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9e1c0494a124e45/Desktop/"/>
    </mc:Choice>
  </mc:AlternateContent>
  <xr:revisionPtr revIDLastSave="0" documentId="8_{BBFF2F99-6F41-4FB7-AB20-275C5F086F75}" xr6:coauthVersionLast="45" xr6:coauthVersionMax="45" xr10:uidLastSave="{00000000-0000-0000-0000-000000000000}"/>
  <bookViews>
    <workbookView xWindow="-108" yWindow="-108" windowWidth="23256" windowHeight="12576" firstSheet="8" activeTab="10" xr2:uid="{00000000-000D-0000-FFFF-FFFF00000000}"/>
  </bookViews>
  <sheets>
    <sheet name="KICKSTARTER (2)" sheetId="18" r:id="rId1"/>
    <sheet name="KICKSTARTER" sheetId="1" r:id="rId2"/>
    <sheet name="Successful US Kickstarters" sheetId="11" r:id="rId3"/>
    <sheet name="Failed US kickstarters" sheetId="12" r:id="rId4"/>
    <sheet name="Descriptive Statistics " sheetId="13" r:id="rId5"/>
    <sheet name="Edinburgh Research" sheetId="10" r:id="rId6"/>
    <sheet name="Catagory Statistics" sheetId="2" r:id="rId7"/>
    <sheet name="Subcatagory Statistics" sheetId="6" r:id="rId8"/>
    <sheet name="Sheet2" sheetId="15" r:id="rId9"/>
    <sheet name="Outcomes Based on Luanched Date" sheetId="8" r:id="rId10"/>
    <sheet name="answer numeber two" sheetId="17" r:id="rId11"/>
    <sheet name="Sheet1" sheetId="16" r:id="rId12"/>
  </sheets>
  <definedNames>
    <definedName name="_xlnm._FilterDatabase" localSheetId="1" hidden="1">KICKSTARTER!$Q$1:$Q$4115</definedName>
    <definedName name="_xlnm._FilterDatabase" localSheetId="0" hidden="1">'KICKSTARTER (2)'!$Q$1:$Q$4115</definedName>
  </definedNames>
  <calcPr calcId="191029"/>
  <pivotCaches>
    <pivotCache cacheId="6" r:id="rId13"/>
    <pivotCache cacheId="7" r:id="rId14"/>
    <pivotCache cacheId="8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4115" i="18" l="1"/>
  <c r="S4115" i="18"/>
  <c r="P4115" i="18"/>
  <c r="O4115" i="18"/>
  <c r="T4114" i="18"/>
  <c r="S4114" i="18"/>
  <c r="P4114" i="18"/>
  <c r="O4114" i="18"/>
  <c r="T4113" i="18"/>
  <c r="S4113" i="18"/>
  <c r="P4113" i="18"/>
  <c r="O4113" i="18"/>
  <c r="T4112" i="18"/>
  <c r="S4112" i="18"/>
  <c r="P4112" i="18"/>
  <c r="O4112" i="18"/>
  <c r="T4111" i="18"/>
  <c r="S4111" i="18"/>
  <c r="P4111" i="18"/>
  <c r="O4111" i="18"/>
  <c r="T4110" i="18"/>
  <c r="S4110" i="18"/>
  <c r="P4110" i="18"/>
  <c r="O4110" i="18"/>
  <c r="T4109" i="18"/>
  <c r="S4109" i="18"/>
  <c r="P4109" i="18"/>
  <c r="O4109" i="18"/>
  <c r="T4108" i="18"/>
  <c r="S4108" i="18"/>
  <c r="P4108" i="18"/>
  <c r="O4108" i="18"/>
  <c r="T4107" i="18"/>
  <c r="S4107" i="18"/>
  <c r="P4107" i="18"/>
  <c r="O4107" i="18"/>
  <c r="T4106" i="18"/>
  <c r="S4106" i="18"/>
  <c r="P4106" i="18"/>
  <c r="O4106" i="18"/>
  <c r="T4105" i="18"/>
  <c r="S4105" i="18"/>
  <c r="P4105" i="18"/>
  <c r="O4105" i="18"/>
  <c r="T4104" i="18"/>
  <c r="S4104" i="18"/>
  <c r="P4104" i="18"/>
  <c r="O4104" i="18"/>
  <c r="T4103" i="18"/>
  <c r="S4103" i="18"/>
  <c r="P4103" i="18"/>
  <c r="O4103" i="18"/>
  <c r="T4102" i="18"/>
  <c r="S4102" i="18"/>
  <c r="P4102" i="18"/>
  <c r="O4102" i="18"/>
  <c r="T4101" i="18"/>
  <c r="S4101" i="18"/>
  <c r="P4101" i="18"/>
  <c r="O4101" i="18"/>
  <c r="T4100" i="18"/>
  <c r="S4100" i="18"/>
  <c r="P4100" i="18"/>
  <c r="O4100" i="18"/>
  <c r="T4099" i="18"/>
  <c r="S4099" i="18"/>
  <c r="P4099" i="18"/>
  <c r="O4099" i="18"/>
  <c r="T4098" i="18"/>
  <c r="S4098" i="18"/>
  <c r="P4098" i="18"/>
  <c r="O4098" i="18"/>
  <c r="T4097" i="18"/>
  <c r="S4097" i="18"/>
  <c r="P4097" i="18"/>
  <c r="O4097" i="18"/>
  <c r="T4096" i="18"/>
  <c r="S4096" i="18"/>
  <c r="P4096" i="18"/>
  <c r="O4096" i="18"/>
  <c r="T4095" i="18"/>
  <c r="S4095" i="18"/>
  <c r="P4095" i="18"/>
  <c r="O4095" i="18"/>
  <c r="T4094" i="18"/>
  <c r="S4094" i="18"/>
  <c r="P4094" i="18"/>
  <c r="O4094" i="18"/>
  <c r="T4093" i="18"/>
  <c r="S4093" i="18"/>
  <c r="P4093" i="18"/>
  <c r="O4093" i="18"/>
  <c r="T4092" i="18"/>
  <c r="S4092" i="18"/>
  <c r="P4092" i="18"/>
  <c r="O4092" i="18"/>
  <c r="T4091" i="18"/>
  <c r="S4091" i="18"/>
  <c r="P4091" i="18"/>
  <c r="O4091" i="18"/>
  <c r="T4090" i="18"/>
  <c r="S4090" i="18"/>
  <c r="P4090" i="18"/>
  <c r="O4090" i="18"/>
  <c r="T4089" i="18"/>
  <c r="S4089" i="18"/>
  <c r="P4089" i="18"/>
  <c r="O4089" i="18"/>
  <c r="T4088" i="18"/>
  <c r="S4088" i="18"/>
  <c r="P4088" i="18"/>
  <c r="O4088" i="18"/>
  <c r="T4087" i="18"/>
  <c r="S4087" i="18"/>
  <c r="P4087" i="18"/>
  <c r="O4087" i="18"/>
  <c r="T4086" i="18"/>
  <c r="S4086" i="18"/>
  <c r="P4086" i="18"/>
  <c r="O4086" i="18"/>
  <c r="T4085" i="18"/>
  <c r="S4085" i="18"/>
  <c r="P4085" i="18"/>
  <c r="O4085" i="18"/>
  <c r="T4084" i="18"/>
  <c r="S4084" i="18"/>
  <c r="P4084" i="18"/>
  <c r="O4084" i="18"/>
  <c r="T4083" i="18"/>
  <c r="S4083" i="18"/>
  <c r="P4083" i="18"/>
  <c r="O4083" i="18"/>
  <c r="T4082" i="18"/>
  <c r="S4082" i="18"/>
  <c r="P4082" i="18"/>
  <c r="O4082" i="18"/>
  <c r="T4081" i="18"/>
  <c r="S4081" i="18"/>
  <c r="P4081" i="18"/>
  <c r="O4081" i="18"/>
  <c r="T4080" i="18"/>
  <c r="S4080" i="18"/>
  <c r="P4080" i="18"/>
  <c r="O4080" i="18"/>
  <c r="T4079" i="18"/>
  <c r="S4079" i="18"/>
  <c r="P4079" i="18"/>
  <c r="O4079" i="18"/>
  <c r="T4078" i="18"/>
  <c r="S4078" i="18"/>
  <c r="P4078" i="18"/>
  <c r="O4078" i="18"/>
  <c r="T4077" i="18"/>
  <c r="S4077" i="18"/>
  <c r="P4077" i="18"/>
  <c r="O4077" i="18"/>
  <c r="T4076" i="18"/>
  <c r="S4076" i="18"/>
  <c r="P4076" i="18"/>
  <c r="O4076" i="18"/>
  <c r="T4075" i="18"/>
  <c r="S4075" i="18"/>
  <c r="P4075" i="18"/>
  <c r="O4075" i="18"/>
  <c r="T4074" i="18"/>
  <c r="S4074" i="18"/>
  <c r="P4074" i="18"/>
  <c r="O4074" i="18"/>
  <c r="T4073" i="18"/>
  <c r="S4073" i="18"/>
  <c r="P4073" i="18"/>
  <c r="O4073" i="18"/>
  <c r="T4072" i="18"/>
  <c r="S4072" i="18"/>
  <c r="P4072" i="18"/>
  <c r="O4072" i="18"/>
  <c r="T4071" i="18"/>
  <c r="S4071" i="18"/>
  <c r="P4071" i="18"/>
  <c r="O4071" i="18"/>
  <c r="T4070" i="18"/>
  <c r="S4070" i="18"/>
  <c r="P4070" i="18"/>
  <c r="O4070" i="18"/>
  <c r="T4069" i="18"/>
  <c r="S4069" i="18"/>
  <c r="P4069" i="18"/>
  <c r="O4069" i="18"/>
  <c r="T4068" i="18"/>
  <c r="S4068" i="18"/>
  <c r="P4068" i="18"/>
  <c r="O4068" i="18"/>
  <c r="T4067" i="18"/>
  <c r="S4067" i="18"/>
  <c r="P4067" i="18"/>
  <c r="O4067" i="18"/>
  <c r="T4066" i="18"/>
  <c r="S4066" i="18"/>
  <c r="P4066" i="18"/>
  <c r="O4066" i="18"/>
  <c r="T4065" i="18"/>
  <c r="S4065" i="18"/>
  <c r="P4065" i="18"/>
  <c r="O4065" i="18"/>
  <c r="T4064" i="18"/>
  <c r="S4064" i="18"/>
  <c r="P4064" i="18"/>
  <c r="O4064" i="18"/>
  <c r="T4063" i="18"/>
  <c r="S4063" i="18"/>
  <c r="P4063" i="18"/>
  <c r="O4063" i="18"/>
  <c r="T4062" i="18"/>
  <c r="S4062" i="18"/>
  <c r="P4062" i="18"/>
  <c r="O4062" i="18"/>
  <c r="T4061" i="18"/>
  <c r="S4061" i="18"/>
  <c r="P4061" i="18"/>
  <c r="O4061" i="18"/>
  <c r="T4060" i="18"/>
  <c r="S4060" i="18"/>
  <c r="P4060" i="18"/>
  <c r="O4060" i="18"/>
  <c r="T4059" i="18"/>
  <c r="S4059" i="18"/>
  <c r="P4059" i="18"/>
  <c r="O4059" i="18"/>
  <c r="T4058" i="18"/>
  <c r="S4058" i="18"/>
  <c r="P4058" i="18"/>
  <c r="O4058" i="18"/>
  <c r="T4057" i="18"/>
  <c r="S4057" i="18"/>
  <c r="P4057" i="18"/>
  <c r="O4057" i="18"/>
  <c r="T4056" i="18"/>
  <c r="S4056" i="18"/>
  <c r="P4056" i="18"/>
  <c r="O4056" i="18"/>
  <c r="T4055" i="18"/>
  <c r="S4055" i="18"/>
  <c r="P4055" i="18"/>
  <c r="O4055" i="18"/>
  <c r="T4054" i="18"/>
  <c r="S4054" i="18"/>
  <c r="P4054" i="18"/>
  <c r="O4054" i="18"/>
  <c r="T4053" i="18"/>
  <c r="S4053" i="18"/>
  <c r="P4053" i="18"/>
  <c r="O4053" i="18"/>
  <c r="T4052" i="18"/>
  <c r="S4052" i="18"/>
  <c r="P4052" i="18"/>
  <c r="O4052" i="18"/>
  <c r="T4051" i="18"/>
  <c r="S4051" i="18"/>
  <c r="P4051" i="18"/>
  <c r="O4051" i="18"/>
  <c r="T4050" i="18"/>
  <c r="S4050" i="18"/>
  <c r="P4050" i="18"/>
  <c r="O4050" i="18"/>
  <c r="T4049" i="18"/>
  <c r="S4049" i="18"/>
  <c r="P4049" i="18"/>
  <c r="O4049" i="18"/>
  <c r="T4048" i="18"/>
  <c r="S4048" i="18"/>
  <c r="P4048" i="18"/>
  <c r="O4048" i="18"/>
  <c r="T4047" i="18"/>
  <c r="S4047" i="18"/>
  <c r="P4047" i="18"/>
  <c r="O4047" i="18"/>
  <c r="T4046" i="18"/>
  <c r="S4046" i="18"/>
  <c r="P4046" i="18"/>
  <c r="O4046" i="18"/>
  <c r="T4045" i="18"/>
  <c r="S4045" i="18"/>
  <c r="P4045" i="18"/>
  <c r="O4045" i="18"/>
  <c r="T4044" i="18"/>
  <c r="S4044" i="18"/>
  <c r="P4044" i="18"/>
  <c r="O4044" i="18"/>
  <c r="T4043" i="18"/>
  <c r="S4043" i="18"/>
  <c r="P4043" i="18"/>
  <c r="O4043" i="18"/>
  <c r="T4042" i="18"/>
  <c r="S4042" i="18"/>
  <c r="P4042" i="18"/>
  <c r="O4042" i="18"/>
  <c r="T4041" i="18"/>
  <c r="S4041" i="18"/>
  <c r="P4041" i="18"/>
  <c r="O4041" i="18"/>
  <c r="T4040" i="18"/>
  <c r="S4040" i="18"/>
  <c r="P4040" i="18"/>
  <c r="O4040" i="18"/>
  <c r="T4039" i="18"/>
  <c r="S4039" i="18"/>
  <c r="P4039" i="18"/>
  <c r="O4039" i="18"/>
  <c r="T4038" i="18"/>
  <c r="S4038" i="18"/>
  <c r="P4038" i="18"/>
  <c r="O4038" i="18"/>
  <c r="T4037" i="18"/>
  <c r="S4037" i="18"/>
  <c r="P4037" i="18"/>
  <c r="O4037" i="18"/>
  <c r="T4036" i="18"/>
  <c r="S4036" i="18"/>
  <c r="P4036" i="18"/>
  <c r="O4036" i="18"/>
  <c r="T4035" i="18"/>
  <c r="S4035" i="18"/>
  <c r="P4035" i="18"/>
  <c r="O4035" i="18"/>
  <c r="T4034" i="18"/>
  <c r="S4034" i="18"/>
  <c r="P4034" i="18"/>
  <c r="O4034" i="18"/>
  <c r="T4033" i="18"/>
  <c r="S4033" i="18"/>
  <c r="P4033" i="18"/>
  <c r="O4033" i="18"/>
  <c r="T4032" i="18"/>
  <c r="S4032" i="18"/>
  <c r="P4032" i="18"/>
  <c r="O4032" i="18"/>
  <c r="T4031" i="18"/>
  <c r="S4031" i="18"/>
  <c r="P4031" i="18"/>
  <c r="O4031" i="18"/>
  <c r="T4030" i="18"/>
  <c r="S4030" i="18"/>
  <c r="P4030" i="18"/>
  <c r="O4030" i="18"/>
  <c r="T4029" i="18"/>
  <c r="S4029" i="18"/>
  <c r="P4029" i="18"/>
  <c r="O4029" i="18"/>
  <c r="T4028" i="18"/>
  <c r="S4028" i="18"/>
  <c r="P4028" i="18"/>
  <c r="O4028" i="18"/>
  <c r="T4027" i="18"/>
  <c r="S4027" i="18"/>
  <c r="P4027" i="18"/>
  <c r="O4027" i="18"/>
  <c r="T4026" i="18"/>
  <c r="S4026" i="18"/>
  <c r="P4026" i="18"/>
  <c r="O4026" i="18"/>
  <c r="T4025" i="18"/>
  <c r="S4025" i="18"/>
  <c r="P4025" i="18"/>
  <c r="O4025" i="18"/>
  <c r="T4024" i="18"/>
  <c r="S4024" i="18"/>
  <c r="P4024" i="18"/>
  <c r="O4024" i="18"/>
  <c r="T4023" i="18"/>
  <c r="S4023" i="18"/>
  <c r="P4023" i="18"/>
  <c r="O4023" i="18"/>
  <c r="T4022" i="18"/>
  <c r="S4022" i="18"/>
  <c r="P4022" i="18"/>
  <c r="O4022" i="18"/>
  <c r="T4021" i="18"/>
  <c r="S4021" i="18"/>
  <c r="P4021" i="18"/>
  <c r="O4021" i="18"/>
  <c r="T4020" i="18"/>
  <c r="S4020" i="18"/>
  <c r="P4020" i="18"/>
  <c r="O4020" i="18"/>
  <c r="T4019" i="18"/>
  <c r="S4019" i="18"/>
  <c r="P4019" i="18"/>
  <c r="O4019" i="18"/>
  <c r="T4018" i="18"/>
  <c r="S4018" i="18"/>
  <c r="P4018" i="18"/>
  <c r="O4018" i="18"/>
  <c r="T4017" i="18"/>
  <c r="S4017" i="18"/>
  <c r="P4017" i="18"/>
  <c r="O4017" i="18"/>
  <c r="T4016" i="18"/>
  <c r="S4016" i="18"/>
  <c r="P4016" i="18"/>
  <c r="O4016" i="18"/>
  <c r="T4015" i="18"/>
  <c r="S4015" i="18"/>
  <c r="P4015" i="18"/>
  <c r="O4015" i="18"/>
  <c r="T4014" i="18"/>
  <c r="S4014" i="18"/>
  <c r="P4014" i="18"/>
  <c r="O4014" i="18"/>
  <c r="T4013" i="18"/>
  <c r="S4013" i="18"/>
  <c r="P4013" i="18"/>
  <c r="O4013" i="18"/>
  <c r="T4012" i="18"/>
  <c r="S4012" i="18"/>
  <c r="P4012" i="18"/>
  <c r="O4012" i="18"/>
  <c r="T4011" i="18"/>
  <c r="S4011" i="18"/>
  <c r="P4011" i="18"/>
  <c r="O4011" i="18"/>
  <c r="T4010" i="18"/>
  <c r="S4010" i="18"/>
  <c r="P4010" i="18"/>
  <c r="O4010" i="18"/>
  <c r="T4009" i="18"/>
  <c r="S4009" i="18"/>
  <c r="P4009" i="18"/>
  <c r="O4009" i="18"/>
  <c r="T4008" i="18"/>
  <c r="S4008" i="18"/>
  <c r="P4008" i="18"/>
  <c r="O4008" i="18"/>
  <c r="T4007" i="18"/>
  <c r="S4007" i="18"/>
  <c r="P4007" i="18"/>
  <c r="O4007" i="18"/>
  <c r="T4006" i="18"/>
  <c r="S4006" i="18"/>
  <c r="P4006" i="18"/>
  <c r="O4006" i="18"/>
  <c r="T4005" i="18"/>
  <c r="S4005" i="18"/>
  <c r="P4005" i="18"/>
  <c r="O4005" i="18"/>
  <c r="T4004" i="18"/>
  <c r="S4004" i="18"/>
  <c r="P4004" i="18"/>
  <c r="O4004" i="18"/>
  <c r="T4003" i="18"/>
  <c r="S4003" i="18"/>
  <c r="P4003" i="18"/>
  <c r="O4003" i="18"/>
  <c r="T4002" i="18"/>
  <c r="S4002" i="18"/>
  <c r="P4002" i="18"/>
  <c r="O4002" i="18"/>
  <c r="T4001" i="18"/>
  <c r="S4001" i="18"/>
  <c r="P4001" i="18"/>
  <c r="O4001" i="18"/>
  <c r="T4000" i="18"/>
  <c r="S4000" i="18"/>
  <c r="P4000" i="18"/>
  <c r="O4000" i="18"/>
  <c r="T3999" i="18"/>
  <c r="S3999" i="18"/>
  <c r="P3999" i="18"/>
  <c r="O3999" i="18"/>
  <c r="T3998" i="18"/>
  <c r="S3998" i="18"/>
  <c r="P3998" i="18"/>
  <c r="O3998" i="18"/>
  <c r="T3997" i="18"/>
  <c r="S3997" i="18"/>
  <c r="P3997" i="18"/>
  <c r="O3997" i="18"/>
  <c r="T3996" i="18"/>
  <c r="S3996" i="18"/>
  <c r="P3996" i="18"/>
  <c r="O3996" i="18"/>
  <c r="T3995" i="18"/>
  <c r="S3995" i="18"/>
  <c r="P3995" i="18"/>
  <c r="O3995" i="18"/>
  <c r="T3994" i="18"/>
  <c r="S3994" i="18"/>
  <c r="P3994" i="18"/>
  <c r="O3994" i="18"/>
  <c r="T3993" i="18"/>
  <c r="S3993" i="18"/>
  <c r="P3993" i="18"/>
  <c r="O3993" i="18"/>
  <c r="T3992" i="18"/>
  <c r="S3992" i="18"/>
  <c r="P3992" i="18"/>
  <c r="O3992" i="18"/>
  <c r="T3991" i="18"/>
  <c r="S3991" i="18"/>
  <c r="P3991" i="18"/>
  <c r="O3991" i="18"/>
  <c r="T3990" i="18"/>
  <c r="S3990" i="18"/>
  <c r="P3990" i="18"/>
  <c r="O3990" i="18"/>
  <c r="T3989" i="18"/>
  <c r="S3989" i="18"/>
  <c r="P3989" i="18"/>
  <c r="O3989" i="18"/>
  <c r="T3988" i="18"/>
  <c r="S3988" i="18"/>
  <c r="P3988" i="18"/>
  <c r="O3988" i="18"/>
  <c r="T3987" i="18"/>
  <c r="S3987" i="18"/>
  <c r="P3987" i="18"/>
  <c r="O3987" i="18"/>
  <c r="T3986" i="18"/>
  <c r="S3986" i="18"/>
  <c r="P3986" i="18"/>
  <c r="O3986" i="18"/>
  <c r="T3985" i="18"/>
  <c r="S3985" i="18"/>
  <c r="P3985" i="18"/>
  <c r="O3985" i="18"/>
  <c r="T3984" i="18"/>
  <c r="S3984" i="18"/>
  <c r="P3984" i="18"/>
  <c r="O3984" i="18"/>
  <c r="T3983" i="18"/>
  <c r="S3983" i="18"/>
  <c r="P3983" i="18"/>
  <c r="O3983" i="18"/>
  <c r="T3982" i="18"/>
  <c r="S3982" i="18"/>
  <c r="P3982" i="18"/>
  <c r="O3982" i="18"/>
  <c r="T3981" i="18"/>
  <c r="S3981" i="18"/>
  <c r="P3981" i="18"/>
  <c r="O3981" i="18"/>
  <c r="T3980" i="18"/>
  <c r="S3980" i="18"/>
  <c r="P3980" i="18"/>
  <c r="O3980" i="18"/>
  <c r="T3979" i="18"/>
  <c r="S3979" i="18"/>
  <c r="P3979" i="18"/>
  <c r="O3979" i="18"/>
  <c r="T3978" i="18"/>
  <c r="S3978" i="18"/>
  <c r="P3978" i="18"/>
  <c r="O3978" i="18"/>
  <c r="T3977" i="18"/>
  <c r="S3977" i="18"/>
  <c r="P3977" i="18"/>
  <c r="O3977" i="18"/>
  <c r="T3976" i="18"/>
  <c r="S3976" i="18"/>
  <c r="P3976" i="18"/>
  <c r="O3976" i="18"/>
  <c r="T3975" i="18"/>
  <c r="S3975" i="18"/>
  <c r="P3975" i="18"/>
  <c r="O3975" i="18"/>
  <c r="T3974" i="18"/>
  <c r="S3974" i="18"/>
  <c r="P3974" i="18"/>
  <c r="O3974" i="18"/>
  <c r="T3973" i="18"/>
  <c r="S3973" i="18"/>
  <c r="P3973" i="18"/>
  <c r="O3973" i="18"/>
  <c r="T3972" i="18"/>
  <c r="S3972" i="18"/>
  <c r="P3972" i="18"/>
  <c r="O3972" i="18"/>
  <c r="T3971" i="18"/>
  <c r="S3971" i="18"/>
  <c r="P3971" i="18"/>
  <c r="O3971" i="18"/>
  <c r="T3970" i="18"/>
  <c r="S3970" i="18"/>
  <c r="P3970" i="18"/>
  <c r="O3970" i="18"/>
  <c r="T3969" i="18"/>
  <c r="S3969" i="18"/>
  <c r="P3969" i="18"/>
  <c r="O3969" i="18"/>
  <c r="T3968" i="18"/>
  <c r="S3968" i="18"/>
  <c r="P3968" i="18"/>
  <c r="O3968" i="18"/>
  <c r="T3967" i="18"/>
  <c r="S3967" i="18"/>
  <c r="P3967" i="18"/>
  <c r="O3967" i="18"/>
  <c r="T3966" i="18"/>
  <c r="S3966" i="18"/>
  <c r="P3966" i="18"/>
  <c r="O3966" i="18"/>
  <c r="T3965" i="18"/>
  <c r="S3965" i="18"/>
  <c r="P3965" i="18"/>
  <c r="O3965" i="18"/>
  <c r="T3964" i="18"/>
  <c r="S3964" i="18"/>
  <c r="P3964" i="18"/>
  <c r="O3964" i="18"/>
  <c r="T3963" i="18"/>
  <c r="S3963" i="18"/>
  <c r="P3963" i="18"/>
  <c r="O3963" i="18"/>
  <c r="T3962" i="18"/>
  <c r="S3962" i="18"/>
  <c r="P3962" i="18"/>
  <c r="O3962" i="18"/>
  <c r="T3961" i="18"/>
  <c r="S3961" i="18"/>
  <c r="P3961" i="18"/>
  <c r="O3961" i="18"/>
  <c r="T3960" i="18"/>
  <c r="S3960" i="18"/>
  <c r="P3960" i="18"/>
  <c r="O3960" i="18"/>
  <c r="T3959" i="18"/>
  <c r="S3959" i="18"/>
  <c r="P3959" i="18"/>
  <c r="O3959" i="18"/>
  <c r="T3958" i="18"/>
  <c r="S3958" i="18"/>
  <c r="P3958" i="18"/>
  <c r="O3958" i="18"/>
  <c r="T3957" i="18"/>
  <c r="S3957" i="18"/>
  <c r="P3957" i="18"/>
  <c r="O3957" i="18"/>
  <c r="T3956" i="18"/>
  <c r="S3956" i="18"/>
  <c r="P3956" i="18"/>
  <c r="O3956" i="18"/>
  <c r="T3955" i="18"/>
  <c r="S3955" i="18"/>
  <c r="P3955" i="18"/>
  <c r="O3955" i="18"/>
  <c r="T3954" i="18"/>
  <c r="S3954" i="18"/>
  <c r="P3954" i="18"/>
  <c r="O3954" i="18"/>
  <c r="T3953" i="18"/>
  <c r="S3953" i="18"/>
  <c r="P3953" i="18"/>
  <c r="O3953" i="18"/>
  <c r="T3952" i="18"/>
  <c r="S3952" i="18"/>
  <c r="P3952" i="18"/>
  <c r="O3952" i="18"/>
  <c r="T3951" i="18"/>
  <c r="S3951" i="18"/>
  <c r="P3951" i="18"/>
  <c r="O3951" i="18"/>
  <c r="T3950" i="18"/>
  <c r="S3950" i="18"/>
  <c r="P3950" i="18"/>
  <c r="O3950" i="18"/>
  <c r="T3949" i="18"/>
  <c r="S3949" i="18"/>
  <c r="P3949" i="18"/>
  <c r="O3949" i="18"/>
  <c r="T3948" i="18"/>
  <c r="S3948" i="18"/>
  <c r="P3948" i="18"/>
  <c r="O3948" i="18"/>
  <c r="T3947" i="18"/>
  <c r="S3947" i="18"/>
  <c r="P3947" i="18"/>
  <c r="O3947" i="18"/>
  <c r="T3946" i="18"/>
  <c r="S3946" i="18"/>
  <c r="P3946" i="18"/>
  <c r="O3946" i="18"/>
  <c r="T3945" i="18"/>
  <c r="S3945" i="18"/>
  <c r="P3945" i="18"/>
  <c r="O3945" i="18"/>
  <c r="T3944" i="18"/>
  <c r="S3944" i="18"/>
  <c r="P3944" i="18"/>
  <c r="O3944" i="18"/>
  <c r="T3943" i="18"/>
  <c r="S3943" i="18"/>
  <c r="P3943" i="18"/>
  <c r="O3943" i="18"/>
  <c r="T3942" i="18"/>
  <c r="S3942" i="18"/>
  <c r="P3942" i="18"/>
  <c r="O3942" i="18"/>
  <c r="T3941" i="18"/>
  <c r="S3941" i="18"/>
  <c r="P3941" i="18"/>
  <c r="O3941" i="18"/>
  <c r="T3940" i="18"/>
  <c r="S3940" i="18"/>
  <c r="P3940" i="18"/>
  <c r="O3940" i="18"/>
  <c r="T3939" i="18"/>
  <c r="S3939" i="18"/>
  <c r="P3939" i="18"/>
  <c r="O3939" i="18"/>
  <c r="T3938" i="18"/>
  <c r="S3938" i="18"/>
  <c r="P3938" i="18"/>
  <c r="O3938" i="18"/>
  <c r="T3937" i="18"/>
  <c r="S3937" i="18"/>
  <c r="P3937" i="18"/>
  <c r="O3937" i="18"/>
  <c r="T3936" i="18"/>
  <c r="S3936" i="18"/>
  <c r="P3936" i="18"/>
  <c r="O3936" i="18"/>
  <c r="T3935" i="18"/>
  <c r="S3935" i="18"/>
  <c r="P3935" i="18"/>
  <c r="O3935" i="18"/>
  <c r="T3934" i="18"/>
  <c r="S3934" i="18"/>
  <c r="P3934" i="18"/>
  <c r="O3934" i="18"/>
  <c r="T3933" i="18"/>
  <c r="S3933" i="18"/>
  <c r="P3933" i="18"/>
  <c r="O3933" i="18"/>
  <c r="T3932" i="18"/>
  <c r="S3932" i="18"/>
  <c r="P3932" i="18"/>
  <c r="O3932" i="18"/>
  <c r="T3931" i="18"/>
  <c r="S3931" i="18"/>
  <c r="P3931" i="18"/>
  <c r="O3931" i="18"/>
  <c r="T3930" i="18"/>
  <c r="S3930" i="18"/>
  <c r="P3930" i="18"/>
  <c r="O3930" i="18"/>
  <c r="T3929" i="18"/>
  <c r="S3929" i="18"/>
  <c r="P3929" i="18"/>
  <c r="O3929" i="18"/>
  <c r="T3928" i="18"/>
  <c r="S3928" i="18"/>
  <c r="P3928" i="18"/>
  <c r="O3928" i="18"/>
  <c r="T3927" i="18"/>
  <c r="S3927" i="18"/>
  <c r="P3927" i="18"/>
  <c r="O3927" i="18"/>
  <c r="T3926" i="18"/>
  <c r="S3926" i="18"/>
  <c r="P3926" i="18"/>
  <c r="O3926" i="18"/>
  <c r="T3925" i="18"/>
  <c r="S3925" i="18"/>
  <c r="P3925" i="18"/>
  <c r="O3925" i="18"/>
  <c r="T3924" i="18"/>
  <c r="S3924" i="18"/>
  <c r="P3924" i="18"/>
  <c r="O3924" i="18"/>
  <c r="T3923" i="18"/>
  <c r="S3923" i="18"/>
  <c r="P3923" i="18"/>
  <c r="O3923" i="18"/>
  <c r="T3922" i="18"/>
  <c r="S3922" i="18"/>
  <c r="P3922" i="18"/>
  <c r="O3922" i="18"/>
  <c r="T3921" i="18"/>
  <c r="S3921" i="18"/>
  <c r="P3921" i="18"/>
  <c r="O3921" i="18"/>
  <c r="T3920" i="18"/>
  <c r="S3920" i="18"/>
  <c r="P3920" i="18"/>
  <c r="O3920" i="18"/>
  <c r="T3919" i="18"/>
  <c r="S3919" i="18"/>
  <c r="P3919" i="18"/>
  <c r="O3919" i="18"/>
  <c r="T3918" i="18"/>
  <c r="S3918" i="18"/>
  <c r="P3918" i="18"/>
  <c r="O3918" i="18"/>
  <c r="T3917" i="18"/>
  <c r="S3917" i="18"/>
  <c r="P3917" i="18"/>
  <c r="O3917" i="18"/>
  <c r="T3916" i="18"/>
  <c r="S3916" i="18"/>
  <c r="P3916" i="18"/>
  <c r="O3916" i="18"/>
  <c r="T3915" i="18"/>
  <c r="S3915" i="18"/>
  <c r="P3915" i="18"/>
  <c r="O3915" i="18"/>
  <c r="T3914" i="18"/>
  <c r="S3914" i="18"/>
  <c r="P3914" i="18"/>
  <c r="O3914" i="18"/>
  <c r="T3913" i="18"/>
  <c r="S3913" i="18"/>
  <c r="P3913" i="18"/>
  <c r="O3913" i="18"/>
  <c r="T3912" i="18"/>
  <c r="S3912" i="18"/>
  <c r="P3912" i="18"/>
  <c r="O3912" i="18"/>
  <c r="T3911" i="18"/>
  <c r="S3911" i="18"/>
  <c r="P3911" i="18"/>
  <c r="O3911" i="18"/>
  <c r="T3910" i="18"/>
  <c r="S3910" i="18"/>
  <c r="P3910" i="18"/>
  <c r="O3910" i="18"/>
  <c r="T3909" i="18"/>
  <c r="S3909" i="18"/>
  <c r="P3909" i="18"/>
  <c r="O3909" i="18"/>
  <c r="T3908" i="18"/>
  <c r="S3908" i="18"/>
  <c r="P3908" i="18"/>
  <c r="O3908" i="18"/>
  <c r="T3907" i="18"/>
  <c r="S3907" i="18"/>
  <c r="P3907" i="18"/>
  <c r="O3907" i="18"/>
  <c r="T3906" i="18"/>
  <c r="S3906" i="18"/>
  <c r="P3906" i="18"/>
  <c r="O3906" i="18"/>
  <c r="T3905" i="18"/>
  <c r="S3905" i="18"/>
  <c r="P3905" i="18"/>
  <c r="O3905" i="18"/>
  <c r="T3904" i="18"/>
  <c r="S3904" i="18"/>
  <c r="P3904" i="18"/>
  <c r="O3904" i="18"/>
  <c r="T3903" i="18"/>
  <c r="S3903" i="18"/>
  <c r="P3903" i="18"/>
  <c r="O3903" i="18"/>
  <c r="T3902" i="18"/>
  <c r="S3902" i="18"/>
  <c r="P3902" i="18"/>
  <c r="O3902" i="18"/>
  <c r="T3901" i="18"/>
  <c r="S3901" i="18"/>
  <c r="P3901" i="18"/>
  <c r="O3901" i="18"/>
  <c r="T3900" i="18"/>
  <c r="S3900" i="18"/>
  <c r="P3900" i="18"/>
  <c r="O3900" i="18"/>
  <c r="T3899" i="18"/>
  <c r="S3899" i="18"/>
  <c r="P3899" i="18"/>
  <c r="O3899" i="18"/>
  <c r="T3898" i="18"/>
  <c r="S3898" i="18"/>
  <c r="P3898" i="18"/>
  <c r="O3898" i="18"/>
  <c r="T3897" i="18"/>
  <c r="S3897" i="18"/>
  <c r="P3897" i="18"/>
  <c r="O3897" i="18"/>
  <c r="T3896" i="18"/>
  <c r="S3896" i="18"/>
  <c r="P3896" i="18"/>
  <c r="O3896" i="18"/>
  <c r="T3895" i="18"/>
  <c r="S3895" i="18"/>
  <c r="P3895" i="18"/>
  <c r="O3895" i="18"/>
  <c r="T3894" i="18"/>
  <c r="S3894" i="18"/>
  <c r="P3894" i="18"/>
  <c r="O3894" i="18"/>
  <c r="T3893" i="18"/>
  <c r="S3893" i="18"/>
  <c r="P3893" i="18"/>
  <c r="O3893" i="18"/>
  <c r="T3892" i="18"/>
  <c r="S3892" i="18"/>
  <c r="P3892" i="18"/>
  <c r="O3892" i="18"/>
  <c r="T3891" i="18"/>
  <c r="S3891" i="18"/>
  <c r="P3891" i="18"/>
  <c r="O3891" i="18"/>
  <c r="T3890" i="18"/>
  <c r="S3890" i="18"/>
  <c r="P3890" i="18"/>
  <c r="O3890" i="18"/>
  <c r="T3889" i="18"/>
  <c r="S3889" i="18"/>
  <c r="P3889" i="18"/>
  <c r="O3889" i="18"/>
  <c r="T3888" i="18"/>
  <c r="S3888" i="18"/>
  <c r="P3888" i="18"/>
  <c r="O3888" i="18"/>
  <c r="T3887" i="18"/>
  <c r="S3887" i="18"/>
  <c r="P3887" i="18"/>
  <c r="O3887" i="18"/>
  <c r="T3886" i="18"/>
  <c r="S3886" i="18"/>
  <c r="P3886" i="18"/>
  <c r="O3886" i="18"/>
  <c r="T3885" i="18"/>
  <c r="S3885" i="18"/>
  <c r="P3885" i="18"/>
  <c r="O3885" i="18"/>
  <c r="T3884" i="18"/>
  <c r="S3884" i="18"/>
  <c r="P3884" i="18"/>
  <c r="O3884" i="18"/>
  <c r="T3883" i="18"/>
  <c r="S3883" i="18"/>
  <c r="P3883" i="18"/>
  <c r="O3883" i="18"/>
  <c r="T3882" i="18"/>
  <c r="S3882" i="18"/>
  <c r="P3882" i="18"/>
  <c r="O3882" i="18"/>
  <c r="T3881" i="18"/>
  <c r="S3881" i="18"/>
  <c r="P3881" i="18"/>
  <c r="O3881" i="18"/>
  <c r="T3880" i="18"/>
  <c r="S3880" i="18"/>
  <c r="P3880" i="18"/>
  <c r="O3880" i="18"/>
  <c r="T3879" i="18"/>
  <c r="S3879" i="18"/>
  <c r="P3879" i="18"/>
  <c r="O3879" i="18"/>
  <c r="T3878" i="18"/>
  <c r="S3878" i="18"/>
  <c r="P3878" i="18"/>
  <c r="O3878" i="18"/>
  <c r="T3877" i="18"/>
  <c r="S3877" i="18"/>
  <c r="P3877" i="18"/>
  <c r="O3877" i="18"/>
  <c r="T3876" i="18"/>
  <c r="S3876" i="18"/>
  <c r="P3876" i="18"/>
  <c r="O3876" i="18"/>
  <c r="T3875" i="18"/>
  <c r="S3875" i="18"/>
  <c r="P3875" i="18"/>
  <c r="O3875" i="18"/>
  <c r="T3874" i="18"/>
  <c r="S3874" i="18"/>
  <c r="P3874" i="18"/>
  <c r="O3874" i="18"/>
  <c r="T3873" i="18"/>
  <c r="S3873" i="18"/>
  <c r="P3873" i="18"/>
  <c r="O3873" i="18"/>
  <c r="T3872" i="18"/>
  <c r="S3872" i="18"/>
  <c r="P3872" i="18"/>
  <c r="O3872" i="18"/>
  <c r="T3871" i="18"/>
  <c r="S3871" i="18"/>
  <c r="P3871" i="18"/>
  <c r="O3871" i="18"/>
  <c r="T3870" i="18"/>
  <c r="S3870" i="18"/>
  <c r="P3870" i="18"/>
  <c r="O3870" i="18"/>
  <c r="T3869" i="18"/>
  <c r="S3869" i="18"/>
  <c r="P3869" i="18"/>
  <c r="O3869" i="18"/>
  <c r="T3868" i="18"/>
  <c r="S3868" i="18"/>
  <c r="P3868" i="18"/>
  <c r="O3868" i="18"/>
  <c r="T3867" i="18"/>
  <c r="S3867" i="18"/>
  <c r="P3867" i="18"/>
  <c r="O3867" i="18"/>
  <c r="T3866" i="18"/>
  <c r="S3866" i="18"/>
  <c r="P3866" i="18"/>
  <c r="O3866" i="18"/>
  <c r="T3865" i="18"/>
  <c r="S3865" i="18"/>
  <c r="P3865" i="18"/>
  <c r="O3865" i="18"/>
  <c r="T3864" i="18"/>
  <c r="S3864" i="18"/>
  <c r="P3864" i="18"/>
  <c r="O3864" i="18"/>
  <c r="T3863" i="18"/>
  <c r="S3863" i="18"/>
  <c r="P3863" i="18"/>
  <c r="O3863" i="18"/>
  <c r="T3862" i="18"/>
  <c r="S3862" i="18"/>
  <c r="P3862" i="18"/>
  <c r="O3862" i="18"/>
  <c r="T3861" i="18"/>
  <c r="S3861" i="18"/>
  <c r="P3861" i="18"/>
  <c r="O3861" i="18"/>
  <c r="T3860" i="18"/>
  <c r="S3860" i="18"/>
  <c r="P3860" i="18"/>
  <c r="O3860" i="18"/>
  <c r="T3859" i="18"/>
  <c r="S3859" i="18"/>
  <c r="P3859" i="18"/>
  <c r="O3859" i="18"/>
  <c r="T3858" i="18"/>
  <c r="S3858" i="18"/>
  <c r="P3858" i="18"/>
  <c r="O3858" i="18"/>
  <c r="T3857" i="18"/>
  <c r="S3857" i="18"/>
  <c r="P3857" i="18"/>
  <c r="O3857" i="18"/>
  <c r="T3856" i="18"/>
  <c r="S3856" i="18"/>
  <c r="P3856" i="18"/>
  <c r="O3856" i="18"/>
  <c r="T3855" i="18"/>
  <c r="S3855" i="18"/>
  <c r="P3855" i="18"/>
  <c r="O3855" i="18"/>
  <c r="T3854" i="18"/>
  <c r="S3854" i="18"/>
  <c r="P3854" i="18"/>
  <c r="O3854" i="18"/>
  <c r="T3853" i="18"/>
  <c r="S3853" i="18"/>
  <c r="P3853" i="18"/>
  <c r="O3853" i="18"/>
  <c r="T3852" i="18"/>
  <c r="S3852" i="18"/>
  <c r="P3852" i="18"/>
  <c r="O3852" i="18"/>
  <c r="T3851" i="18"/>
  <c r="S3851" i="18"/>
  <c r="P3851" i="18"/>
  <c r="O3851" i="18"/>
  <c r="T3850" i="18"/>
  <c r="S3850" i="18"/>
  <c r="P3850" i="18"/>
  <c r="O3850" i="18"/>
  <c r="T3849" i="18"/>
  <c r="S3849" i="18"/>
  <c r="P3849" i="18"/>
  <c r="O3849" i="18"/>
  <c r="T3848" i="18"/>
  <c r="S3848" i="18"/>
  <c r="P3848" i="18"/>
  <c r="O3848" i="18"/>
  <c r="T3847" i="18"/>
  <c r="S3847" i="18"/>
  <c r="P3847" i="18"/>
  <c r="O3847" i="18"/>
  <c r="T3846" i="18"/>
  <c r="S3846" i="18"/>
  <c r="P3846" i="18"/>
  <c r="O3846" i="18"/>
  <c r="T3845" i="18"/>
  <c r="S3845" i="18"/>
  <c r="P3845" i="18"/>
  <c r="O3845" i="18"/>
  <c r="T3844" i="18"/>
  <c r="S3844" i="18"/>
  <c r="P3844" i="18"/>
  <c r="O3844" i="18"/>
  <c r="T3843" i="18"/>
  <c r="S3843" i="18"/>
  <c r="P3843" i="18"/>
  <c r="O3843" i="18"/>
  <c r="T3842" i="18"/>
  <c r="S3842" i="18"/>
  <c r="P3842" i="18"/>
  <c r="O3842" i="18"/>
  <c r="T3841" i="18"/>
  <c r="S3841" i="18"/>
  <c r="P3841" i="18"/>
  <c r="O3841" i="18"/>
  <c r="T3840" i="18"/>
  <c r="S3840" i="18"/>
  <c r="P3840" i="18"/>
  <c r="O3840" i="18"/>
  <c r="T3839" i="18"/>
  <c r="S3839" i="18"/>
  <c r="P3839" i="18"/>
  <c r="O3839" i="18"/>
  <c r="T3838" i="18"/>
  <c r="S3838" i="18"/>
  <c r="P3838" i="18"/>
  <c r="O3838" i="18"/>
  <c r="T3837" i="18"/>
  <c r="S3837" i="18"/>
  <c r="P3837" i="18"/>
  <c r="O3837" i="18"/>
  <c r="T3836" i="18"/>
  <c r="S3836" i="18"/>
  <c r="P3836" i="18"/>
  <c r="O3836" i="18"/>
  <c r="T3835" i="18"/>
  <c r="S3835" i="18"/>
  <c r="P3835" i="18"/>
  <c r="O3835" i="18"/>
  <c r="T3834" i="18"/>
  <c r="S3834" i="18"/>
  <c r="P3834" i="18"/>
  <c r="O3834" i="18"/>
  <c r="T3833" i="18"/>
  <c r="S3833" i="18"/>
  <c r="P3833" i="18"/>
  <c r="O3833" i="18"/>
  <c r="T3832" i="18"/>
  <c r="S3832" i="18"/>
  <c r="P3832" i="18"/>
  <c r="O3832" i="18"/>
  <c r="T3831" i="18"/>
  <c r="S3831" i="18"/>
  <c r="P3831" i="18"/>
  <c r="O3831" i="18"/>
  <c r="T3830" i="18"/>
  <c r="S3830" i="18"/>
  <c r="P3830" i="18"/>
  <c r="O3830" i="18"/>
  <c r="T3829" i="18"/>
  <c r="S3829" i="18"/>
  <c r="P3829" i="18"/>
  <c r="O3829" i="18"/>
  <c r="T3828" i="18"/>
  <c r="S3828" i="18"/>
  <c r="P3828" i="18"/>
  <c r="O3828" i="18"/>
  <c r="T3827" i="18"/>
  <c r="S3827" i="18"/>
  <c r="P3827" i="18"/>
  <c r="O3827" i="18"/>
  <c r="T3826" i="18"/>
  <c r="S3826" i="18"/>
  <c r="P3826" i="18"/>
  <c r="O3826" i="18"/>
  <c r="T3825" i="18"/>
  <c r="S3825" i="18"/>
  <c r="P3825" i="18"/>
  <c r="O3825" i="18"/>
  <c r="T3824" i="18"/>
  <c r="S3824" i="18"/>
  <c r="P3824" i="18"/>
  <c r="O3824" i="18"/>
  <c r="T3823" i="18"/>
  <c r="S3823" i="18"/>
  <c r="P3823" i="18"/>
  <c r="O3823" i="18"/>
  <c r="T3822" i="18"/>
  <c r="S3822" i="18"/>
  <c r="P3822" i="18"/>
  <c r="O3822" i="18"/>
  <c r="T3821" i="18"/>
  <c r="S3821" i="18"/>
  <c r="P3821" i="18"/>
  <c r="O3821" i="18"/>
  <c r="T3820" i="18"/>
  <c r="S3820" i="18"/>
  <c r="P3820" i="18"/>
  <c r="O3820" i="18"/>
  <c r="T3819" i="18"/>
  <c r="S3819" i="18"/>
  <c r="P3819" i="18"/>
  <c r="O3819" i="18"/>
  <c r="T3818" i="18"/>
  <c r="S3818" i="18"/>
  <c r="P3818" i="18"/>
  <c r="O3818" i="18"/>
  <c r="T3817" i="18"/>
  <c r="S3817" i="18"/>
  <c r="P3817" i="18"/>
  <c r="O3817" i="18"/>
  <c r="T3816" i="18"/>
  <c r="S3816" i="18"/>
  <c r="P3816" i="18"/>
  <c r="O3816" i="18"/>
  <c r="T3815" i="18"/>
  <c r="S3815" i="18"/>
  <c r="P3815" i="18"/>
  <c r="O3815" i="18"/>
  <c r="T3814" i="18"/>
  <c r="S3814" i="18"/>
  <c r="P3814" i="18"/>
  <c r="O3814" i="18"/>
  <c r="T3813" i="18"/>
  <c r="S3813" i="18"/>
  <c r="P3813" i="18"/>
  <c r="O3813" i="18"/>
  <c r="T3812" i="18"/>
  <c r="S3812" i="18"/>
  <c r="P3812" i="18"/>
  <c r="O3812" i="18"/>
  <c r="T3811" i="18"/>
  <c r="S3811" i="18"/>
  <c r="P3811" i="18"/>
  <c r="O3811" i="18"/>
  <c r="T3810" i="18"/>
  <c r="S3810" i="18"/>
  <c r="P3810" i="18"/>
  <c r="O3810" i="18"/>
  <c r="T3809" i="18"/>
  <c r="S3809" i="18"/>
  <c r="P3809" i="18"/>
  <c r="O3809" i="18"/>
  <c r="T3808" i="18"/>
  <c r="S3808" i="18"/>
  <c r="P3808" i="18"/>
  <c r="O3808" i="18"/>
  <c r="T3807" i="18"/>
  <c r="S3807" i="18"/>
  <c r="P3807" i="18"/>
  <c r="O3807" i="18"/>
  <c r="T3806" i="18"/>
  <c r="S3806" i="18"/>
  <c r="P3806" i="18"/>
  <c r="O3806" i="18"/>
  <c r="T3805" i="18"/>
  <c r="S3805" i="18"/>
  <c r="P3805" i="18"/>
  <c r="O3805" i="18"/>
  <c r="T3804" i="18"/>
  <c r="S3804" i="18"/>
  <c r="P3804" i="18"/>
  <c r="O3804" i="18"/>
  <c r="T3803" i="18"/>
  <c r="S3803" i="18"/>
  <c r="P3803" i="18"/>
  <c r="O3803" i="18"/>
  <c r="T3802" i="18"/>
  <c r="S3802" i="18"/>
  <c r="P3802" i="18"/>
  <c r="O3802" i="18"/>
  <c r="T3801" i="18"/>
  <c r="S3801" i="18"/>
  <c r="P3801" i="18"/>
  <c r="O3801" i="18"/>
  <c r="T3800" i="18"/>
  <c r="S3800" i="18"/>
  <c r="P3800" i="18"/>
  <c r="O3800" i="18"/>
  <c r="T3799" i="18"/>
  <c r="S3799" i="18"/>
  <c r="P3799" i="18"/>
  <c r="O3799" i="18"/>
  <c r="T3798" i="18"/>
  <c r="S3798" i="18"/>
  <c r="P3798" i="18"/>
  <c r="O3798" i="18"/>
  <c r="T3797" i="18"/>
  <c r="S3797" i="18"/>
  <c r="P3797" i="18"/>
  <c r="O3797" i="18"/>
  <c r="T3796" i="18"/>
  <c r="S3796" i="18"/>
  <c r="P3796" i="18"/>
  <c r="O3796" i="18"/>
  <c r="T3795" i="18"/>
  <c r="S3795" i="18"/>
  <c r="P3795" i="18"/>
  <c r="O3795" i="18"/>
  <c r="T3794" i="18"/>
  <c r="S3794" i="18"/>
  <c r="P3794" i="18"/>
  <c r="O3794" i="18"/>
  <c r="T3793" i="18"/>
  <c r="S3793" i="18"/>
  <c r="P3793" i="18"/>
  <c r="O3793" i="18"/>
  <c r="T3792" i="18"/>
  <c r="S3792" i="18"/>
  <c r="P3792" i="18"/>
  <c r="O3792" i="18"/>
  <c r="T3791" i="18"/>
  <c r="S3791" i="18"/>
  <c r="P3791" i="18"/>
  <c r="O3791" i="18"/>
  <c r="T3790" i="18"/>
  <c r="S3790" i="18"/>
  <c r="P3790" i="18"/>
  <c r="O3790" i="18"/>
  <c r="T3789" i="18"/>
  <c r="S3789" i="18"/>
  <c r="P3789" i="18"/>
  <c r="O3789" i="18"/>
  <c r="T3788" i="18"/>
  <c r="S3788" i="18"/>
  <c r="P3788" i="18"/>
  <c r="O3788" i="18"/>
  <c r="T3787" i="18"/>
  <c r="S3787" i="18"/>
  <c r="P3787" i="18"/>
  <c r="O3787" i="18"/>
  <c r="T3786" i="18"/>
  <c r="S3786" i="18"/>
  <c r="P3786" i="18"/>
  <c r="O3786" i="18"/>
  <c r="T3785" i="18"/>
  <c r="S3785" i="18"/>
  <c r="P3785" i="18"/>
  <c r="O3785" i="18"/>
  <c r="T3784" i="18"/>
  <c r="S3784" i="18"/>
  <c r="P3784" i="18"/>
  <c r="O3784" i="18"/>
  <c r="T3783" i="18"/>
  <c r="S3783" i="18"/>
  <c r="P3783" i="18"/>
  <c r="O3783" i="18"/>
  <c r="T3782" i="18"/>
  <c r="S3782" i="18"/>
  <c r="P3782" i="18"/>
  <c r="O3782" i="18"/>
  <c r="T3781" i="18"/>
  <c r="S3781" i="18"/>
  <c r="P3781" i="18"/>
  <c r="O3781" i="18"/>
  <c r="T3780" i="18"/>
  <c r="S3780" i="18"/>
  <c r="P3780" i="18"/>
  <c r="O3780" i="18"/>
  <c r="T3779" i="18"/>
  <c r="S3779" i="18"/>
  <c r="P3779" i="18"/>
  <c r="O3779" i="18"/>
  <c r="T3778" i="18"/>
  <c r="S3778" i="18"/>
  <c r="P3778" i="18"/>
  <c r="O3778" i="18"/>
  <c r="T3777" i="18"/>
  <c r="S3777" i="18"/>
  <c r="P3777" i="18"/>
  <c r="O3777" i="18"/>
  <c r="T3776" i="18"/>
  <c r="S3776" i="18"/>
  <c r="P3776" i="18"/>
  <c r="O3776" i="18"/>
  <c r="T3775" i="18"/>
  <c r="S3775" i="18"/>
  <c r="P3775" i="18"/>
  <c r="O3775" i="18"/>
  <c r="T3774" i="18"/>
  <c r="S3774" i="18"/>
  <c r="P3774" i="18"/>
  <c r="O3774" i="18"/>
  <c r="T3773" i="18"/>
  <c r="S3773" i="18"/>
  <c r="P3773" i="18"/>
  <c r="O3773" i="18"/>
  <c r="T3772" i="18"/>
  <c r="S3772" i="18"/>
  <c r="P3772" i="18"/>
  <c r="O3772" i="18"/>
  <c r="T3771" i="18"/>
  <c r="S3771" i="18"/>
  <c r="P3771" i="18"/>
  <c r="O3771" i="18"/>
  <c r="T3770" i="18"/>
  <c r="S3770" i="18"/>
  <c r="P3770" i="18"/>
  <c r="O3770" i="18"/>
  <c r="T3769" i="18"/>
  <c r="S3769" i="18"/>
  <c r="P3769" i="18"/>
  <c r="O3769" i="18"/>
  <c r="T3768" i="18"/>
  <c r="S3768" i="18"/>
  <c r="P3768" i="18"/>
  <c r="O3768" i="18"/>
  <c r="T3767" i="18"/>
  <c r="S3767" i="18"/>
  <c r="P3767" i="18"/>
  <c r="O3767" i="18"/>
  <c r="T3766" i="18"/>
  <c r="S3766" i="18"/>
  <c r="P3766" i="18"/>
  <c r="O3766" i="18"/>
  <c r="T3765" i="18"/>
  <c r="S3765" i="18"/>
  <c r="P3765" i="18"/>
  <c r="O3765" i="18"/>
  <c r="T3764" i="18"/>
  <c r="S3764" i="18"/>
  <c r="P3764" i="18"/>
  <c r="O3764" i="18"/>
  <c r="T3763" i="18"/>
  <c r="S3763" i="18"/>
  <c r="P3763" i="18"/>
  <c r="O3763" i="18"/>
  <c r="T3762" i="18"/>
  <c r="S3762" i="18"/>
  <c r="P3762" i="18"/>
  <c r="O3762" i="18"/>
  <c r="T3761" i="18"/>
  <c r="S3761" i="18"/>
  <c r="P3761" i="18"/>
  <c r="O3761" i="18"/>
  <c r="T3760" i="18"/>
  <c r="S3760" i="18"/>
  <c r="P3760" i="18"/>
  <c r="O3760" i="18"/>
  <c r="T3759" i="18"/>
  <c r="S3759" i="18"/>
  <c r="P3759" i="18"/>
  <c r="O3759" i="18"/>
  <c r="T3758" i="18"/>
  <c r="S3758" i="18"/>
  <c r="P3758" i="18"/>
  <c r="O3758" i="18"/>
  <c r="T3757" i="18"/>
  <c r="S3757" i="18"/>
  <c r="P3757" i="18"/>
  <c r="O3757" i="18"/>
  <c r="T3756" i="18"/>
  <c r="S3756" i="18"/>
  <c r="P3756" i="18"/>
  <c r="O3756" i="18"/>
  <c r="T3755" i="18"/>
  <c r="S3755" i="18"/>
  <c r="P3755" i="18"/>
  <c r="O3755" i="18"/>
  <c r="T3754" i="18"/>
  <c r="S3754" i="18"/>
  <c r="P3754" i="18"/>
  <c r="O3754" i="18"/>
  <c r="T3753" i="18"/>
  <c r="S3753" i="18"/>
  <c r="P3753" i="18"/>
  <c r="O3753" i="18"/>
  <c r="T3752" i="18"/>
  <c r="S3752" i="18"/>
  <c r="P3752" i="18"/>
  <c r="O3752" i="18"/>
  <c r="T3751" i="18"/>
  <c r="S3751" i="18"/>
  <c r="P3751" i="18"/>
  <c r="O3751" i="18"/>
  <c r="T3750" i="18"/>
  <c r="S3750" i="18"/>
  <c r="P3750" i="18"/>
  <c r="O3750" i="18"/>
  <c r="T3749" i="18"/>
  <c r="S3749" i="18"/>
  <c r="P3749" i="18"/>
  <c r="O3749" i="18"/>
  <c r="T3748" i="18"/>
  <c r="S3748" i="18"/>
  <c r="P3748" i="18"/>
  <c r="O3748" i="18"/>
  <c r="T3747" i="18"/>
  <c r="S3747" i="18"/>
  <c r="P3747" i="18"/>
  <c r="O3747" i="18"/>
  <c r="T3746" i="18"/>
  <c r="S3746" i="18"/>
  <c r="P3746" i="18"/>
  <c r="O3746" i="18"/>
  <c r="T3745" i="18"/>
  <c r="S3745" i="18"/>
  <c r="P3745" i="18"/>
  <c r="O3745" i="18"/>
  <c r="T3744" i="18"/>
  <c r="S3744" i="18"/>
  <c r="P3744" i="18"/>
  <c r="O3744" i="18"/>
  <c r="T3743" i="18"/>
  <c r="S3743" i="18"/>
  <c r="P3743" i="18"/>
  <c r="O3743" i="18"/>
  <c r="T3742" i="18"/>
  <c r="S3742" i="18"/>
  <c r="P3742" i="18"/>
  <c r="O3742" i="18"/>
  <c r="T3741" i="18"/>
  <c r="S3741" i="18"/>
  <c r="P3741" i="18"/>
  <c r="O3741" i="18"/>
  <c r="T3740" i="18"/>
  <c r="S3740" i="18"/>
  <c r="P3740" i="18"/>
  <c r="O3740" i="18"/>
  <c r="T3739" i="18"/>
  <c r="S3739" i="18"/>
  <c r="P3739" i="18"/>
  <c r="O3739" i="18"/>
  <c r="T3738" i="18"/>
  <c r="S3738" i="18"/>
  <c r="P3738" i="18"/>
  <c r="O3738" i="18"/>
  <c r="T3737" i="18"/>
  <c r="S3737" i="18"/>
  <c r="P3737" i="18"/>
  <c r="O3737" i="18"/>
  <c r="T3736" i="18"/>
  <c r="S3736" i="18"/>
  <c r="P3736" i="18"/>
  <c r="O3736" i="18"/>
  <c r="T3735" i="18"/>
  <c r="S3735" i="18"/>
  <c r="P3735" i="18"/>
  <c r="O3735" i="18"/>
  <c r="T3734" i="18"/>
  <c r="S3734" i="18"/>
  <c r="P3734" i="18"/>
  <c r="O3734" i="18"/>
  <c r="T3733" i="18"/>
  <c r="S3733" i="18"/>
  <c r="P3733" i="18"/>
  <c r="O3733" i="18"/>
  <c r="T3732" i="18"/>
  <c r="S3732" i="18"/>
  <c r="P3732" i="18"/>
  <c r="O3732" i="18"/>
  <c r="T3731" i="18"/>
  <c r="S3731" i="18"/>
  <c r="P3731" i="18"/>
  <c r="O3731" i="18"/>
  <c r="T3730" i="18"/>
  <c r="S3730" i="18"/>
  <c r="P3730" i="18"/>
  <c r="O3730" i="18"/>
  <c r="T3729" i="18"/>
  <c r="S3729" i="18"/>
  <c r="P3729" i="18"/>
  <c r="O3729" i="18"/>
  <c r="T3728" i="18"/>
  <c r="S3728" i="18"/>
  <c r="P3728" i="18"/>
  <c r="O3728" i="18"/>
  <c r="T3727" i="18"/>
  <c r="S3727" i="18"/>
  <c r="P3727" i="18"/>
  <c r="O3727" i="18"/>
  <c r="T3726" i="18"/>
  <c r="S3726" i="18"/>
  <c r="P3726" i="18"/>
  <c r="O3726" i="18"/>
  <c r="T3725" i="18"/>
  <c r="S3725" i="18"/>
  <c r="P3725" i="18"/>
  <c r="O3725" i="18"/>
  <c r="T3724" i="18"/>
  <c r="S3724" i="18"/>
  <c r="P3724" i="18"/>
  <c r="O3724" i="18"/>
  <c r="T3723" i="18"/>
  <c r="S3723" i="18"/>
  <c r="P3723" i="18"/>
  <c r="O3723" i="18"/>
  <c r="T3722" i="18"/>
  <c r="S3722" i="18"/>
  <c r="P3722" i="18"/>
  <c r="O3722" i="18"/>
  <c r="T3721" i="18"/>
  <c r="S3721" i="18"/>
  <c r="P3721" i="18"/>
  <c r="O3721" i="18"/>
  <c r="T3720" i="18"/>
  <c r="S3720" i="18"/>
  <c r="P3720" i="18"/>
  <c r="O3720" i="18"/>
  <c r="T3719" i="18"/>
  <c r="S3719" i="18"/>
  <c r="P3719" i="18"/>
  <c r="O3719" i="18"/>
  <c r="T3718" i="18"/>
  <c r="S3718" i="18"/>
  <c r="P3718" i="18"/>
  <c r="O3718" i="18"/>
  <c r="T3717" i="18"/>
  <c r="S3717" i="18"/>
  <c r="P3717" i="18"/>
  <c r="O3717" i="18"/>
  <c r="T3716" i="18"/>
  <c r="S3716" i="18"/>
  <c r="P3716" i="18"/>
  <c r="O3716" i="18"/>
  <c r="T3715" i="18"/>
  <c r="S3715" i="18"/>
  <c r="P3715" i="18"/>
  <c r="O3715" i="18"/>
  <c r="T3714" i="18"/>
  <c r="S3714" i="18"/>
  <c r="P3714" i="18"/>
  <c r="O3714" i="18"/>
  <c r="T3713" i="18"/>
  <c r="S3713" i="18"/>
  <c r="P3713" i="18"/>
  <c r="O3713" i="18"/>
  <c r="T3712" i="18"/>
  <c r="S3712" i="18"/>
  <c r="P3712" i="18"/>
  <c r="O3712" i="18"/>
  <c r="T3711" i="18"/>
  <c r="S3711" i="18"/>
  <c r="P3711" i="18"/>
  <c r="O3711" i="18"/>
  <c r="T3710" i="18"/>
  <c r="S3710" i="18"/>
  <c r="P3710" i="18"/>
  <c r="O3710" i="18"/>
  <c r="T3709" i="18"/>
  <c r="S3709" i="18"/>
  <c r="P3709" i="18"/>
  <c r="O3709" i="18"/>
  <c r="T3708" i="18"/>
  <c r="S3708" i="18"/>
  <c r="P3708" i="18"/>
  <c r="O3708" i="18"/>
  <c r="T3707" i="18"/>
  <c r="S3707" i="18"/>
  <c r="P3707" i="18"/>
  <c r="O3707" i="18"/>
  <c r="T3706" i="18"/>
  <c r="S3706" i="18"/>
  <c r="P3706" i="18"/>
  <c r="O3706" i="18"/>
  <c r="T3705" i="18"/>
  <c r="S3705" i="18"/>
  <c r="P3705" i="18"/>
  <c r="O3705" i="18"/>
  <c r="T3704" i="18"/>
  <c r="S3704" i="18"/>
  <c r="P3704" i="18"/>
  <c r="O3704" i="18"/>
  <c r="T3703" i="18"/>
  <c r="S3703" i="18"/>
  <c r="P3703" i="18"/>
  <c r="O3703" i="18"/>
  <c r="T3702" i="18"/>
  <c r="S3702" i="18"/>
  <c r="P3702" i="18"/>
  <c r="O3702" i="18"/>
  <c r="T3701" i="18"/>
  <c r="S3701" i="18"/>
  <c r="P3701" i="18"/>
  <c r="O3701" i="18"/>
  <c r="T3700" i="18"/>
  <c r="S3700" i="18"/>
  <c r="P3700" i="18"/>
  <c r="O3700" i="18"/>
  <c r="T3699" i="18"/>
  <c r="S3699" i="18"/>
  <c r="P3699" i="18"/>
  <c r="O3699" i="18"/>
  <c r="T3698" i="18"/>
  <c r="S3698" i="18"/>
  <c r="P3698" i="18"/>
  <c r="O3698" i="18"/>
  <c r="T3697" i="18"/>
  <c r="S3697" i="18"/>
  <c r="P3697" i="18"/>
  <c r="O3697" i="18"/>
  <c r="T3696" i="18"/>
  <c r="S3696" i="18"/>
  <c r="P3696" i="18"/>
  <c r="O3696" i="18"/>
  <c r="T3695" i="18"/>
  <c r="S3695" i="18"/>
  <c r="P3695" i="18"/>
  <c r="O3695" i="18"/>
  <c r="T3694" i="18"/>
  <c r="S3694" i="18"/>
  <c r="P3694" i="18"/>
  <c r="O3694" i="18"/>
  <c r="T3693" i="18"/>
  <c r="S3693" i="18"/>
  <c r="P3693" i="18"/>
  <c r="O3693" i="18"/>
  <c r="T3692" i="18"/>
  <c r="S3692" i="18"/>
  <c r="P3692" i="18"/>
  <c r="O3692" i="18"/>
  <c r="T3691" i="18"/>
  <c r="S3691" i="18"/>
  <c r="P3691" i="18"/>
  <c r="O3691" i="18"/>
  <c r="T3690" i="18"/>
  <c r="S3690" i="18"/>
  <c r="P3690" i="18"/>
  <c r="O3690" i="18"/>
  <c r="T3689" i="18"/>
  <c r="S3689" i="18"/>
  <c r="P3689" i="18"/>
  <c r="O3689" i="18"/>
  <c r="T3688" i="18"/>
  <c r="S3688" i="18"/>
  <c r="P3688" i="18"/>
  <c r="O3688" i="18"/>
  <c r="T3687" i="18"/>
  <c r="S3687" i="18"/>
  <c r="P3687" i="18"/>
  <c r="O3687" i="18"/>
  <c r="T3686" i="18"/>
  <c r="S3686" i="18"/>
  <c r="P3686" i="18"/>
  <c r="O3686" i="18"/>
  <c r="T3685" i="18"/>
  <c r="S3685" i="18"/>
  <c r="P3685" i="18"/>
  <c r="O3685" i="18"/>
  <c r="T3684" i="18"/>
  <c r="S3684" i="18"/>
  <c r="P3684" i="18"/>
  <c r="O3684" i="18"/>
  <c r="T3683" i="18"/>
  <c r="S3683" i="18"/>
  <c r="P3683" i="18"/>
  <c r="O3683" i="18"/>
  <c r="T3682" i="18"/>
  <c r="S3682" i="18"/>
  <c r="P3682" i="18"/>
  <c r="O3682" i="18"/>
  <c r="T3681" i="18"/>
  <c r="S3681" i="18"/>
  <c r="P3681" i="18"/>
  <c r="O3681" i="18"/>
  <c r="T3680" i="18"/>
  <c r="S3680" i="18"/>
  <c r="P3680" i="18"/>
  <c r="O3680" i="18"/>
  <c r="T3679" i="18"/>
  <c r="S3679" i="18"/>
  <c r="P3679" i="18"/>
  <c r="O3679" i="18"/>
  <c r="T3678" i="18"/>
  <c r="S3678" i="18"/>
  <c r="P3678" i="18"/>
  <c r="O3678" i="18"/>
  <c r="T3677" i="18"/>
  <c r="S3677" i="18"/>
  <c r="P3677" i="18"/>
  <c r="O3677" i="18"/>
  <c r="T3676" i="18"/>
  <c r="S3676" i="18"/>
  <c r="P3676" i="18"/>
  <c r="O3676" i="18"/>
  <c r="T3675" i="18"/>
  <c r="S3675" i="18"/>
  <c r="P3675" i="18"/>
  <c r="O3675" i="18"/>
  <c r="T3674" i="18"/>
  <c r="S3674" i="18"/>
  <c r="P3674" i="18"/>
  <c r="O3674" i="18"/>
  <c r="T3673" i="18"/>
  <c r="S3673" i="18"/>
  <c r="P3673" i="18"/>
  <c r="O3673" i="18"/>
  <c r="T3672" i="18"/>
  <c r="S3672" i="18"/>
  <c r="P3672" i="18"/>
  <c r="O3672" i="18"/>
  <c r="T3671" i="18"/>
  <c r="S3671" i="18"/>
  <c r="P3671" i="18"/>
  <c r="O3671" i="18"/>
  <c r="T3670" i="18"/>
  <c r="S3670" i="18"/>
  <c r="P3670" i="18"/>
  <c r="O3670" i="18"/>
  <c r="T3669" i="18"/>
  <c r="S3669" i="18"/>
  <c r="P3669" i="18"/>
  <c r="O3669" i="18"/>
  <c r="T3668" i="18"/>
  <c r="S3668" i="18"/>
  <c r="P3668" i="18"/>
  <c r="O3668" i="18"/>
  <c r="T3667" i="18"/>
  <c r="S3667" i="18"/>
  <c r="P3667" i="18"/>
  <c r="O3667" i="18"/>
  <c r="T3666" i="18"/>
  <c r="S3666" i="18"/>
  <c r="P3666" i="18"/>
  <c r="O3666" i="18"/>
  <c r="T3665" i="18"/>
  <c r="S3665" i="18"/>
  <c r="P3665" i="18"/>
  <c r="O3665" i="18"/>
  <c r="T3664" i="18"/>
  <c r="S3664" i="18"/>
  <c r="P3664" i="18"/>
  <c r="O3664" i="18"/>
  <c r="T3663" i="18"/>
  <c r="S3663" i="18"/>
  <c r="P3663" i="18"/>
  <c r="O3663" i="18"/>
  <c r="T3662" i="18"/>
  <c r="S3662" i="18"/>
  <c r="P3662" i="18"/>
  <c r="O3662" i="18"/>
  <c r="T3661" i="18"/>
  <c r="S3661" i="18"/>
  <c r="P3661" i="18"/>
  <c r="O3661" i="18"/>
  <c r="T3660" i="18"/>
  <c r="S3660" i="18"/>
  <c r="P3660" i="18"/>
  <c r="O3660" i="18"/>
  <c r="T3659" i="18"/>
  <c r="S3659" i="18"/>
  <c r="P3659" i="18"/>
  <c r="O3659" i="18"/>
  <c r="T3658" i="18"/>
  <c r="S3658" i="18"/>
  <c r="P3658" i="18"/>
  <c r="O3658" i="18"/>
  <c r="T3657" i="18"/>
  <c r="S3657" i="18"/>
  <c r="P3657" i="18"/>
  <c r="O3657" i="18"/>
  <c r="T3656" i="18"/>
  <c r="S3656" i="18"/>
  <c r="P3656" i="18"/>
  <c r="O3656" i="18"/>
  <c r="T3655" i="18"/>
  <c r="S3655" i="18"/>
  <c r="P3655" i="18"/>
  <c r="O3655" i="18"/>
  <c r="T3654" i="18"/>
  <c r="S3654" i="18"/>
  <c r="P3654" i="18"/>
  <c r="O3654" i="18"/>
  <c r="T3653" i="18"/>
  <c r="S3653" i="18"/>
  <c r="P3653" i="18"/>
  <c r="O3653" i="18"/>
  <c r="T3652" i="18"/>
  <c r="S3652" i="18"/>
  <c r="P3652" i="18"/>
  <c r="O3652" i="18"/>
  <c r="T3651" i="18"/>
  <c r="S3651" i="18"/>
  <c r="P3651" i="18"/>
  <c r="O3651" i="18"/>
  <c r="T3650" i="18"/>
  <c r="S3650" i="18"/>
  <c r="P3650" i="18"/>
  <c r="O3650" i="18"/>
  <c r="T3649" i="18"/>
  <c r="S3649" i="18"/>
  <c r="P3649" i="18"/>
  <c r="O3649" i="18"/>
  <c r="T3648" i="18"/>
  <c r="S3648" i="18"/>
  <c r="P3648" i="18"/>
  <c r="O3648" i="18"/>
  <c r="T3647" i="18"/>
  <c r="S3647" i="18"/>
  <c r="P3647" i="18"/>
  <c r="O3647" i="18"/>
  <c r="T3646" i="18"/>
  <c r="S3646" i="18"/>
  <c r="P3646" i="18"/>
  <c r="O3646" i="18"/>
  <c r="T3645" i="18"/>
  <c r="S3645" i="18"/>
  <c r="P3645" i="18"/>
  <c r="O3645" i="18"/>
  <c r="T3644" i="18"/>
  <c r="S3644" i="18"/>
  <c r="P3644" i="18"/>
  <c r="O3644" i="18"/>
  <c r="T3643" i="18"/>
  <c r="S3643" i="18"/>
  <c r="P3643" i="18"/>
  <c r="O3643" i="18"/>
  <c r="T3642" i="18"/>
  <c r="S3642" i="18"/>
  <c r="P3642" i="18"/>
  <c r="O3642" i="18"/>
  <c r="T3641" i="18"/>
  <c r="S3641" i="18"/>
  <c r="P3641" i="18"/>
  <c r="O3641" i="18"/>
  <c r="T3640" i="18"/>
  <c r="S3640" i="18"/>
  <c r="P3640" i="18"/>
  <c r="O3640" i="18"/>
  <c r="T3639" i="18"/>
  <c r="S3639" i="18"/>
  <c r="P3639" i="18"/>
  <c r="O3639" i="18"/>
  <c r="T3638" i="18"/>
  <c r="S3638" i="18"/>
  <c r="P3638" i="18"/>
  <c r="O3638" i="18"/>
  <c r="T3637" i="18"/>
  <c r="S3637" i="18"/>
  <c r="P3637" i="18"/>
  <c r="O3637" i="18"/>
  <c r="T3636" i="18"/>
  <c r="S3636" i="18"/>
  <c r="P3636" i="18"/>
  <c r="O3636" i="18"/>
  <c r="T3635" i="18"/>
  <c r="S3635" i="18"/>
  <c r="P3635" i="18"/>
  <c r="O3635" i="18"/>
  <c r="T3634" i="18"/>
  <c r="S3634" i="18"/>
  <c r="P3634" i="18"/>
  <c r="O3634" i="18"/>
  <c r="T3633" i="18"/>
  <c r="S3633" i="18"/>
  <c r="P3633" i="18"/>
  <c r="O3633" i="18"/>
  <c r="T3632" i="18"/>
  <c r="S3632" i="18"/>
  <c r="P3632" i="18"/>
  <c r="O3632" i="18"/>
  <c r="T3631" i="18"/>
  <c r="S3631" i="18"/>
  <c r="P3631" i="18"/>
  <c r="O3631" i="18"/>
  <c r="T3630" i="18"/>
  <c r="S3630" i="18"/>
  <c r="P3630" i="18"/>
  <c r="O3630" i="18"/>
  <c r="T3629" i="18"/>
  <c r="S3629" i="18"/>
  <c r="P3629" i="18"/>
  <c r="O3629" i="18"/>
  <c r="T3628" i="18"/>
  <c r="S3628" i="18"/>
  <c r="P3628" i="18"/>
  <c r="O3628" i="18"/>
  <c r="T3627" i="18"/>
  <c r="S3627" i="18"/>
  <c r="P3627" i="18"/>
  <c r="O3627" i="18"/>
  <c r="T3626" i="18"/>
  <c r="S3626" i="18"/>
  <c r="P3626" i="18"/>
  <c r="O3626" i="18"/>
  <c r="T3625" i="18"/>
  <c r="S3625" i="18"/>
  <c r="P3625" i="18"/>
  <c r="O3625" i="18"/>
  <c r="T3624" i="18"/>
  <c r="S3624" i="18"/>
  <c r="P3624" i="18"/>
  <c r="O3624" i="18"/>
  <c r="T3623" i="18"/>
  <c r="S3623" i="18"/>
  <c r="P3623" i="18"/>
  <c r="O3623" i="18"/>
  <c r="T3622" i="18"/>
  <c r="S3622" i="18"/>
  <c r="P3622" i="18"/>
  <c r="O3622" i="18"/>
  <c r="T3621" i="18"/>
  <c r="S3621" i="18"/>
  <c r="P3621" i="18"/>
  <c r="O3621" i="18"/>
  <c r="T3620" i="18"/>
  <c r="S3620" i="18"/>
  <c r="P3620" i="18"/>
  <c r="O3620" i="18"/>
  <c r="T3619" i="18"/>
  <c r="S3619" i="18"/>
  <c r="P3619" i="18"/>
  <c r="O3619" i="18"/>
  <c r="T3618" i="18"/>
  <c r="S3618" i="18"/>
  <c r="P3618" i="18"/>
  <c r="O3618" i="18"/>
  <c r="T3617" i="18"/>
  <c r="S3617" i="18"/>
  <c r="P3617" i="18"/>
  <c r="O3617" i="18"/>
  <c r="T3616" i="18"/>
  <c r="S3616" i="18"/>
  <c r="P3616" i="18"/>
  <c r="O3616" i="18"/>
  <c r="T3615" i="18"/>
  <c r="S3615" i="18"/>
  <c r="P3615" i="18"/>
  <c r="O3615" i="18"/>
  <c r="T3614" i="18"/>
  <c r="S3614" i="18"/>
  <c r="P3614" i="18"/>
  <c r="O3614" i="18"/>
  <c r="T3613" i="18"/>
  <c r="S3613" i="18"/>
  <c r="P3613" i="18"/>
  <c r="O3613" i="18"/>
  <c r="T3612" i="18"/>
  <c r="S3612" i="18"/>
  <c r="P3612" i="18"/>
  <c r="O3612" i="18"/>
  <c r="T3611" i="18"/>
  <c r="S3611" i="18"/>
  <c r="P3611" i="18"/>
  <c r="O3611" i="18"/>
  <c r="T3610" i="18"/>
  <c r="S3610" i="18"/>
  <c r="P3610" i="18"/>
  <c r="O3610" i="18"/>
  <c r="T3609" i="18"/>
  <c r="S3609" i="18"/>
  <c r="P3609" i="18"/>
  <c r="O3609" i="18"/>
  <c r="T3608" i="18"/>
  <c r="S3608" i="18"/>
  <c r="P3608" i="18"/>
  <c r="O3608" i="18"/>
  <c r="T3607" i="18"/>
  <c r="S3607" i="18"/>
  <c r="P3607" i="18"/>
  <c r="O3607" i="18"/>
  <c r="T3606" i="18"/>
  <c r="S3606" i="18"/>
  <c r="P3606" i="18"/>
  <c r="O3606" i="18"/>
  <c r="T3605" i="18"/>
  <c r="S3605" i="18"/>
  <c r="P3605" i="18"/>
  <c r="O3605" i="18"/>
  <c r="T3604" i="18"/>
  <c r="S3604" i="18"/>
  <c r="P3604" i="18"/>
  <c r="O3604" i="18"/>
  <c r="T3603" i="18"/>
  <c r="S3603" i="18"/>
  <c r="P3603" i="18"/>
  <c r="O3603" i="18"/>
  <c r="T3602" i="18"/>
  <c r="S3602" i="18"/>
  <c r="P3602" i="18"/>
  <c r="O3602" i="18"/>
  <c r="T3601" i="18"/>
  <c r="S3601" i="18"/>
  <c r="P3601" i="18"/>
  <c r="O3601" i="18"/>
  <c r="T3600" i="18"/>
  <c r="S3600" i="18"/>
  <c r="P3600" i="18"/>
  <c r="O3600" i="18"/>
  <c r="T3599" i="18"/>
  <c r="S3599" i="18"/>
  <c r="P3599" i="18"/>
  <c r="O3599" i="18"/>
  <c r="T3598" i="18"/>
  <c r="S3598" i="18"/>
  <c r="P3598" i="18"/>
  <c r="O3598" i="18"/>
  <c r="T3597" i="18"/>
  <c r="S3597" i="18"/>
  <c r="P3597" i="18"/>
  <c r="O3597" i="18"/>
  <c r="T3596" i="18"/>
  <c r="S3596" i="18"/>
  <c r="P3596" i="18"/>
  <c r="O3596" i="18"/>
  <c r="T3595" i="18"/>
  <c r="S3595" i="18"/>
  <c r="P3595" i="18"/>
  <c r="O3595" i="18"/>
  <c r="T3594" i="18"/>
  <c r="S3594" i="18"/>
  <c r="P3594" i="18"/>
  <c r="O3594" i="18"/>
  <c r="T3593" i="18"/>
  <c r="S3593" i="18"/>
  <c r="P3593" i="18"/>
  <c r="O3593" i="18"/>
  <c r="T3592" i="18"/>
  <c r="S3592" i="18"/>
  <c r="P3592" i="18"/>
  <c r="O3592" i="18"/>
  <c r="T3591" i="18"/>
  <c r="S3591" i="18"/>
  <c r="P3591" i="18"/>
  <c r="O3591" i="18"/>
  <c r="T3590" i="18"/>
  <c r="S3590" i="18"/>
  <c r="P3590" i="18"/>
  <c r="O3590" i="18"/>
  <c r="T3589" i="18"/>
  <c r="S3589" i="18"/>
  <c r="P3589" i="18"/>
  <c r="O3589" i="18"/>
  <c r="T3588" i="18"/>
  <c r="S3588" i="18"/>
  <c r="P3588" i="18"/>
  <c r="O3588" i="18"/>
  <c r="T3587" i="18"/>
  <c r="S3587" i="18"/>
  <c r="P3587" i="18"/>
  <c r="O3587" i="18"/>
  <c r="T3586" i="18"/>
  <c r="S3586" i="18"/>
  <c r="P3586" i="18"/>
  <c r="O3586" i="18"/>
  <c r="T3585" i="18"/>
  <c r="S3585" i="18"/>
  <c r="P3585" i="18"/>
  <c r="O3585" i="18"/>
  <c r="T3584" i="18"/>
  <c r="S3584" i="18"/>
  <c r="P3584" i="18"/>
  <c r="O3584" i="18"/>
  <c r="T3583" i="18"/>
  <c r="S3583" i="18"/>
  <c r="P3583" i="18"/>
  <c r="O3583" i="18"/>
  <c r="T3582" i="18"/>
  <c r="S3582" i="18"/>
  <c r="P3582" i="18"/>
  <c r="O3582" i="18"/>
  <c r="T3581" i="18"/>
  <c r="S3581" i="18"/>
  <c r="P3581" i="18"/>
  <c r="O3581" i="18"/>
  <c r="T3580" i="18"/>
  <c r="S3580" i="18"/>
  <c r="P3580" i="18"/>
  <c r="O3580" i="18"/>
  <c r="T3579" i="18"/>
  <c r="S3579" i="18"/>
  <c r="P3579" i="18"/>
  <c r="O3579" i="18"/>
  <c r="T3578" i="18"/>
  <c r="S3578" i="18"/>
  <c r="P3578" i="18"/>
  <c r="O3578" i="18"/>
  <c r="T3577" i="18"/>
  <c r="S3577" i="18"/>
  <c r="P3577" i="18"/>
  <c r="O3577" i="18"/>
  <c r="T3576" i="18"/>
  <c r="S3576" i="18"/>
  <c r="P3576" i="18"/>
  <c r="O3576" i="18"/>
  <c r="T3575" i="18"/>
  <c r="S3575" i="18"/>
  <c r="P3575" i="18"/>
  <c r="O3575" i="18"/>
  <c r="T3574" i="18"/>
  <c r="S3574" i="18"/>
  <c r="P3574" i="18"/>
  <c r="O3574" i="18"/>
  <c r="T3573" i="18"/>
  <c r="S3573" i="18"/>
  <c r="P3573" i="18"/>
  <c r="O3573" i="18"/>
  <c r="T3572" i="18"/>
  <c r="S3572" i="18"/>
  <c r="P3572" i="18"/>
  <c r="O3572" i="18"/>
  <c r="T3571" i="18"/>
  <c r="S3571" i="18"/>
  <c r="P3571" i="18"/>
  <c r="O3571" i="18"/>
  <c r="T3570" i="18"/>
  <c r="S3570" i="18"/>
  <c r="P3570" i="18"/>
  <c r="O3570" i="18"/>
  <c r="T3569" i="18"/>
  <c r="S3569" i="18"/>
  <c r="P3569" i="18"/>
  <c r="O3569" i="18"/>
  <c r="T3568" i="18"/>
  <c r="S3568" i="18"/>
  <c r="P3568" i="18"/>
  <c r="O3568" i="18"/>
  <c r="T3567" i="18"/>
  <c r="S3567" i="18"/>
  <c r="P3567" i="18"/>
  <c r="O3567" i="18"/>
  <c r="T3566" i="18"/>
  <c r="S3566" i="18"/>
  <c r="P3566" i="18"/>
  <c r="O3566" i="18"/>
  <c r="T3565" i="18"/>
  <c r="S3565" i="18"/>
  <c r="P3565" i="18"/>
  <c r="O3565" i="18"/>
  <c r="T3564" i="18"/>
  <c r="S3564" i="18"/>
  <c r="P3564" i="18"/>
  <c r="O3564" i="18"/>
  <c r="T3563" i="18"/>
  <c r="S3563" i="18"/>
  <c r="P3563" i="18"/>
  <c r="O3563" i="18"/>
  <c r="T3562" i="18"/>
  <c r="S3562" i="18"/>
  <c r="P3562" i="18"/>
  <c r="O3562" i="18"/>
  <c r="T3561" i="18"/>
  <c r="S3561" i="18"/>
  <c r="P3561" i="18"/>
  <c r="O3561" i="18"/>
  <c r="T3560" i="18"/>
  <c r="S3560" i="18"/>
  <c r="P3560" i="18"/>
  <c r="O3560" i="18"/>
  <c r="T3559" i="18"/>
  <c r="S3559" i="18"/>
  <c r="P3559" i="18"/>
  <c r="O3559" i="18"/>
  <c r="T3558" i="18"/>
  <c r="S3558" i="18"/>
  <c r="P3558" i="18"/>
  <c r="O3558" i="18"/>
  <c r="T3557" i="18"/>
  <c r="S3557" i="18"/>
  <c r="P3557" i="18"/>
  <c r="O3557" i="18"/>
  <c r="T3556" i="18"/>
  <c r="S3556" i="18"/>
  <c r="P3556" i="18"/>
  <c r="O3556" i="18"/>
  <c r="T3555" i="18"/>
  <c r="S3555" i="18"/>
  <c r="P3555" i="18"/>
  <c r="O3555" i="18"/>
  <c r="T3554" i="18"/>
  <c r="S3554" i="18"/>
  <c r="P3554" i="18"/>
  <c r="O3554" i="18"/>
  <c r="T3553" i="18"/>
  <c r="S3553" i="18"/>
  <c r="P3553" i="18"/>
  <c r="O3553" i="18"/>
  <c r="T3552" i="18"/>
  <c r="S3552" i="18"/>
  <c r="P3552" i="18"/>
  <c r="O3552" i="18"/>
  <c r="T3551" i="18"/>
  <c r="S3551" i="18"/>
  <c r="P3551" i="18"/>
  <c r="O3551" i="18"/>
  <c r="T3550" i="18"/>
  <c r="S3550" i="18"/>
  <c r="P3550" i="18"/>
  <c r="O3550" i="18"/>
  <c r="T3549" i="18"/>
  <c r="S3549" i="18"/>
  <c r="P3549" i="18"/>
  <c r="O3549" i="18"/>
  <c r="T3548" i="18"/>
  <c r="S3548" i="18"/>
  <c r="P3548" i="18"/>
  <c r="O3548" i="18"/>
  <c r="T3547" i="18"/>
  <c r="S3547" i="18"/>
  <c r="P3547" i="18"/>
  <c r="O3547" i="18"/>
  <c r="T3546" i="18"/>
  <c r="S3546" i="18"/>
  <c r="P3546" i="18"/>
  <c r="O3546" i="18"/>
  <c r="T3545" i="18"/>
  <c r="S3545" i="18"/>
  <c r="P3545" i="18"/>
  <c r="O3545" i="18"/>
  <c r="T3544" i="18"/>
  <c r="S3544" i="18"/>
  <c r="P3544" i="18"/>
  <c r="O3544" i="18"/>
  <c r="T3543" i="18"/>
  <c r="S3543" i="18"/>
  <c r="P3543" i="18"/>
  <c r="O3543" i="18"/>
  <c r="T3542" i="18"/>
  <c r="S3542" i="18"/>
  <c r="P3542" i="18"/>
  <c r="O3542" i="18"/>
  <c r="T3541" i="18"/>
  <c r="S3541" i="18"/>
  <c r="P3541" i="18"/>
  <c r="O3541" i="18"/>
  <c r="T3540" i="18"/>
  <c r="S3540" i="18"/>
  <c r="P3540" i="18"/>
  <c r="O3540" i="18"/>
  <c r="T3539" i="18"/>
  <c r="S3539" i="18"/>
  <c r="P3539" i="18"/>
  <c r="O3539" i="18"/>
  <c r="T3538" i="18"/>
  <c r="S3538" i="18"/>
  <c r="P3538" i="18"/>
  <c r="O3538" i="18"/>
  <c r="T3537" i="18"/>
  <c r="S3537" i="18"/>
  <c r="P3537" i="18"/>
  <c r="O3537" i="18"/>
  <c r="T3536" i="18"/>
  <c r="S3536" i="18"/>
  <c r="P3536" i="18"/>
  <c r="O3536" i="18"/>
  <c r="T3535" i="18"/>
  <c r="S3535" i="18"/>
  <c r="P3535" i="18"/>
  <c r="O3535" i="18"/>
  <c r="T3534" i="18"/>
  <c r="S3534" i="18"/>
  <c r="P3534" i="18"/>
  <c r="O3534" i="18"/>
  <c r="T3533" i="18"/>
  <c r="S3533" i="18"/>
  <c r="P3533" i="18"/>
  <c r="O3533" i="18"/>
  <c r="T3532" i="18"/>
  <c r="S3532" i="18"/>
  <c r="P3532" i="18"/>
  <c r="O3532" i="18"/>
  <c r="T3531" i="18"/>
  <c r="S3531" i="18"/>
  <c r="P3531" i="18"/>
  <c r="O3531" i="18"/>
  <c r="T3530" i="18"/>
  <c r="S3530" i="18"/>
  <c r="P3530" i="18"/>
  <c r="O3530" i="18"/>
  <c r="T3529" i="18"/>
  <c r="S3529" i="18"/>
  <c r="P3529" i="18"/>
  <c r="O3529" i="18"/>
  <c r="T3528" i="18"/>
  <c r="S3528" i="18"/>
  <c r="P3528" i="18"/>
  <c r="O3528" i="18"/>
  <c r="T3527" i="18"/>
  <c r="S3527" i="18"/>
  <c r="P3527" i="18"/>
  <c r="O3527" i="18"/>
  <c r="T3526" i="18"/>
  <c r="S3526" i="18"/>
  <c r="P3526" i="18"/>
  <c r="O3526" i="18"/>
  <c r="T3525" i="18"/>
  <c r="S3525" i="18"/>
  <c r="P3525" i="18"/>
  <c r="O3525" i="18"/>
  <c r="T3524" i="18"/>
  <c r="S3524" i="18"/>
  <c r="P3524" i="18"/>
  <c r="O3524" i="18"/>
  <c r="T3523" i="18"/>
  <c r="S3523" i="18"/>
  <c r="P3523" i="18"/>
  <c r="O3523" i="18"/>
  <c r="T3522" i="18"/>
  <c r="S3522" i="18"/>
  <c r="P3522" i="18"/>
  <c r="O3522" i="18"/>
  <c r="T3521" i="18"/>
  <c r="S3521" i="18"/>
  <c r="P3521" i="18"/>
  <c r="O3521" i="18"/>
  <c r="T3520" i="18"/>
  <c r="S3520" i="18"/>
  <c r="P3520" i="18"/>
  <c r="O3520" i="18"/>
  <c r="T3519" i="18"/>
  <c r="S3519" i="18"/>
  <c r="P3519" i="18"/>
  <c r="O3519" i="18"/>
  <c r="T3518" i="18"/>
  <c r="S3518" i="18"/>
  <c r="P3518" i="18"/>
  <c r="O3518" i="18"/>
  <c r="T3517" i="18"/>
  <c r="S3517" i="18"/>
  <c r="P3517" i="18"/>
  <c r="O3517" i="18"/>
  <c r="T3516" i="18"/>
  <c r="S3516" i="18"/>
  <c r="P3516" i="18"/>
  <c r="O3516" i="18"/>
  <c r="T3515" i="18"/>
  <c r="S3515" i="18"/>
  <c r="P3515" i="18"/>
  <c r="O3515" i="18"/>
  <c r="T3514" i="18"/>
  <c r="S3514" i="18"/>
  <c r="P3514" i="18"/>
  <c r="O3514" i="18"/>
  <c r="T3513" i="18"/>
  <c r="S3513" i="18"/>
  <c r="P3513" i="18"/>
  <c r="O3513" i="18"/>
  <c r="T3512" i="18"/>
  <c r="S3512" i="18"/>
  <c r="P3512" i="18"/>
  <c r="O3512" i="18"/>
  <c r="T3511" i="18"/>
  <c r="S3511" i="18"/>
  <c r="P3511" i="18"/>
  <c r="O3511" i="18"/>
  <c r="T3510" i="18"/>
  <c r="S3510" i="18"/>
  <c r="P3510" i="18"/>
  <c r="O3510" i="18"/>
  <c r="T3509" i="18"/>
  <c r="S3509" i="18"/>
  <c r="P3509" i="18"/>
  <c r="O3509" i="18"/>
  <c r="T3508" i="18"/>
  <c r="S3508" i="18"/>
  <c r="P3508" i="18"/>
  <c r="O3508" i="18"/>
  <c r="T3507" i="18"/>
  <c r="S3507" i="18"/>
  <c r="P3507" i="18"/>
  <c r="O3507" i="18"/>
  <c r="T3506" i="18"/>
  <c r="S3506" i="18"/>
  <c r="P3506" i="18"/>
  <c r="O3506" i="18"/>
  <c r="T3505" i="18"/>
  <c r="S3505" i="18"/>
  <c r="P3505" i="18"/>
  <c r="O3505" i="18"/>
  <c r="T3504" i="18"/>
  <c r="S3504" i="18"/>
  <c r="P3504" i="18"/>
  <c r="O3504" i="18"/>
  <c r="T3503" i="18"/>
  <c r="S3503" i="18"/>
  <c r="P3503" i="18"/>
  <c r="O3503" i="18"/>
  <c r="T3502" i="18"/>
  <c r="S3502" i="18"/>
  <c r="P3502" i="18"/>
  <c r="O3502" i="18"/>
  <c r="T3501" i="18"/>
  <c r="S3501" i="18"/>
  <c r="P3501" i="18"/>
  <c r="O3501" i="18"/>
  <c r="T3500" i="18"/>
  <c r="S3500" i="18"/>
  <c r="P3500" i="18"/>
  <c r="O3500" i="18"/>
  <c r="T3499" i="18"/>
  <c r="S3499" i="18"/>
  <c r="P3499" i="18"/>
  <c r="O3499" i="18"/>
  <c r="T3498" i="18"/>
  <c r="S3498" i="18"/>
  <c r="P3498" i="18"/>
  <c r="O3498" i="18"/>
  <c r="T3497" i="18"/>
  <c r="S3497" i="18"/>
  <c r="P3497" i="18"/>
  <c r="O3497" i="18"/>
  <c r="T3496" i="18"/>
  <c r="S3496" i="18"/>
  <c r="P3496" i="18"/>
  <c r="O3496" i="18"/>
  <c r="T3495" i="18"/>
  <c r="S3495" i="18"/>
  <c r="P3495" i="18"/>
  <c r="O3495" i="18"/>
  <c r="T3494" i="18"/>
  <c r="S3494" i="18"/>
  <c r="P3494" i="18"/>
  <c r="O3494" i="18"/>
  <c r="T3493" i="18"/>
  <c r="S3493" i="18"/>
  <c r="P3493" i="18"/>
  <c r="O3493" i="18"/>
  <c r="T3492" i="18"/>
  <c r="S3492" i="18"/>
  <c r="P3492" i="18"/>
  <c r="O3492" i="18"/>
  <c r="T3491" i="18"/>
  <c r="S3491" i="18"/>
  <c r="P3491" i="18"/>
  <c r="O3491" i="18"/>
  <c r="T3490" i="18"/>
  <c r="S3490" i="18"/>
  <c r="P3490" i="18"/>
  <c r="O3490" i="18"/>
  <c r="T3489" i="18"/>
  <c r="S3489" i="18"/>
  <c r="P3489" i="18"/>
  <c r="O3489" i="18"/>
  <c r="T3488" i="18"/>
  <c r="S3488" i="18"/>
  <c r="P3488" i="18"/>
  <c r="O3488" i="18"/>
  <c r="T3487" i="18"/>
  <c r="S3487" i="18"/>
  <c r="P3487" i="18"/>
  <c r="O3487" i="18"/>
  <c r="T3486" i="18"/>
  <c r="S3486" i="18"/>
  <c r="P3486" i="18"/>
  <c r="O3486" i="18"/>
  <c r="T3485" i="18"/>
  <c r="S3485" i="18"/>
  <c r="P3485" i="18"/>
  <c r="O3485" i="18"/>
  <c r="T3484" i="18"/>
  <c r="S3484" i="18"/>
  <c r="P3484" i="18"/>
  <c r="O3484" i="18"/>
  <c r="T3483" i="18"/>
  <c r="S3483" i="18"/>
  <c r="P3483" i="18"/>
  <c r="O3483" i="18"/>
  <c r="T3482" i="18"/>
  <c r="S3482" i="18"/>
  <c r="P3482" i="18"/>
  <c r="O3482" i="18"/>
  <c r="T3481" i="18"/>
  <c r="S3481" i="18"/>
  <c r="P3481" i="18"/>
  <c r="O3481" i="18"/>
  <c r="T3480" i="18"/>
  <c r="S3480" i="18"/>
  <c r="P3480" i="18"/>
  <c r="O3480" i="18"/>
  <c r="T3479" i="18"/>
  <c r="S3479" i="18"/>
  <c r="P3479" i="18"/>
  <c r="O3479" i="18"/>
  <c r="T3478" i="18"/>
  <c r="S3478" i="18"/>
  <c r="P3478" i="18"/>
  <c r="O3478" i="18"/>
  <c r="T3477" i="18"/>
  <c r="S3477" i="18"/>
  <c r="P3477" i="18"/>
  <c r="O3477" i="18"/>
  <c r="T3476" i="18"/>
  <c r="S3476" i="18"/>
  <c r="P3476" i="18"/>
  <c r="O3476" i="18"/>
  <c r="T3475" i="18"/>
  <c r="S3475" i="18"/>
  <c r="P3475" i="18"/>
  <c r="O3475" i="18"/>
  <c r="T3474" i="18"/>
  <c r="S3474" i="18"/>
  <c r="P3474" i="18"/>
  <c r="O3474" i="18"/>
  <c r="T3473" i="18"/>
  <c r="S3473" i="18"/>
  <c r="P3473" i="18"/>
  <c r="O3473" i="18"/>
  <c r="T3472" i="18"/>
  <c r="S3472" i="18"/>
  <c r="P3472" i="18"/>
  <c r="O3472" i="18"/>
  <c r="T3471" i="18"/>
  <c r="S3471" i="18"/>
  <c r="P3471" i="18"/>
  <c r="O3471" i="18"/>
  <c r="T3470" i="18"/>
  <c r="S3470" i="18"/>
  <c r="P3470" i="18"/>
  <c r="O3470" i="18"/>
  <c r="T3469" i="18"/>
  <c r="S3469" i="18"/>
  <c r="P3469" i="18"/>
  <c r="O3469" i="18"/>
  <c r="T3468" i="18"/>
  <c r="S3468" i="18"/>
  <c r="P3468" i="18"/>
  <c r="O3468" i="18"/>
  <c r="T3467" i="18"/>
  <c r="S3467" i="18"/>
  <c r="P3467" i="18"/>
  <c r="O3467" i="18"/>
  <c r="T3466" i="18"/>
  <c r="S3466" i="18"/>
  <c r="P3466" i="18"/>
  <c r="O3466" i="18"/>
  <c r="T3465" i="18"/>
  <c r="S3465" i="18"/>
  <c r="P3465" i="18"/>
  <c r="O3465" i="18"/>
  <c r="T3464" i="18"/>
  <c r="S3464" i="18"/>
  <c r="P3464" i="18"/>
  <c r="O3464" i="18"/>
  <c r="T3463" i="18"/>
  <c r="S3463" i="18"/>
  <c r="P3463" i="18"/>
  <c r="O3463" i="18"/>
  <c r="T3462" i="18"/>
  <c r="S3462" i="18"/>
  <c r="P3462" i="18"/>
  <c r="O3462" i="18"/>
  <c r="T3461" i="18"/>
  <c r="S3461" i="18"/>
  <c r="P3461" i="18"/>
  <c r="O3461" i="18"/>
  <c r="T3460" i="18"/>
  <c r="S3460" i="18"/>
  <c r="P3460" i="18"/>
  <c r="O3460" i="18"/>
  <c r="T3459" i="18"/>
  <c r="S3459" i="18"/>
  <c r="P3459" i="18"/>
  <c r="O3459" i="18"/>
  <c r="T3458" i="18"/>
  <c r="S3458" i="18"/>
  <c r="P3458" i="18"/>
  <c r="O3458" i="18"/>
  <c r="T3457" i="18"/>
  <c r="S3457" i="18"/>
  <c r="P3457" i="18"/>
  <c r="O3457" i="18"/>
  <c r="T3456" i="18"/>
  <c r="S3456" i="18"/>
  <c r="P3456" i="18"/>
  <c r="O3456" i="18"/>
  <c r="T3455" i="18"/>
  <c r="S3455" i="18"/>
  <c r="P3455" i="18"/>
  <c r="O3455" i="18"/>
  <c r="T3454" i="18"/>
  <c r="S3454" i="18"/>
  <c r="P3454" i="18"/>
  <c r="O3454" i="18"/>
  <c r="T3453" i="18"/>
  <c r="S3453" i="18"/>
  <c r="P3453" i="18"/>
  <c r="O3453" i="18"/>
  <c r="T3452" i="18"/>
  <c r="S3452" i="18"/>
  <c r="P3452" i="18"/>
  <c r="O3452" i="18"/>
  <c r="T3451" i="18"/>
  <c r="S3451" i="18"/>
  <c r="P3451" i="18"/>
  <c r="O3451" i="18"/>
  <c r="T3450" i="18"/>
  <c r="S3450" i="18"/>
  <c r="P3450" i="18"/>
  <c r="O3450" i="18"/>
  <c r="T3449" i="18"/>
  <c r="S3449" i="18"/>
  <c r="P3449" i="18"/>
  <c r="O3449" i="18"/>
  <c r="T3448" i="18"/>
  <c r="S3448" i="18"/>
  <c r="P3448" i="18"/>
  <c r="O3448" i="18"/>
  <c r="T3447" i="18"/>
  <c r="S3447" i="18"/>
  <c r="P3447" i="18"/>
  <c r="O3447" i="18"/>
  <c r="T3446" i="18"/>
  <c r="S3446" i="18"/>
  <c r="P3446" i="18"/>
  <c r="O3446" i="18"/>
  <c r="T3445" i="18"/>
  <c r="S3445" i="18"/>
  <c r="P3445" i="18"/>
  <c r="O3445" i="18"/>
  <c r="T3444" i="18"/>
  <c r="S3444" i="18"/>
  <c r="P3444" i="18"/>
  <c r="O3444" i="18"/>
  <c r="T3443" i="18"/>
  <c r="S3443" i="18"/>
  <c r="P3443" i="18"/>
  <c r="O3443" i="18"/>
  <c r="T3442" i="18"/>
  <c r="S3442" i="18"/>
  <c r="P3442" i="18"/>
  <c r="O3442" i="18"/>
  <c r="T3441" i="18"/>
  <c r="S3441" i="18"/>
  <c r="P3441" i="18"/>
  <c r="O3441" i="18"/>
  <c r="T3440" i="18"/>
  <c r="S3440" i="18"/>
  <c r="P3440" i="18"/>
  <c r="O3440" i="18"/>
  <c r="T3439" i="18"/>
  <c r="S3439" i="18"/>
  <c r="P3439" i="18"/>
  <c r="O3439" i="18"/>
  <c r="T3438" i="18"/>
  <c r="S3438" i="18"/>
  <c r="P3438" i="18"/>
  <c r="O3438" i="18"/>
  <c r="T3437" i="18"/>
  <c r="S3437" i="18"/>
  <c r="P3437" i="18"/>
  <c r="O3437" i="18"/>
  <c r="T3436" i="18"/>
  <c r="S3436" i="18"/>
  <c r="P3436" i="18"/>
  <c r="O3436" i="18"/>
  <c r="T3435" i="18"/>
  <c r="S3435" i="18"/>
  <c r="P3435" i="18"/>
  <c r="O3435" i="18"/>
  <c r="T3434" i="18"/>
  <c r="S3434" i="18"/>
  <c r="P3434" i="18"/>
  <c r="O3434" i="18"/>
  <c r="T3433" i="18"/>
  <c r="S3433" i="18"/>
  <c r="P3433" i="18"/>
  <c r="O3433" i="18"/>
  <c r="T3432" i="18"/>
  <c r="S3432" i="18"/>
  <c r="P3432" i="18"/>
  <c r="O3432" i="18"/>
  <c r="T3431" i="18"/>
  <c r="S3431" i="18"/>
  <c r="P3431" i="18"/>
  <c r="O3431" i="18"/>
  <c r="T3430" i="18"/>
  <c r="S3430" i="18"/>
  <c r="P3430" i="18"/>
  <c r="O3430" i="18"/>
  <c r="T3429" i="18"/>
  <c r="S3429" i="18"/>
  <c r="P3429" i="18"/>
  <c r="O3429" i="18"/>
  <c r="T3428" i="18"/>
  <c r="S3428" i="18"/>
  <c r="P3428" i="18"/>
  <c r="O3428" i="18"/>
  <c r="T3427" i="18"/>
  <c r="S3427" i="18"/>
  <c r="P3427" i="18"/>
  <c r="O3427" i="18"/>
  <c r="T3426" i="18"/>
  <c r="S3426" i="18"/>
  <c r="P3426" i="18"/>
  <c r="O3426" i="18"/>
  <c r="T3425" i="18"/>
  <c r="S3425" i="18"/>
  <c r="P3425" i="18"/>
  <c r="O3425" i="18"/>
  <c r="T3424" i="18"/>
  <c r="S3424" i="18"/>
  <c r="P3424" i="18"/>
  <c r="O3424" i="18"/>
  <c r="T3423" i="18"/>
  <c r="S3423" i="18"/>
  <c r="P3423" i="18"/>
  <c r="O3423" i="18"/>
  <c r="T3422" i="18"/>
  <c r="S3422" i="18"/>
  <c r="P3422" i="18"/>
  <c r="O3422" i="18"/>
  <c r="T3421" i="18"/>
  <c r="S3421" i="18"/>
  <c r="P3421" i="18"/>
  <c r="O3421" i="18"/>
  <c r="T3420" i="18"/>
  <c r="S3420" i="18"/>
  <c r="P3420" i="18"/>
  <c r="O3420" i="18"/>
  <c r="T3419" i="18"/>
  <c r="S3419" i="18"/>
  <c r="P3419" i="18"/>
  <c r="O3419" i="18"/>
  <c r="T3418" i="18"/>
  <c r="S3418" i="18"/>
  <c r="P3418" i="18"/>
  <c r="O3418" i="18"/>
  <c r="T3417" i="18"/>
  <c r="S3417" i="18"/>
  <c r="P3417" i="18"/>
  <c r="O3417" i="18"/>
  <c r="T3416" i="18"/>
  <c r="S3416" i="18"/>
  <c r="P3416" i="18"/>
  <c r="O3416" i="18"/>
  <c r="T3415" i="18"/>
  <c r="S3415" i="18"/>
  <c r="P3415" i="18"/>
  <c r="O3415" i="18"/>
  <c r="T3414" i="18"/>
  <c r="S3414" i="18"/>
  <c r="P3414" i="18"/>
  <c r="O3414" i="18"/>
  <c r="T3413" i="18"/>
  <c r="S3413" i="18"/>
  <c r="P3413" i="18"/>
  <c r="O3413" i="18"/>
  <c r="T3412" i="18"/>
  <c r="S3412" i="18"/>
  <c r="P3412" i="18"/>
  <c r="O3412" i="18"/>
  <c r="T3411" i="18"/>
  <c r="S3411" i="18"/>
  <c r="P3411" i="18"/>
  <c r="O3411" i="18"/>
  <c r="T3410" i="18"/>
  <c r="S3410" i="18"/>
  <c r="P3410" i="18"/>
  <c r="O3410" i="18"/>
  <c r="T3409" i="18"/>
  <c r="S3409" i="18"/>
  <c r="P3409" i="18"/>
  <c r="O3409" i="18"/>
  <c r="T3408" i="18"/>
  <c r="S3408" i="18"/>
  <c r="P3408" i="18"/>
  <c r="O3408" i="18"/>
  <c r="T3407" i="18"/>
  <c r="S3407" i="18"/>
  <c r="P3407" i="18"/>
  <c r="O3407" i="18"/>
  <c r="T3406" i="18"/>
  <c r="S3406" i="18"/>
  <c r="P3406" i="18"/>
  <c r="O3406" i="18"/>
  <c r="T3405" i="18"/>
  <c r="S3405" i="18"/>
  <c r="P3405" i="18"/>
  <c r="O3405" i="18"/>
  <c r="T3404" i="18"/>
  <c r="S3404" i="18"/>
  <c r="P3404" i="18"/>
  <c r="O3404" i="18"/>
  <c r="T3403" i="18"/>
  <c r="S3403" i="18"/>
  <c r="P3403" i="18"/>
  <c r="O3403" i="18"/>
  <c r="T3402" i="18"/>
  <c r="S3402" i="18"/>
  <c r="P3402" i="18"/>
  <c r="O3402" i="18"/>
  <c r="T3401" i="18"/>
  <c r="S3401" i="18"/>
  <c r="P3401" i="18"/>
  <c r="O3401" i="18"/>
  <c r="T3400" i="18"/>
  <c r="S3400" i="18"/>
  <c r="P3400" i="18"/>
  <c r="O3400" i="18"/>
  <c r="T3399" i="18"/>
  <c r="S3399" i="18"/>
  <c r="P3399" i="18"/>
  <c r="O3399" i="18"/>
  <c r="T3398" i="18"/>
  <c r="S3398" i="18"/>
  <c r="P3398" i="18"/>
  <c r="O3398" i="18"/>
  <c r="T3397" i="18"/>
  <c r="S3397" i="18"/>
  <c r="P3397" i="18"/>
  <c r="O3397" i="18"/>
  <c r="T3396" i="18"/>
  <c r="S3396" i="18"/>
  <c r="P3396" i="18"/>
  <c r="O3396" i="18"/>
  <c r="T3395" i="18"/>
  <c r="S3395" i="18"/>
  <c r="P3395" i="18"/>
  <c r="O3395" i="18"/>
  <c r="T3394" i="18"/>
  <c r="S3394" i="18"/>
  <c r="P3394" i="18"/>
  <c r="O3394" i="18"/>
  <c r="T3393" i="18"/>
  <c r="S3393" i="18"/>
  <c r="P3393" i="18"/>
  <c r="O3393" i="18"/>
  <c r="T3392" i="18"/>
  <c r="S3392" i="18"/>
  <c r="P3392" i="18"/>
  <c r="O3392" i="18"/>
  <c r="T3391" i="18"/>
  <c r="S3391" i="18"/>
  <c r="P3391" i="18"/>
  <c r="O3391" i="18"/>
  <c r="T3390" i="18"/>
  <c r="S3390" i="18"/>
  <c r="P3390" i="18"/>
  <c r="O3390" i="18"/>
  <c r="T3389" i="18"/>
  <c r="S3389" i="18"/>
  <c r="P3389" i="18"/>
  <c r="O3389" i="18"/>
  <c r="T3388" i="18"/>
  <c r="S3388" i="18"/>
  <c r="P3388" i="18"/>
  <c r="O3388" i="18"/>
  <c r="T3387" i="18"/>
  <c r="S3387" i="18"/>
  <c r="P3387" i="18"/>
  <c r="O3387" i="18"/>
  <c r="T3386" i="18"/>
  <c r="S3386" i="18"/>
  <c r="P3386" i="18"/>
  <c r="O3386" i="18"/>
  <c r="T3385" i="18"/>
  <c r="S3385" i="18"/>
  <c r="P3385" i="18"/>
  <c r="O3385" i="18"/>
  <c r="T3384" i="18"/>
  <c r="S3384" i="18"/>
  <c r="P3384" i="18"/>
  <c r="O3384" i="18"/>
  <c r="T3383" i="18"/>
  <c r="S3383" i="18"/>
  <c r="P3383" i="18"/>
  <c r="O3383" i="18"/>
  <c r="T3382" i="18"/>
  <c r="S3382" i="18"/>
  <c r="P3382" i="18"/>
  <c r="O3382" i="18"/>
  <c r="T3381" i="18"/>
  <c r="S3381" i="18"/>
  <c r="P3381" i="18"/>
  <c r="O3381" i="18"/>
  <c r="T3380" i="18"/>
  <c r="S3380" i="18"/>
  <c r="P3380" i="18"/>
  <c r="O3380" i="18"/>
  <c r="T3379" i="18"/>
  <c r="S3379" i="18"/>
  <c r="P3379" i="18"/>
  <c r="O3379" i="18"/>
  <c r="T3378" i="18"/>
  <c r="S3378" i="18"/>
  <c r="P3378" i="18"/>
  <c r="O3378" i="18"/>
  <c r="T3377" i="18"/>
  <c r="S3377" i="18"/>
  <c r="P3377" i="18"/>
  <c r="O3377" i="18"/>
  <c r="T3376" i="18"/>
  <c r="S3376" i="18"/>
  <c r="P3376" i="18"/>
  <c r="O3376" i="18"/>
  <c r="T3375" i="18"/>
  <c r="S3375" i="18"/>
  <c r="P3375" i="18"/>
  <c r="O3375" i="18"/>
  <c r="T3374" i="18"/>
  <c r="S3374" i="18"/>
  <c r="P3374" i="18"/>
  <c r="O3374" i="18"/>
  <c r="T3373" i="18"/>
  <c r="S3373" i="18"/>
  <c r="P3373" i="18"/>
  <c r="O3373" i="18"/>
  <c r="T3372" i="18"/>
  <c r="S3372" i="18"/>
  <c r="P3372" i="18"/>
  <c r="O3372" i="18"/>
  <c r="T3371" i="18"/>
  <c r="S3371" i="18"/>
  <c r="P3371" i="18"/>
  <c r="O3371" i="18"/>
  <c r="T3370" i="18"/>
  <c r="S3370" i="18"/>
  <c r="P3370" i="18"/>
  <c r="O3370" i="18"/>
  <c r="T3369" i="18"/>
  <c r="S3369" i="18"/>
  <c r="P3369" i="18"/>
  <c r="O3369" i="18"/>
  <c r="T3368" i="18"/>
  <c r="S3368" i="18"/>
  <c r="P3368" i="18"/>
  <c r="O3368" i="18"/>
  <c r="T3367" i="18"/>
  <c r="S3367" i="18"/>
  <c r="P3367" i="18"/>
  <c r="O3367" i="18"/>
  <c r="T3366" i="18"/>
  <c r="S3366" i="18"/>
  <c r="P3366" i="18"/>
  <c r="O3366" i="18"/>
  <c r="T3365" i="18"/>
  <c r="S3365" i="18"/>
  <c r="P3365" i="18"/>
  <c r="O3365" i="18"/>
  <c r="T3364" i="18"/>
  <c r="S3364" i="18"/>
  <c r="P3364" i="18"/>
  <c r="O3364" i="18"/>
  <c r="T3363" i="18"/>
  <c r="S3363" i="18"/>
  <c r="P3363" i="18"/>
  <c r="O3363" i="18"/>
  <c r="T3362" i="18"/>
  <c r="S3362" i="18"/>
  <c r="P3362" i="18"/>
  <c r="O3362" i="18"/>
  <c r="T3361" i="18"/>
  <c r="S3361" i="18"/>
  <c r="P3361" i="18"/>
  <c r="O3361" i="18"/>
  <c r="T3360" i="18"/>
  <c r="S3360" i="18"/>
  <c r="P3360" i="18"/>
  <c r="O3360" i="18"/>
  <c r="T3359" i="18"/>
  <c r="S3359" i="18"/>
  <c r="P3359" i="18"/>
  <c r="O3359" i="18"/>
  <c r="T3358" i="18"/>
  <c r="S3358" i="18"/>
  <c r="P3358" i="18"/>
  <c r="O3358" i="18"/>
  <c r="T3357" i="18"/>
  <c r="S3357" i="18"/>
  <c r="P3357" i="18"/>
  <c r="O3357" i="18"/>
  <c r="T3356" i="18"/>
  <c r="S3356" i="18"/>
  <c r="P3356" i="18"/>
  <c r="O3356" i="18"/>
  <c r="T3355" i="18"/>
  <c r="S3355" i="18"/>
  <c r="P3355" i="18"/>
  <c r="O3355" i="18"/>
  <c r="T3354" i="18"/>
  <c r="S3354" i="18"/>
  <c r="P3354" i="18"/>
  <c r="O3354" i="18"/>
  <c r="T3353" i="18"/>
  <c r="S3353" i="18"/>
  <c r="P3353" i="18"/>
  <c r="O3353" i="18"/>
  <c r="T3352" i="18"/>
  <c r="S3352" i="18"/>
  <c r="P3352" i="18"/>
  <c r="O3352" i="18"/>
  <c r="T3351" i="18"/>
  <c r="S3351" i="18"/>
  <c r="P3351" i="18"/>
  <c r="O3351" i="18"/>
  <c r="T3350" i="18"/>
  <c r="S3350" i="18"/>
  <c r="P3350" i="18"/>
  <c r="O3350" i="18"/>
  <c r="T3349" i="18"/>
  <c r="S3349" i="18"/>
  <c r="P3349" i="18"/>
  <c r="O3349" i="18"/>
  <c r="T3348" i="18"/>
  <c r="S3348" i="18"/>
  <c r="P3348" i="18"/>
  <c r="O3348" i="18"/>
  <c r="T3347" i="18"/>
  <c r="S3347" i="18"/>
  <c r="P3347" i="18"/>
  <c r="O3347" i="18"/>
  <c r="T3346" i="18"/>
  <c r="S3346" i="18"/>
  <c r="P3346" i="18"/>
  <c r="O3346" i="18"/>
  <c r="T3345" i="18"/>
  <c r="S3345" i="18"/>
  <c r="P3345" i="18"/>
  <c r="O3345" i="18"/>
  <c r="T3344" i="18"/>
  <c r="S3344" i="18"/>
  <c r="P3344" i="18"/>
  <c r="O3344" i="18"/>
  <c r="T3343" i="18"/>
  <c r="S3343" i="18"/>
  <c r="P3343" i="18"/>
  <c r="O3343" i="18"/>
  <c r="T3342" i="18"/>
  <c r="S3342" i="18"/>
  <c r="P3342" i="18"/>
  <c r="O3342" i="18"/>
  <c r="T3341" i="18"/>
  <c r="S3341" i="18"/>
  <c r="P3341" i="18"/>
  <c r="O3341" i="18"/>
  <c r="T3340" i="18"/>
  <c r="S3340" i="18"/>
  <c r="P3340" i="18"/>
  <c r="O3340" i="18"/>
  <c r="T3339" i="18"/>
  <c r="S3339" i="18"/>
  <c r="P3339" i="18"/>
  <c r="O3339" i="18"/>
  <c r="T3338" i="18"/>
  <c r="S3338" i="18"/>
  <c r="P3338" i="18"/>
  <c r="O3338" i="18"/>
  <c r="T3337" i="18"/>
  <c r="S3337" i="18"/>
  <c r="P3337" i="18"/>
  <c r="O3337" i="18"/>
  <c r="T3336" i="18"/>
  <c r="S3336" i="18"/>
  <c r="P3336" i="18"/>
  <c r="O3336" i="18"/>
  <c r="T3335" i="18"/>
  <c r="S3335" i="18"/>
  <c r="P3335" i="18"/>
  <c r="O3335" i="18"/>
  <c r="T3334" i="18"/>
  <c r="S3334" i="18"/>
  <c r="P3334" i="18"/>
  <c r="O3334" i="18"/>
  <c r="T3333" i="18"/>
  <c r="S3333" i="18"/>
  <c r="P3333" i="18"/>
  <c r="O3333" i="18"/>
  <c r="T3332" i="18"/>
  <c r="S3332" i="18"/>
  <c r="P3332" i="18"/>
  <c r="O3332" i="18"/>
  <c r="T3331" i="18"/>
  <c r="S3331" i="18"/>
  <c r="P3331" i="18"/>
  <c r="O3331" i="18"/>
  <c r="T3330" i="18"/>
  <c r="S3330" i="18"/>
  <c r="P3330" i="18"/>
  <c r="O3330" i="18"/>
  <c r="T3329" i="18"/>
  <c r="S3329" i="18"/>
  <c r="P3329" i="18"/>
  <c r="O3329" i="18"/>
  <c r="T3328" i="18"/>
  <c r="S3328" i="18"/>
  <c r="P3328" i="18"/>
  <c r="O3328" i="18"/>
  <c r="T3327" i="18"/>
  <c r="S3327" i="18"/>
  <c r="P3327" i="18"/>
  <c r="O3327" i="18"/>
  <c r="T3326" i="18"/>
  <c r="S3326" i="18"/>
  <c r="P3326" i="18"/>
  <c r="O3326" i="18"/>
  <c r="T3325" i="18"/>
  <c r="S3325" i="18"/>
  <c r="P3325" i="18"/>
  <c r="O3325" i="18"/>
  <c r="T3324" i="18"/>
  <c r="S3324" i="18"/>
  <c r="P3324" i="18"/>
  <c r="O3324" i="18"/>
  <c r="T3323" i="18"/>
  <c r="S3323" i="18"/>
  <c r="P3323" i="18"/>
  <c r="O3323" i="18"/>
  <c r="T3322" i="18"/>
  <c r="S3322" i="18"/>
  <c r="P3322" i="18"/>
  <c r="O3322" i="18"/>
  <c r="T3321" i="18"/>
  <c r="S3321" i="18"/>
  <c r="P3321" i="18"/>
  <c r="O3321" i="18"/>
  <c r="T3320" i="18"/>
  <c r="S3320" i="18"/>
  <c r="P3320" i="18"/>
  <c r="O3320" i="18"/>
  <c r="T3319" i="18"/>
  <c r="S3319" i="18"/>
  <c r="P3319" i="18"/>
  <c r="O3319" i="18"/>
  <c r="T3318" i="18"/>
  <c r="S3318" i="18"/>
  <c r="P3318" i="18"/>
  <c r="O3318" i="18"/>
  <c r="T3317" i="18"/>
  <c r="S3317" i="18"/>
  <c r="P3317" i="18"/>
  <c r="O3317" i="18"/>
  <c r="T3316" i="18"/>
  <c r="S3316" i="18"/>
  <c r="P3316" i="18"/>
  <c r="O3316" i="18"/>
  <c r="T3315" i="18"/>
  <c r="S3315" i="18"/>
  <c r="P3315" i="18"/>
  <c r="O3315" i="18"/>
  <c r="T3314" i="18"/>
  <c r="S3314" i="18"/>
  <c r="P3314" i="18"/>
  <c r="O3314" i="18"/>
  <c r="T3313" i="18"/>
  <c r="S3313" i="18"/>
  <c r="P3313" i="18"/>
  <c r="O3313" i="18"/>
  <c r="T3312" i="18"/>
  <c r="S3312" i="18"/>
  <c r="P3312" i="18"/>
  <c r="O3312" i="18"/>
  <c r="T3311" i="18"/>
  <c r="S3311" i="18"/>
  <c r="P3311" i="18"/>
  <c r="O3311" i="18"/>
  <c r="T3310" i="18"/>
  <c r="S3310" i="18"/>
  <c r="P3310" i="18"/>
  <c r="O3310" i="18"/>
  <c r="T3309" i="18"/>
  <c r="S3309" i="18"/>
  <c r="P3309" i="18"/>
  <c r="O3309" i="18"/>
  <c r="T3308" i="18"/>
  <c r="S3308" i="18"/>
  <c r="P3308" i="18"/>
  <c r="O3308" i="18"/>
  <c r="T3307" i="18"/>
  <c r="S3307" i="18"/>
  <c r="P3307" i="18"/>
  <c r="O3307" i="18"/>
  <c r="T3306" i="18"/>
  <c r="S3306" i="18"/>
  <c r="P3306" i="18"/>
  <c r="O3306" i="18"/>
  <c r="T3305" i="18"/>
  <c r="S3305" i="18"/>
  <c r="P3305" i="18"/>
  <c r="O3305" i="18"/>
  <c r="T3304" i="18"/>
  <c r="S3304" i="18"/>
  <c r="P3304" i="18"/>
  <c r="O3304" i="18"/>
  <c r="T3303" i="18"/>
  <c r="S3303" i="18"/>
  <c r="P3303" i="18"/>
  <c r="O3303" i="18"/>
  <c r="T3302" i="18"/>
  <c r="S3302" i="18"/>
  <c r="P3302" i="18"/>
  <c r="O3302" i="18"/>
  <c r="T3301" i="18"/>
  <c r="S3301" i="18"/>
  <c r="P3301" i="18"/>
  <c r="O3301" i="18"/>
  <c r="T3300" i="18"/>
  <c r="S3300" i="18"/>
  <c r="P3300" i="18"/>
  <c r="O3300" i="18"/>
  <c r="T3299" i="18"/>
  <c r="S3299" i="18"/>
  <c r="P3299" i="18"/>
  <c r="O3299" i="18"/>
  <c r="T3298" i="18"/>
  <c r="S3298" i="18"/>
  <c r="P3298" i="18"/>
  <c r="O3298" i="18"/>
  <c r="T3297" i="18"/>
  <c r="S3297" i="18"/>
  <c r="P3297" i="18"/>
  <c r="O3297" i="18"/>
  <c r="T3296" i="18"/>
  <c r="S3296" i="18"/>
  <c r="P3296" i="18"/>
  <c r="O3296" i="18"/>
  <c r="T3295" i="18"/>
  <c r="S3295" i="18"/>
  <c r="P3295" i="18"/>
  <c r="O3295" i="18"/>
  <c r="T3294" i="18"/>
  <c r="S3294" i="18"/>
  <c r="P3294" i="18"/>
  <c r="O3294" i="18"/>
  <c r="T3293" i="18"/>
  <c r="S3293" i="18"/>
  <c r="P3293" i="18"/>
  <c r="O3293" i="18"/>
  <c r="T3292" i="18"/>
  <c r="S3292" i="18"/>
  <c r="P3292" i="18"/>
  <c r="O3292" i="18"/>
  <c r="T3291" i="18"/>
  <c r="S3291" i="18"/>
  <c r="P3291" i="18"/>
  <c r="O3291" i="18"/>
  <c r="T3290" i="18"/>
  <c r="S3290" i="18"/>
  <c r="P3290" i="18"/>
  <c r="O3290" i="18"/>
  <c r="T3289" i="18"/>
  <c r="S3289" i="18"/>
  <c r="P3289" i="18"/>
  <c r="O3289" i="18"/>
  <c r="T3288" i="18"/>
  <c r="S3288" i="18"/>
  <c r="P3288" i="18"/>
  <c r="O3288" i="18"/>
  <c r="T3287" i="18"/>
  <c r="S3287" i="18"/>
  <c r="P3287" i="18"/>
  <c r="O3287" i="18"/>
  <c r="T3286" i="18"/>
  <c r="S3286" i="18"/>
  <c r="P3286" i="18"/>
  <c r="O3286" i="18"/>
  <c r="T3285" i="18"/>
  <c r="S3285" i="18"/>
  <c r="P3285" i="18"/>
  <c r="O3285" i="18"/>
  <c r="T3284" i="18"/>
  <c r="S3284" i="18"/>
  <c r="P3284" i="18"/>
  <c r="O3284" i="18"/>
  <c r="T3283" i="18"/>
  <c r="S3283" i="18"/>
  <c r="P3283" i="18"/>
  <c r="O3283" i="18"/>
  <c r="T3282" i="18"/>
  <c r="S3282" i="18"/>
  <c r="P3282" i="18"/>
  <c r="O3282" i="18"/>
  <c r="T3281" i="18"/>
  <c r="S3281" i="18"/>
  <c r="P3281" i="18"/>
  <c r="O3281" i="18"/>
  <c r="T3280" i="18"/>
  <c r="S3280" i="18"/>
  <c r="P3280" i="18"/>
  <c r="O3280" i="18"/>
  <c r="T3279" i="18"/>
  <c r="S3279" i="18"/>
  <c r="P3279" i="18"/>
  <c r="O3279" i="18"/>
  <c r="T3278" i="18"/>
  <c r="S3278" i="18"/>
  <c r="P3278" i="18"/>
  <c r="O3278" i="18"/>
  <c r="T3277" i="18"/>
  <c r="S3277" i="18"/>
  <c r="P3277" i="18"/>
  <c r="O3277" i="18"/>
  <c r="T3276" i="18"/>
  <c r="S3276" i="18"/>
  <c r="P3276" i="18"/>
  <c r="O3276" i="18"/>
  <c r="T3275" i="18"/>
  <c r="S3275" i="18"/>
  <c r="P3275" i="18"/>
  <c r="O3275" i="18"/>
  <c r="T3274" i="18"/>
  <c r="S3274" i="18"/>
  <c r="P3274" i="18"/>
  <c r="O3274" i="18"/>
  <c r="T3273" i="18"/>
  <c r="S3273" i="18"/>
  <c r="P3273" i="18"/>
  <c r="O3273" i="18"/>
  <c r="T3272" i="18"/>
  <c r="S3272" i="18"/>
  <c r="P3272" i="18"/>
  <c r="O3272" i="18"/>
  <c r="T3271" i="18"/>
  <c r="S3271" i="18"/>
  <c r="P3271" i="18"/>
  <c r="O3271" i="18"/>
  <c r="T3270" i="18"/>
  <c r="S3270" i="18"/>
  <c r="P3270" i="18"/>
  <c r="O3270" i="18"/>
  <c r="T3269" i="18"/>
  <c r="S3269" i="18"/>
  <c r="P3269" i="18"/>
  <c r="O3269" i="18"/>
  <c r="T3268" i="18"/>
  <c r="S3268" i="18"/>
  <c r="P3268" i="18"/>
  <c r="O3268" i="18"/>
  <c r="T3267" i="18"/>
  <c r="S3267" i="18"/>
  <c r="P3267" i="18"/>
  <c r="O3267" i="18"/>
  <c r="T3266" i="18"/>
  <c r="S3266" i="18"/>
  <c r="P3266" i="18"/>
  <c r="O3266" i="18"/>
  <c r="T3265" i="18"/>
  <c r="S3265" i="18"/>
  <c r="P3265" i="18"/>
  <c r="O3265" i="18"/>
  <c r="T3264" i="18"/>
  <c r="S3264" i="18"/>
  <c r="P3264" i="18"/>
  <c r="O3264" i="18"/>
  <c r="T3263" i="18"/>
  <c r="S3263" i="18"/>
  <c r="P3263" i="18"/>
  <c r="O3263" i="18"/>
  <c r="T3262" i="18"/>
  <c r="S3262" i="18"/>
  <c r="P3262" i="18"/>
  <c r="O3262" i="18"/>
  <c r="T3261" i="18"/>
  <c r="S3261" i="18"/>
  <c r="P3261" i="18"/>
  <c r="O3261" i="18"/>
  <c r="T3260" i="18"/>
  <c r="S3260" i="18"/>
  <c r="P3260" i="18"/>
  <c r="O3260" i="18"/>
  <c r="T3259" i="18"/>
  <c r="S3259" i="18"/>
  <c r="P3259" i="18"/>
  <c r="O3259" i="18"/>
  <c r="T3258" i="18"/>
  <c r="S3258" i="18"/>
  <c r="P3258" i="18"/>
  <c r="O3258" i="18"/>
  <c r="T3257" i="18"/>
  <c r="S3257" i="18"/>
  <c r="P3257" i="18"/>
  <c r="O3257" i="18"/>
  <c r="T3256" i="18"/>
  <c r="S3256" i="18"/>
  <c r="P3256" i="18"/>
  <c r="O3256" i="18"/>
  <c r="T3255" i="18"/>
  <c r="S3255" i="18"/>
  <c r="P3255" i="18"/>
  <c r="O3255" i="18"/>
  <c r="T3254" i="18"/>
  <c r="S3254" i="18"/>
  <c r="P3254" i="18"/>
  <c r="O3254" i="18"/>
  <c r="T3253" i="18"/>
  <c r="S3253" i="18"/>
  <c r="P3253" i="18"/>
  <c r="O3253" i="18"/>
  <c r="T3252" i="18"/>
  <c r="S3252" i="18"/>
  <c r="P3252" i="18"/>
  <c r="O3252" i="18"/>
  <c r="T3251" i="18"/>
  <c r="S3251" i="18"/>
  <c r="P3251" i="18"/>
  <c r="O3251" i="18"/>
  <c r="T3250" i="18"/>
  <c r="S3250" i="18"/>
  <c r="P3250" i="18"/>
  <c r="O3250" i="18"/>
  <c r="T3249" i="18"/>
  <c r="S3249" i="18"/>
  <c r="P3249" i="18"/>
  <c r="O3249" i="18"/>
  <c r="T3248" i="18"/>
  <c r="S3248" i="18"/>
  <c r="P3248" i="18"/>
  <c r="O3248" i="18"/>
  <c r="T3247" i="18"/>
  <c r="S3247" i="18"/>
  <c r="P3247" i="18"/>
  <c r="O3247" i="18"/>
  <c r="T3246" i="18"/>
  <c r="S3246" i="18"/>
  <c r="P3246" i="18"/>
  <c r="O3246" i="18"/>
  <c r="T3245" i="18"/>
  <c r="S3245" i="18"/>
  <c r="P3245" i="18"/>
  <c r="O3245" i="18"/>
  <c r="T3244" i="18"/>
  <c r="S3244" i="18"/>
  <c r="P3244" i="18"/>
  <c r="O3244" i="18"/>
  <c r="T3243" i="18"/>
  <c r="S3243" i="18"/>
  <c r="P3243" i="18"/>
  <c r="O3243" i="18"/>
  <c r="T3242" i="18"/>
  <c r="S3242" i="18"/>
  <c r="P3242" i="18"/>
  <c r="O3242" i="18"/>
  <c r="T3241" i="18"/>
  <c r="S3241" i="18"/>
  <c r="P3241" i="18"/>
  <c r="O3241" i="18"/>
  <c r="T3240" i="18"/>
  <c r="S3240" i="18"/>
  <c r="P3240" i="18"/>
  <c r="O3240" i="18"/>
  <c r="T3239" i="18"/>
  <c r="S3239" i="18"/>
  <c r="P3239" i="18"/>
  <c r="O3239" i="18"/>
  <c r="T3238" i="18"/>
  <c r="S3238" i="18"/>
  <c r="P3238" i="18"/>
  <c r="O3238" i="18"/>
  <c r="T3237" i="18"/>
  <c r="S3237" i="18"/>
  <c r="P3237" i="18"/>
  <c r="O3237" i="18"/>
  <c r="T3236" i="18"/>
  <c r="S3236" i="18"/>
  <c r="P3236" i="18"/>
  <c r="O3236" i="18"/>
  <c r="T3235" i="18"/>
  <c r="S3235" i="18"/>
  <c r="P3235" i="18"/>
  <c r="O3235" i="18"/>
  <c r="T3234" i="18"/>
  <c r="S3234" i="18"/>
  <c r="P3234" i="18"/>
  <c r="O3234" i="18"/>
  <c r="T3233" i="18"/>
  <c r="S3233" i="18"/>
  <c r="P3233" i="18"/>
  <c r="O3233" i="18"/>
  <c r="T3232" i="18"/>
  <c r="S3232" i="18"/>
  <c r="P3232" i="18"/>
  <c r="O3232" i="18"/>
  <c r="T3231" i="18"/>
  <c r="S3231" i="18"/>
  <c r="P3231" i="18"/>
  <c r="O3231" i="18"/>
  <c r="T3230" i="18"/>
  <c r="S3230" i="18"/>
  <c r="P3230" i="18"/>
  <c r="O3230" i="18"/>
  <c r="T3229" i="18"/>
  <c r="S3229" i="18"/>
  <c r="P3229" i="18"/>
  <c r="O3229" i="18"/>
  <c r="T3228" i="18"/>
  <c r="S3228" i="18"/>
  <c r="P3228" i="18"/>
  <c r="O3228" i="18"/>
  <c r="T3227" i="18"/>
  <c r="S3227" i="18"/>
  <c r="P3227" i="18"/>
  <c r="O3227" i="18"/>
  <c r="T3226" i="18"/>
  <c r="S3226" i="18"/>
  <c r="P3226" i="18"/>
  <c r="O3226" i="18"/>
  <c r="T3225" i="18"/>
  <c r="S3225" i="18"/>
  <c r="P3225" i="18"/>
  <c r="O3225" i="18"/>
  <c r="T3224" i="18"/>
  <c r="S3224" i="18"/>
  <c r="P3224" i="18"/>
  <c r="O3224" i="18"/>
  <c r="T3223" i="18"/>
  <c r="S3223" i="18"/>
  <c r="P3223" i="18"/>
  <c r="O3223" i="18"/>
  <c r="T3222" i="18"/>
  <c r="S3222" i="18"/>
  <c r="P3222" i="18"/>
  <c r="O3222" i="18"/>
  <c r="T3221" i="18"/>
  <c r="S3221" i="18"/>
  <c r="P3221" i="18"/>
  <c r="O3221" i="18"/>
  <c r="T3220" i="18"/>
  <c r="S3220" i="18"/>
  <c r="P3220" i="18"/>
  <c r="O3220" i="18"/>
  <c r="T3219" i="18"/>
  <c r="S3219" i="18"/>
  <c r="P3219" i="18"/>
  <c r="O3219" i="18"/>
  <c r="T3218" i="18"/>
  <c r="S3218" i="18"/>
  <c r="P3218" i="18"/>
  <c r="O3218" i="18"/>
  <c r="T3217" i="18"/>
  <c r="S3217" i="18"/>
  <c r="P3217" i="18"/>
  <c r="O3217" i="18"/>
  <c r="T3216" i="18"/>
  <c r="S3216" i="18"/>
  <c r="P3216" i="18"/>
  <c r="O3216" i="18"/>
  <c r="T3215" i="18"/>
  <c r="S3215" i="18"/>
  <c r="P3215" i="18"/>
  <c r="O3215" i="18"/>
  <c r="T3214" i="18"/>
  <c r="S3214" i="18"/>
  <c r="P3214" i="18"/>
  <c r="O3214" i="18"/>
  <c r="T3213" i="18"/>
  <c r="S3213" i="18"/>
  <c r="P3213" i="18"/>
  <c r="O3213" i="18"/>
  <c r="T3212" i="18"/>
  <c r="S3212" i="18"/>
  <c r="P3212" i="18"/>
  <c r="O3212" i="18"/>
  <c r="T3211" i="18"/>
  <c r="S3211" i="18"/>
  <c r="P3211" i="18"/>
  <c r="O3211" i="18"/>
  <c r="T3210" i="18"/>
  <c r="S3210" i="18"/>
  <c r="P3210" i="18"/>
  <c r="O3210" i="18"/>
  <c r="T3209" i="18"/>
  <c r="S3209" i="18"/>
  <c r="P3209" i="18"/>
  <c r="O3209" i="18"/>
  <c r="T3208" i="18"/>
  <c r="S3208" i="18"/>
  <c r="P3208" i="18"/>
  <c r="O3208" i="18"/>
  <c r="T3207" i="18"/>
  <c r="S3207" i="18"/>
  <c r="P3207" i="18"/>
  <c r="O3207" i="18"/>
  <c r="T3206" i="18"/>
  <c r="S3206" i="18"/>
  <c r="P3206" i="18"/>
  <c r="O3206" i="18"/>
  <c r="T3205" i="18"/>
  <c r="S3205" i="18"/>
  <c r="P3205" i="18"/>
  <c r="O3205" i="18"/>
  <c r="T3204" i="18"/>
  <c r="S3204" i="18"/>
  <c r="P3204" i="18"/>
  <c r="O3204" i="18"/>
  <c r="T3203" i="18"/>
  <c r="S3203" i="18"/>
  <c r="P3203" i="18"/>
  <c r="O3203" i="18"/>
  <c r="T3202" i="18"/>
  <c r="S3202" i="18"/>
  <c r="P3202" i="18"/>
  <c r="O3202" i="18"/>
  <c r="T3201" i="18"/>
  <c r="S3201" i="18"/>
  <c r="P3201" i="18"/>
  <c r="O3201" i="18"/>
  <c r="T3200" i="18"/>
  <c r="S3200" i="18"/>
  <c r="P3200" i="18"/>
  <c r="O3200" i="18"/>
  <c r="T3199" i="18"/>
  <c r="S3199" i="18"/>
  <c r="P3199" i="18"/>
  <c r="O3199" i="18"/>
  <c r="T3198" i="18"/>
  <c r="S3198" i="18"/>
  <c r="P3198" i="18"/>
  <c r="O3198" i="18"/>
  <c r="T3197" i="18"/>
  <c r="S3197" i="18"/>
  <c r="P3197" i="18"/>
  <c r="O3197" i="18"/>
  <c r="T3196" i="18"/>
  <c r="S3196" i="18"/>
  <c r="P3196" i="18"/>
  <c r="O3196" i="18"/>
  <c r="T3195" i="18"/>
  <c r="S3195" i="18"/>
  <c r="P3195" i="18"/>
  <c r="O3195" i="18"/>
  <c r="T3194" i="18"/>
  <c r="S3194" i="18"/>
  <c r="P3194" i="18"/>
  <c r="O3194" i="18"/>
  <c r="T3193" i="18"/>
  <c r="S3193" i="18"/>
  <c r="P3193" i="18"/>
  <c r="O3193" i="18"/>
  <c r="T3192" i="18"/>
  <c r="S3192" i="18"/>
  <c r="P3192" i="18"/>
  <c r="O3192" i="18"/>
  <c r="T3191" i="18"/>
  <c r="S3191" i="18"/>
  <c r="P3191" i="18"/>
  <c r="O3191" i="18"/>
  <c r="T3190" i="18"/>
  <c r="S3190" i="18"/>
  <c r="P3190" i="18"/>
  <c r="O3190" i="18"/>
  <c r="T3189" i="18"/>
  <c r="S3189" i="18"/>
  <c r="P3189" i="18"/>
  <c r="O3189" i="18"/>
  <c r="T3188" i="18"/>
  <c r="S3188" i="18"/>
  <c r="P3188" i="18"/>
  <c r="O3188" i="18"/>
  <c r="T3187" i="18"/>
  <c r="S3187" i="18"/>
  <c r="P3187" i="18"/>
  <c r="O3187" i="18"/>
  <c r="T3186" i="18"/>
  <c r="S3186" i="18"/>
  <c r="P3186" i="18"/>
  <c r="O3186" i="18"/>
  <c r="T3185" i="18"/>
  <c r="S3185" i="18"/>
  <c r="P3185" i="18"/>
  <c r="O3185" i="18"/>
  <c r="T3184" i="18"/>
  <c r="S3184" i="18"/>
  <c r="P3184" i="18"/>
  <c r="O3184" i="18"/>
  <c r="T3183" i="18"/>
  <c r="S3183" i="18"/>
  <c r="P3183" i="18"/>
  <c r="O3183" i="18"/>
  <c r="T3182" i="18"/>
  <c r="S3182" i="18"/>
  <c r="P3182" i="18"/>
  <c r="O3182" i="18"/>
  <c r="T3181" i="18"/>
  <c r="S3181" i="18"/>
  <c r="P3181" i="18"/>
  <c r="O3181" i="18"/>
  <c r="T3180" i="18"/>
  <c r="S3180" i="18"/>
  <c r="P3180" i="18"/>
  <c r="O3180" i="18"/>
  <c r="T3179" i="18"/>
  <c r="S3179" i="18"/>
  <c r="P3179" i="18"/>
  <c r="O3179" i="18"/>
  <c r="T3178" i="18"/>
  <c r="S3178" i="18"/>
  <c r="P3178" i="18"/>
  <c r="O3178" i="18"/>
  <c r="T3177" i="18"/>
  <c r="S3177" i="18"/>
  <c r="P3177" i="18"/>
  <c r="O3177" i="18"/>
  <c r="T3176" i="18"/>
  <c r="S3176" i="18"/>
  <c r="P3176" i="18"/>
  <c r="O3176" i="18"/>
  <c r="T3175" i="18"/>
  <c r="S3175" i="18"/>
  <c r="P3175" i="18"/>
  <c r="O3175" i="18"/>
  <c r="T3174" i="18"/>
  <c r="S3174" i="18"/>
  <c r="P3174" i="18"/>
  <c r="O3174" i="18"/>
  <c r="T3173" i="18"/>
  <c r="S3173" i="18"/>
  <c r="P3173" i="18"/>
  <c r="O3173" i="18"/>
  <c r="T3172" i="18"/>
  <c r="S3172" i="18"/>
  <c r="P3172" i="18"/>
  <c r="O3172" i="18"/>
  <c r="T3171" i="18"/>
  <c r="S3171" i="18"/>
  <c r="P3171" i="18"/>
  <c r="O3171" i="18"/>
  <c r="T3170" i="18"/>
  <c r="S3170" i="18"/>
  <c r="P3170" i="18"/>
  <c r="O3170" i="18"/>
  <c r="T3169" i="18"/>
  <c r="S3169" i="18"/>
  <c r="P3169" i="18"/>
  <c r="O3169" i="18"/>
  <c r="T3168" i="18"/>
  <c r="S3168" i="18"/>
  <c r="P3168" i="18"/>
  <c r="O3168" i="18"/>
  <c r="T3167" i="18"/>
  <c r="S3167" i="18"/>
  <c r="P3167" i="18"/>
  <c r="O3167" i="18"/>
  <c r="T3166" i="18"/>
  <c r="S3166" i="18"/>
  <c r="P3166" i="18"/>
  <c r="O3166" i="18"/>
  <c r="T3165" i="18"/>
  <c r="S3165" i="18"/>
  <c r="P3165" i="18"/>
  <c r="O3165" i="18"/>
  <c r="T3164" i="18"/>
  <c r="S3164" i="18"/>
  <c r="P3164" i="18"/>
  <c r="O3164" i="18"/>
  <c r="T3163" i="18"/>
  <c r="S3163" i="18"/>
  <c r="P3163" i="18"/>
  <c r="O3163" i="18"/>
  <c r="T3162" i="18"/>
  <c r="S3162" i="18"/>
  <c r="P3162" i="18"/>
  <c r="O3162" i="18"/>
  <c r="T3161" i="18"/>
  <c r="S3161" i="18"/>
  <c r="P3161" i="18"/>
  <c r="O3161" i="18"/>
  <c r="T3160" i="18"/>
  <c r="S3160" i="18"/>
  <c r="P3160" i="18"/>
  <c r="O3160" i="18"/>
  <c r="T3159" i="18"/>
  <c r="S3159" i="18"/>
  <c r="P3159" i="18"/>
  <c r="O3159" i="18"/>
  <c r="T3158" i="18"/>
  <c r="S3158" i="18"/>
  <c r="P3158" i="18"/>
  <c r="O3158" i="18"/>
  <c r="T3157" i="18"/>
  <c r="S3157" i="18"/>
  <c r="P3157" i="18"/>
  <c r="O3157" i="18"/>
  <c r="T3156" i="18"/>
  <c r="S3156" i="18"/>
  <c r="P3156" i="18"/>
  <c r="O3156" i="18"/>
  <c r="T3155" i="18"/>
  <c r="S3155" i="18"/>
  <c r="P3155" i="18"/>
  <c r="O3155" i="18"/>
  <c r="T3154" i="18"/>
  <c r="S3154" i="18"/>
  <c r="P3154" i="18"/>
  <c r="O3154" i="18"/>
  <c r="T3153" i="18"/>
  <c r="S3153" i="18"/>
  <c r="P3153" i="18"/>
  <c r="O3153" i="18"/>
  <c r="T3152" i="18"/>
  <c r="S3152" i="18"/>
  <c r="P3152" i="18"/>
  <c r="O3152" i="18"/>
  <c r="T3151" i="18"/>
  <c r="S3151" i="18"/>
  <c r="P3151" i="18"/>
  <c r="O3151" i="18"/>
  <c r="T3150" i="18"/>
  <c r="S3150" i="18"/>
  <c r="P3150" i="18"/>
  <c r="O3150" i="18"/>
  <c r="T3149" i="18"/>
  <c r="S3149" i="18"/>
  <c r="P3149" i="18"/>
  <c r="O3149" i="18"/>
  <c r="T3148" i="18"/>
  <c r="S3148" i="18"/>
  <c r="P3148" i="18"/>
  <c r="O3148" i="18"/>
  <c r="T3147" i="18"/>
  <c r="S3147" i="18"/>
  <c r="P3147" i="18"/>
  <c r="O3147" i="18"/>
  <c r="T3146" i="18"/>
  <c r="S3146" i="18"/>
  <c r="P3146" i="18"/>
  <c r="O3146" i="18"/>
  <c r="T3145" i="18"/>
  <c r="S3145" i="18"/>
  <c r="P3145" i="18"/>
  <c r="O3145" i="18"/>
  <c r="T3144" i="18"/>
  <c r="S3144" i="18"/>
  <c r="P3144" i="18"/>
  <c r="O3144" i="18"/>
  <c r="T3143" i="18"/>
  <c r="S3143" i="18"/>
  <c r="P3143" i="18"/>
  <c r="O3143" i="18"/>
  <c r="T3142" i="18"/>
  <c r="S3142" i="18"/>
  <c r="P3142" i="18"/>
  <c r="O3142" i="18"/>
  <c r="T3141" i="18"/>
  <c r="S3141" i="18"/>
  <c r="P3141" i="18"/>
  <c r="O3141" i="18"/>
  <c r="T3140" i="18"/>
  <c r="S3140" i="18"/>
  <c r="P3140" i="18"/>
  <c r="O3140" i="18"/>
  <c r="T3139" i="18"/>
  <c r="S3139" i="18"/>
  <c r="P3139" i="18"/>
  <c r="O3139" i="18"/>
  <c r="T3138" i="18"/>
  <c r="S3138" i="18"/>
  <c r="P3138" i="18"/>
  <c r="O3138" i="18"/>
  <c r="T3137" i="18"/>
  <c r="S3137" i="18"/>
  <c r="P3137" i="18"/>
  <c r="O3137" i="18"/>
  <c r="T3136" i="18"/>
  <c r="S3136" i="18"/>
  <c r="P3136" i="18"/>
  <c r="O3136" i="18"/>
  <c r="T3135" i="18"/>
  <c r="S3135" i="18"/>
  <c r="P3135" i="18"/>
  <c r="O3135" i="18"/>
  <c r="T3134" i="18"/>
  <c r="S3134" i="18"/>
  <c r="P3134" i="18"/>
  <c r="O3134" i="18"/>
  <c r="T3133" i="18"/>
  <c r="S3133" i="18"/>
  <c r="P3133" i="18"/>
  <c r="O3133" i="18"/>
  <c r="T3132" i="18"/>
  <c r="S3132" i="18"/>
  <c r="P3132" i="18"/>
  <c r="O3132" i="18"/>
  <c r="T3131" i="18"/>
  <c r="S3131" i="18"/>
  <c r="P3131" i="18"/>
  <c r="O3131" i="18"/>
  <c r="T3130" i="18"/>
  <c r="S3130" i="18"/>
  <c r="P3130" i="18"/>
  <c r="O3130" i="18"/>
  <c r="T3129" i="18"/>
  <c r="S3129" i="18"/>
  <c r="P3129" i="18"/>
  <c r="O3129" i="18"/>
  <c r="T3128" i="18"/>
  <c r="S3128" i="18"/>
  <c r="P3128" i="18"/>
  <c r="O3128" i="18"/>
  <c r="T3127" i="18"/>
  <c r="S3127" i="18"/>
  <c r="P3127" i="18"/>
  <c r="O3127" i="18"/>
  <c r="T3126" i="18"/>
  <c r="S3126" i="18"/>
  <c r="P3126" i="18"/>
  <c r="O3126" i="18"/>
  <c r="T3125" i="18"/>
  <c r="S3125" i="18"/>
  <c r="P3125" i="18"/>
  <c r="O3125" i="18"/>
  <c r="T3124" i="18"/>
  <c r="S3124" i="18"/>
  <c r="P3124" i="18"/>
  <c r="O3124" i="18"/>
  <c r="T3123" i="18"/>
  <c r="S3123" i="18"/>
  <c r="P3123" i="18"/>
  <c r="O3123" i="18"/>
  <c r="T3122" i="18"/>
  <c r="S3122" i="18"/>
  <c r="P3122" i="18"/>
  <c r="O3122" i="18"/>
  <c r="T3121" i="18"/>
  <c r="S3121" i="18"/>
  <c r="P3121" i="18"/>
  <c r="O3121" i="18"/>
  <c r="T3120" i="18"/>
  <c r="S3120" i="18"/>
  <c r="P3120" i="18"/>
  <c r="O3120" i="18"/>
  <c r="T3119" i="18"/>
  <c r="S3119" i="18"/>
  <c r="P3119" i="18"/>
  <c r="O3119" i="18"/>
  <c r="T3118" i="18"/>
  <c r="S3118" i="18"/>
  <c r="P3118" i="18"/>
  <c r="O3118" i="18"/>
  <c r="T3117" i="18"/>
  <c r="S3117" i="18"/>
  <c r="P3117" i="18"/>
  <c r="O3117" i="18"/>
  <c r="T3116" i="18"/>
  <c r="S3116" i="18"/>
  <c r="P3116" i="18"/>
  <c r="O3116" i="18"/>
  <c r="T3115" i="18"/>
  <c r="S3115" i="18"/>
  <c r="P3115" i="18"/>
  <c r="O3115" i="18"/>
  <c r="T3114" i="18"/>
  <c r="S3114" i="18"/>
  <c r="P3114" i="18"/>
  <c r="O3114" i="18"/>
  <c r="T3113" i="18"/>
  <c r="S3113" i="18"/>
  <c r="P3113" i="18"/>
  <c r="O3113" i="18"/>
  <c r="T3112" i="18"/>
  <c r="S3112" i="18"/>
  <c r="P3112" i="18"/>
  <c r="O3112" i="18"/>
  <c r="T3111" i="18"/>
  <c r="S3111" i="18"/>
  <c r="P3111" i="18"/>
  <c r="O3111" i="18"/>
  <c r="T3110" i="18"/>
  <c r="S3110" i="18"/>
  <c r="P3110" i="18"/>
  <c r="O3110" i="18"/>
  <c r="T3109" i="18"/>
  <c r="S3109" i="18"/>
  <c r="P3109" i="18"/>
  <c r="O3109" i="18"/>
  <c r="T3108" i="18"/>
  <c r="S3108" i="18"/>
  <c r="P3108" i="18"/>
  <c r="O3108" i="18"/>
  <c r="T3107" i="18"/>
  <c r="S3107" i="18"/>
  <c r="P3107" i="18"/>
  <c r="O3107" i="18"/>
  <c r="T3106" i="18"/>
  <c r="S3106" i="18"/>
  <c r="P3106" i="18"/>
  <c r="O3106" i="18"/>
  <c r="T3105" i="18"/>
  <c r="S3105" i="18"/>
  <c r="P3105" i="18"/>
  <c r="O3105" i="18"/>
  <c r="T3104" i="18"/>
  <c r="S3104" i="18"/>
  <c r="P3104" i="18"/>
  <c r="O3104" i="18"/>
  <c r="T3103" i="18"/>
  <c r="S3103" i="18"/>
  <c r="P3103" i="18"/>
  <c r="O3103" i="18"/>
  <c r="T3102" i="18"/>
  <c r="S3102" i="18"/>
  <c r="P3102" i="18"/>
  <c r="O3102" i="18"/>
  <c r="T3101" i="18"/>
  <c r="S3101" i="18"/>
  <c r="P3101" i="18"/>
  <c r="O3101" i="18"/>
  <c r="T3100" i="18"/>
  <c r="S3100" i="18"/>
  <c r="P3100" i="18"/>
  <c r="O3100" i="18"/>
  <c r="T3099" i="18"/>
  <c r="S3099" i="18"/>
  <c r="P3099" i="18"/>
  <c r="O3099" i="18"/>
  <c r="T3098" i="18"/>
  <c r="S3098" i="18"/>
  <c r="P3098" i="18"/>
  <c r="O3098" i="18"/>
  <c r="T3097" i="18"/>
  <c r="S3097" i="18"/>
  <c r="P3097" i="18"/>
  <c r="O3097" i="18"/>
  <c r="T3096" i="18"/>
  <c r="S3096" i="18"/>
  <c r="P3096" i="18"/>
  <c r="O3096" i="18"/>
  <c r="T3095" i="18"/>
  <c r="S3095" i="18"/>
  <c r="P3095" i="18"/>
  <c r="O3095" i="18"/>
  <c r="T3094" i="18"/>
  <c r="S3094" i="18"/>
  <c r="P3094" i="18"/>
  <c r="O3094" i="18"/>
  <c r="T3093" i="18"/>
  <c r="S3093" i="18"/>
  <c r="P3093" i="18"/>
  <c r="O3093" i="18"/>
  <c r="T3092" i="18"/>
  <c r="S3092" i="18"/>
  <c r="P3092" i="18"/>
  <c r="O3092" i="18"/>
  <c r="T3091" i="18"/>
  <c r="S3091" i="18"/>
  <c r="P3091" i="18"/>
  <c r="O3091" i="18"/>
  <c r="T3090" i="18"/>
  <c r="S3090" i="18"/>
  <c r="P3090" i="18"/>
  <c r="O3090" i="18"/>
  <c r="T3089" i="18"/>
  <c r="S3089" i="18"/>
  <c r="P3089" i="18"/>
  <c r="O3089" i="18"/>
  <c r="T3088" i="18"/>
  <c r="S3088" i="18"/>
  <c r="P3088" i="18"/>
  <c r="O3088" i="18"/>
  <c r="T3087" i="18"/>
  <c r="S3087" i="18"/>
  <c r="P3087" i="18"/>
  <c r="O3087" i="18"/>
  <c r="T3086" i="18"/>
  <c r="S3086" i="18"/>
  <c r="P3086" i="18"/>
  <c r="O3086" i="18"/>
  <c r="T3085" i="18"/>
  <c r="S3085" i="18"/>
  <c r="P3085" i="18"/>
  <c r="O3085" i="18"/>
  <c r="T3084" i="18"/>
  <c r="S3084" i="18"/>
  <c r="P3084" i="18"/>
  <c r="O3084" i="18"/>
  <c r="T3083" i="18"/>
  <c r="S3083" i="18"/>
  <c r="P3083" i="18"/>
  <c r="O3083" i="18"/>
  <c r="T3082" i="18"/>
  <c r="S3082" i="18"/>
  <c r="P3082" i="18"/>
  <c r="O3082" i="18"/>
  <c r="T3081" i="18"/>
  <c r="S3081" i="18"/>
  <c r="P3081" i="18"/>
  <c r="O3081" i="18"/>
  <c r="T3080" i="18"/>
  <c r="S3080" i="18"/>
  <c r="P3080" i="18"/>
  <c r="O3080" i="18"/>
  <c r="T3079" i="18"/>
  <c r="S3079" i="18"/>
  <c r="P3079" i="18"/>
  <c r="O3079" i="18"/>
  <c r="T3078" i="18"/>
  <c r="S3078" i="18"/>
  <c r="P3078" i="18"/>
  <c r="O3078" i="18"/>
  <c r="T3077" i="18"/>
  <c r="S3077" i="18"/>
  <c r="P3077" i="18"/>
  <c r="O3077" i="18"/>
  <c r="T3076" i="18"/>
  <c r="S3076" i="18"/>
  <c r="P3076" i="18"/>
  <c r="O3076" i="18"/>
  <c r="T3075" i="18"/>
  <c r="S3075" i="18"/>
  <c r="P3075" i="18"/>
  <c r="O3075" i="18"/>
  <c r="T3074" i="18"/>
  <c r="S3074" i="18"/>
  <c r="P3074" i="18"/>
  <c r="O3074" i="18"/>
  <c r="T3073" i="18"/>
  <c r="S3073" i="18"/>
  <c r="P3073" i="18"/>
  <c r="O3073" i="18"/>
  <c r="T3072" i="18"/>
  <c r="S3072" i="18"/>
  <c r="P3072" i="18"/>
  <c r="O3072" i="18"/>
  <c r="T3071" i="18"/>
  <c r="S3071" i="18"/>
  <c r="P3071" i="18"/>
  <c r="O3071" i="18"/>
  <c r="T3070" i="18"/>
  <c r="S3070" i="18"/>
  <c r="P3070" i="18"/>
  <c r="O3070" i="18"/>
  <c r="T3069" i="18"/>
  <c r="S3069" i="18"/>
  <c r="P3069" i="18"/>
  <c r="O3069" i="18"/>
  <c r="T3068" i="18"/>
  <c r="S3068" i="18"/>
  <c r="P3068" i="18"/>
  <c r="O3068" i="18"/>
  <c r="T3067" i="18"/>
  <c r="S3067" i="18"/>
  <c r="P3067" i="18"/>
  <c r="O3067" i="18"/>
  <c r="T3066" i="18"/>
  <c r="S3066" i="18"/>
  <c r="P3066" i="18"/>
  <c r="O3066" i="18"/>
  <c r="T3065" i="18"/>
  <c r="S3065" i="18"/>
  <c r="P3065" i="18"/>
  <c r="O3065" i="18"/>
  <c r="T3064" i="18"/>
  <c r="S3064" i="18"/>
  <c r="P3064" i="18"/>
  <c r="O3064" i="18"/>
  <c r="T3063" i="18"/>
  <c r="S3063" i="18"/>
  <c r="P3063" i="18"/>
  <c r="O3063" i="18"/>
  <c r="T3062" i="18"/>
  <c r="S3062" i="18"/>
  <c r="P3062" i="18"/>
  <c r="O3062" i="18"/>
  <c r="T3061" i="18"/>
  <c r="S3061" i="18"/>
  <c r="P3061" i="18"/>
  <c r="O3061" i="18"/>
  <c r="T3060" i="18"/>
  <c r="S3060" i="18"/>
  <c r="P3060" i="18"/>
  <c r="O3060" i="18"/>
  <c r="T3059" i="18"/>
  <c r="S3059" i="18"/>
  <c r="P3059" i="18"/>
  <c r="O3059" i="18"/>
  <c r="T3058" i="18"/>
  <c r="S3058" i="18"/>
  <c r="P3058" i="18"/>
  <c r="O3058" i="18"/>
  <c r="T3057" i="18"/>
  <c r="S3057" i="18"/>
  <c r="P3057" i="18"/>
  <c r="O3057" i="18"/>
  <c r="T3056" i="18"/>
  <c r="S3056" i="18"/>
  <c r="P3056" i="18"/>
  <c r="O3056" i="18"/>
  <c r="T3055" i="18"/>
  <c r="S3055" i="18"/>
  <c r="P3055" i="18"/>
  <c r="O3055" i="18"/>
  <c r="T3054" i="18"/>
  <c r="S3054" i="18"/>
  <c r="P3054" i="18"/>
  <c r="O3054" i="18"/>
  <c r="T3053" i="18"/>
  <c r="S3053" i="18"/>
  <c r="P3053" i="18"/>
  <c r="O3053" i="18"/>
  <c r="T3052" i="18"/>
  <c r="S3052" i="18"/>
  <c r="P3052" i="18"/>
  <c r="O3052" i="18"/>
  <c r="T3051" i="18"/>
  <c r="S3051" i="18"/>
  <c r="P3051" i="18"/>
  <c r="O3051" i="18"/>
  <c r="T3050" i="18"/>
  <c r="S3050" i="18"/>
  <c r="P3050" i="18"/>
  <c r="O3050" i="18"/>
  <c r="T3049" i="18"/>
  <c r="S3049" i="18"/>
  <c r="P3049" i="18"/>
  <c r="O3049" i="18"/>
  <c r="T3048" i="18"/>
  <c r="S3048" i="18"/>
  <c r="P3048" i="18"/>
  <c r="O3048" i="18"/>
  <c r="T3047" i="18"/>
  <c r="S3047" i="18"/>
  <c r="P3047" i="18"/>
  <c r="O3047" i="18"/>
  <c r="T3046" i="18"/>
  <c r="S3046" i="18"/>
  <c r="P3046" i="18"/>
  <c r="O3046" i="18"/>
  <c r="T3045" i="18"/>
  <c r="S3045" i="18"/>
  <c r="P3045" i="18"/>
  <c r="O3045" i="18"/>
  <c r="T3044" i="18"/>
  <c r="S3044" i="18"/>
  <c r="P3044" i="18"/>
  <c r="O3044" i="18"/>
  <c r="T3043" i="18"/>
  <c r="S3043" i="18"/>
  <c r="P3043" i="18"/>
  <c r="O3043" i="18"/>
  <c r="T3042" i="18"/>
  <c r="S3042" i="18"/>
  <c r="P3042" i="18"/>
  <c r="O3042" i="18"/>
  <c r="T3041" i="18"/>
  <c r="S3041" i="18"/>
  <c r="P3041" i="18"/>
  <c r="O3041" i="18"/>
  <c r="T3040" i="18"/>
  <c r="S3040" i="18"/>
  <c r="P3040" i="18"/>
  <c r="O3040" i="18"/>
  <c r="T3039" i="18"/>
  <c r="S3039" i="18"/>
  <c r="P3039" i="18"/>
  <c r="O3039" i="18"/>
  <c r="T3038" i="18"/>
  <c r="S3038" i="18"/>
  <c r="P3038" i="18"/>
  <c r="O3038" i="18"/>
  <c r="T3037" i="18"/>
  <c r="S3037" i="18"/>
  <c r="P3037" i="18"/>
  <c r="O3037" i="18"/>
  <c r="T3036" i="18"/>
  <c r="S3036" i="18"/>
  <c r="P3036" i="18"/>
  <c r="O3036" i="18"/>
  <c r="T3035" i="18"/>
  <c r="S3035" i="18"/>
  <c r="P3035" i="18"/>
  <c r="O3035" i="18"/>
  <c r="T3034" i="18"/>
  <c r="S3034" i="18"/>
  <c r="P3034" i="18"/>
  <c r="O3034" i="18"/>
  <c r="T3033" i="18"/>
  <c r="S3033" i="18"/>
  <c r="P3033" i="18"/>
  <c r="O3033" i="18"/>
  <c r="T3032" i="18"/>
  <c r="S3032" i="18"/>
  <c r="P3032" i="18"/>
  <c r="O3032" i="18"/>
  <c r="T3031" i="18"/>
  <c r="S3031" i="18"/>
  <c r="P3031" i="18"/>
  <c r="O3031" i="18"/>
  <c r="T3030" i="18"/>
  <c r="S3030" i="18"/>
  <c r="P3030" i="18"/>
  <c r="O3030" i="18"/>
  <c r="T3029" i="18"/>
  <c r="S3029" i="18"/>
  <c r="P3029" i="18"/>
  <c r="O3029" i="18"/>
  <c r="T3028" i="18"/>
  <c r="S3028" i="18"/>
  <c r="P3028" i="18"/>
  <c r="O3028" i="18"/>
  <c r="T3027" i="18"/>
  <c r="S3027" i="18"/>
  <c r="P3027" i="18"/>
  <c r="O3027" i="18"/>
  <c r="T3026" i="18"/>
  <c r="S3026" i="18"/>
  <c r="P3026" i="18"/>
  <c r="O3026" i="18"/>
  <c r="T3025" i="18"/>
  <c r="S3025" i="18"/>
  <c r="P3025" i="18"/>
  <c r="O3025" i="18"/>
  <c r="T3024" i="18"/>
  <c r="S3024" i="18"/>
  <c r="P3024" i="18"/>
  <c r="O3024" i="18"/>
  <c r="T3023" i="18"/>
  <c r="S3023" i="18"/>
  <c r="P3023" i="18"/>
  <c r="O3023" i="18"/>
  <c r="T3022" i="18"/>
  <c r="S3022" i="18"/>
  <c r="P3022" i="18"/>
  <c r="O3022" i="18"/>
  <c r="T3021" i="18"/>
  <c r="S3021" i="18"/>
  <c r="P3021" i="18"/>
  <c r="O3021" i="18"/>
  <c r="T3020" i="18"/>
  <c r="S3020" i="18"/>
  <c r="P3020" i="18"/>
  <c r="O3020" i="18"/>
  <c r="T3019" i="18"/>
  <c r="S3019" i="18"/>
  <c r="P3019" i="18"/>
  <c r="O3019" i="18"/>
  <c r="T3018" i="18"/>
  <c r="S3018" i="18"/>
  <c r="P3018" i="18"/>
  <c r="O3018" i="18"/>
  <c r="T3017" i="18"/>
  <c r="S3017" i="18"/>
  <c r="P3017" i="18"/>
  <c r="O3017" i="18"/>
  <c r="T3016" i="18"/>
  <c r="S3016" i="18"/>
  <c r="P3016" i="18"/>
  <c r="O3016" i="18"/>
  <c r="T3015" i="18"/>
  <c r="S3015" i="18"/>
  <c r="P3015" i="18"/>
  <c r="O3015" i="18"/>
  <c r="T3014" i="18"/>
  <c r="S3014" i="18"/>
  <c r="P3014" i="18"/>
  <c r="O3014" i="18"/>
  <c r="T3013" i="18"/>
  <c r="S3013" i="18"/>
  <c r="P3013" i="18"/>
  <c r="O3013" i="18"/>
  <c r="T3012" i="18"/>
  <c r="S3012" i="18"/>
  <c r="P3012" i="18"/>
  <c r="O3012" i="18"/>
  <c r="T3011" i="18"/>
  <c r="S3011" i="18"/>
  <c r="P3011" i="18"/>
  <c r="O3011" i="18"/>
  <c r="T3010" i="18"/>
  <c r="S3010" i="18"/>
  <c r="P3010" i="18"/>
  <c r="O3010" i="18"/>
  <c r="T3009" i="18"/>
  <c r="S3009" i="18"/>
  <c r="P3009" i="18"/>
  <c r="O3009" i="18"/>
  <c r="T3008" i="18"/>
  <c r="S3008" i="18"/>
  <c r="P3008" i="18"/>
  <c r="O3008" i="18"/>
  <c r="T3007" i="18"/>
  <c r="S3007" i="18"/>
  <c r="P3007" i="18"/>
  <c r="O3007" i="18"/>
  <c r="T3006" i="18"/>
  <c r="S3006" i="18"/>
  <c r="P3006" i="18"/>
  <c r="O3006" i="18"/>
  <c r="T3005" i="18"/>
  <c r="S3005" i="18"/>
  <c r="P3005" i="18"/>
  <c r="O3005" i="18"/>
  <c r="T3004" i="18"/>
  <c r="S3004" i="18"/>
  <c r="P3004" i="18"/>
  <c r="O3004" i="18"/>
  <c r="T3003" i="18"/>
  <c r="S3003" i="18"/>
  <c r="P3003" i="18"/>
  <c r="O3003" i="18"/>
  <c r="T3002" i="18"/>
  <c r="S3002" i="18"/>
  <c r="P3002" i="18"/>
  <c r="O3002" i="18"/>
  <c r="T3001" i="18"/>
  <c r="S3001" i="18"/>
  <c r="P3001" i="18"/>
  <c r="O3001" i="18"/>
  <c r="T3000" i="18"/>
  <c r="S3000" i="18"/>
  <c r="P3000" i="18"/>
  <c r="O3000" i="18"/>
  <c r="T2999" i="18"/>
  <c r="S2999" i="18"/>
  <c r="P2999" i="18"/>
  <c r="O2999" i="18"/>
  <c r="T2998" i="18"/>
  <c r="S2998" i="18"/>
  <c r="P2998" i="18"/>
  <c r="O2998" i="18"/>
  <c r="T2997" i="18"/>
  <c r="S2997" i="18"/>
  <c r="P2997" i="18"/>
  <c r="O2997" i="18"/>
  <c r="T2996" i="18"/>
  <c r="S2996" i="18"/>
  <c r="P2996" i="18"/>
  <c r="O2996" i="18"/>
  <c r="T2995" i="18"/>
  <c r="S2995" i="18"/>
  <c r="P2995" i="18"/>
  <c r="O2995" i="18"/>
  <c r="T2994" i="18"/>
  <c r="S2994" i="18"/>
  <c r="P2994" i="18"/>
  <c r="O2994" i="18"/>
  <c r="T2993" i="18"/>
  <c r="S2993" i="18"/>
  <c r="P2993" i="18"/>
  <c r="O2993" i="18"/>
  <c r="T2992" i="18"/>
  <c r="S2992" i="18"/>
  <c r="P2992" i="18"/>
  <c r="O2992" i="18"/>
  <c r="T2991" i="18"/>
  <c r="S2991" i="18"/>
  <c r="P2991" i="18"/>
  <c r="O2991" i="18"/>
  <c r="T2990" i="18"/>
  <c r="S2990" i="18"/>
  <c r="P2990" i="18"/>
  <c r="O2990" i="18"/>
  <c r="T2989" i="18"/>
  <c r="S2989" i="18"/>
  <c r="P2989" i="18"/>
  <c r="O2989" i="18"/>
  <c r="T2988" i="18"/>
  <c r="S2988" i="18"/>
  <c r="P2988" i="18"/>
  <c r="O2988" i="18"/>
  <c r="T2987" i="18"/>
  <c r="S2987" i="18"/>
  <c r="P2987" i="18"/>
  <c r="O2987" i="18"/>
  <c r="T2986" i="18"/>
  <c r="S2986" i="18"/>
  <c r="P2986" i="18"/>
  <c r="O2986" i="18"/>
  <c r="T2985" i="18"/>
  <c r="S2985" i="18"/>
  <c r="P2985" i="18"/>
  <c r="O2985" i="18"/>
  <c r="T2984" i="18"/>
  <c r="S2984" i="18"/>
  <c r="P2984" i="18"/>
  <c r="O2984" i="18"/>
  <c r="T2983" i="18"/>
  <c r="S2983" i="18"/>
  <c r="P2983" i="18"/>
  <c r="O2983" i="18"/>
  <c r="T2982" i="18"/>
  <c r="S2982" i="18"/>
  <c r="P2982" i="18"/>
  <c r="O2982" i="18"/>
  <c r="T2981" i="18"/>
  <c r="S2981" i="18"/>
  <c r="P2981" i="18"/>
  <c r="O2981" i="18"/>
  <c r="T2980" i="18"/>
  <c r="S2980" i="18"/>
  <c r="P2980" i="18"/>
  <c r="O2980" i="18"/>
  <c r="T2979" i="18"/>
  <c r="S2979" i="18"/>
  <c r="P2979" i="18"/>
  <c r="O2979" i="18"/>
  <c r="T2978" i="18"/>
  <c r="S2978" i="18"/>
  <c r="P2978" i="18"/>
  <c r="O2978" i="18"/>
  <c r="T2977" i="18"/>
  <c r="S2977" i="18"/>
  <c r="P2977" i="18"/>
  <c r="O2977" i="18"/>
  <c r="T2976" i="18"/>
  <c r="S2976" i="18"/>
  <c r="P2976" i="18"/>
  <c r="O2976" i="18"/>
  <c r="T2975" i="18"/>
  <c r="S2975" i="18"/>
  <c r="P2975" i="18"/>
  <c r="O2975" i="18"/>
  <c r="T2974" i="18"/>
  <c r="S2974" i="18"/>
  <c r="P2974" i="18"/>
  <c r="O2974" i="18"/>
  <c r="T2973" i="18"/>
  <c r="S2973" i="18"/>
  <c r="P2973" i="18"/>
  <c r="O2973" i="18"/>
  <c r="T2972" i="18"/>
  <c r="S2972" i="18"/>
  <c r="P2972" i="18"/>
  <c r="O2972" i="18"/>
  <c r="T2971" i="18"/>
  <c r="S2971" i="18"/>
  <c r="P2971" i="18"/>
  <c r="O2971" i="18"/>
  <c r="T2970" i="18"/>
  <c r="S2970" i="18"/>
  <c r="P2970" i="18"/>
  <c r="O2970" i="18"/>
  <c r="T2969" i="18"/>
  <c r="S2969" i="18"/>
  <c r="P2969" i="18"/>
  <c r="O2969" i="18"/>
  <c r="T2968" i="18"/>
  <c r="S2968" i="18"/>
  <c r="P2968" i="18"/>
  <c r="O2968" i="18"/>
  <c r="T2967" i="18"/>
  <c r="S2967" i="18"/>
  <c r="P2967" i="18"/>
  <c r="O2967" i="18"/>
  <c r="T2966" i="18"/>
  <c r="S2966" i="18"/>
  <c r="P2966" i="18"/>
  <c r="O2966" i="18"/>
  <c r="T2965" i="18"/>
  <c r="S2965" i="18"/>
  <c r="P2965" i="18"/>
  <c r="O2965" i="18"/>
  <c r="T2964" i="18"/>
  <c r="S2964" i="18"/>
  <c r="P2964" i="18"/>
  <c r="O2964" i="18"/>
  <c r="T2963" i="18"/>
  <c r="S2963" i="18"/>
  <c r="P2963" i="18"/>
  <c r="O2963" i="18"/>
  <c r="T2962" i="18"/>
  <c r="S2962" i="18"/>
  <c r="P2962" i="18"/>
  <c r="O2962" i="18"/>
  <c r="T2961" i="18"/>
  <c r="S2961" i="18"/>
  <c r="P2961" i="18"/>
  <c r="O2961" i="18"/>
  <c r="T2960" i="18"/>
  <c r="S2960" i="18"/>
  <c r="P2960" i="18"/>
  <c r="O2960" i="18"/>
  <c r="T2959" i="18"/>
  <c r="S2959" i="18"/>
  <c r="P2959" i="18"/>
  <c r="O2959" i="18"/>
  <c r="T2958" i="18"/>
  <c r="S2958" i="18"/>
  <c r="P2958" i="18"/>
  <c r="O2958" i="18"/>
  <c r="T2957" i="18"/>
  <c r="S2957" i="18"/>
  <c r="P2957" i="18"/>
  <c r="O2957" i="18"/>
  <c r="T2956" i="18"/>
  <c r="S2956" i="18"/>
  <c r="P2956" i="18"/>
  <c r="O2956" i="18"/>
  <c r="T2955" i="18"/>
  <c r="S2955" i="18"/>
  <c r="P2955" i="18"/>
  <c r="O2955" i="18"/>
  <c r="T2954" i="18"/>
  <c r="S2954" i="18"/>
  <c r="P2954" i="18"/>
  <c r="O2954" i="18"/>
  <c r="T2953" i="18"/>
  <c r="S2953" i="18"/>
  <c r="P2953" i="18"/>
  <c r="O2953" i="18"/>
  <c r="T2952" i="18"/>
  <c r="S2952" i="18"/>
  <c r="P2952" i="18"/>
  <c r="O2952" i="18"/>
  <c r="T2951" i="18"/>
  <c r="S2951" i="18"/>
  <c r="P2951" i="18"/>
  <c r="O2951" i="18"/>
  <c r="T2950" i="18"/>
  <c r="S2950" i="18"/>
  <c r="P2950" i="18"/>
  <c r="O2950" i="18"/>
  <c r="T2949" i="18"/>
  <c r="S2949" i="18"/>
  <c r="P2949" i="18"/>
  <c r="O2949" i="18"/>
  <c r="T2948" i="18"/>
  <c r="S2948" i="18"/>
  <c r="P2948" i="18"/>
  <c r="O2948" i="18"/>
  <c r="T2947" i="18"/>
  <c r="S2947" i="18"/>
  <c r="P2947" i="18"/>
  <c r="O2947" i="18"/>
  <c r="T2946" i="18"/>
  <c r="S2946" i="18"/>
  <c r="P2946" i="18"/>
  <c r="O2946" i="18"/>
  <c r="T2945" i="18"/>
  <c r="S2945" i="18"/>
  <c r="P2945" i="18"/>
  <c r="O2945" i="18"/>
  <c r="T2944" i="18"/>
  <c r="S2944" i="18"/>
  <c r="P2944" i="18"/>
  <c r="O2944" i="18"/>
  <c r="T2943" i="18"/>
  <c r="S2943" i="18"/>
  <c r="P2943" i="18"/>
  <c r="O2943" i="18"/>
  <c r="T2942" i="18"/>
  <c r="S2942" i="18"/>
  <c r="P2942" i="18"/>
  <c r="O2942" i="18"/>
  <c r="T2941" i="18"/>
  <c r="S2941" i="18"/>
  <c r="P2941" i="18"/>
  <c r="O2941" i="18"/>
  <c r="T2940" i="18"/>
  <c r="S2940" i="18"/>
  <c r="P2940" i="18"/>
  <c r="O2940" i="18"/>
  <c r="T2939" i="18"/>
  <c r="S2939" i="18"/>
  <c r="P2939" i="18"/>
  <c r="O2939" i="18"/>
  <c r="T2938" i="18"/>
  <c r="S2938" i="18"/>
  <c r="P2938" i="18"/>
  <c r="O2938" i="18"/>
  <c r="T2937" i="18"/>
  <c r="S2937" i="18"/>
  <c r="P2937" i="18"/>
  <c r="O2937" i="18"/>
  <c r="T2936" i="18"/>
  <c r="S2936" i="18"/>
  <c r="P2936" i="18"/>
  <c r="O2936" i="18"/>
  <c r="T2935" i="18"/>
  <c r="S2935" i="18"/>
  <c r="P2935" i="18"/>
  <c r="O2935" i="18"/>
  <c r="T2934" i="18"/>
  <c r="S2934" i="18"/>
  <c r="P2934" i="18"/>
  <c r="O2934" i="18"/>
  <c r="T2933" i="18"/>
  <c r="S2933" i="18"/>
  <c r="P2933" i="18"/>
  <c r="O2933" i="18"/>
  <c r="T2932" i="18"/>
  <c r="S2932" i="18"/>
  <c r="P2932" i="18"/>
  <c r="O2932" i="18"/>
  <c r="T2931" i="18"/>
  <c r="S2931" i="18"/>
  <c r="P2931" i="18"/>
  <c r="O2931" i="18"/>
  <c r="T2930" i="18"/>
  <c r="S2930" i="18"/>
  <c r="P2930" i="18"/>
  <c r="O2930" i="18"/>
  <c r="T2929" i="18"/>
  <c r="S2929" i="18"/>
  <c r="P2929" i="18"/>
  <c r="O2929" i="18"/>
  <c r="T2928" i="18"/>
  <c r="S2928" i="18"/>
  <c r="P2928" i="18"/>
  <c r="O2928" i="18"/>
  <c r="T2927" i="18"/>
  <c r="S2927" i="18"/>
  <c r="P2927" i="18"/>
  <c r="O2927" i="18"/>
  <c r="T2926" i="18"/>
  <c r="S2926" i="18"/>
  <c r="P2926" i="18"/>
  <c r="O2926" i="18"/>
  <c r="T2925" i="18"/>
  <c r="S2925" i="18"/>
  <c r="P2925" i="18"/>
  <c r="O2925" i="18"/>
  <c r="T2924" i="18"/>
  <c r="S2924" i="18"/>
  <c r="P2924" i="18"/>
  <c r="O2924" i="18"/>
  <c r="T2923" i="18"/>
  <c r="S2923" i="18"/>
  <c r="P2923" i="18"/>
  <c r="O2923" i="18"/>
  <c r="T2922" i="18"/>
  <c r="S2922" i="18"/>
  <c r="P2922" i="18"/>
  <c r="O2922" i="18"/>
  <c r="T2921" i="18"/>
  <c r="S2921" i="18"/>
  <c r="P2921" i="18"/>
  <c r="O2921" i="18"/>
  <c r="T2920" i="18"/>
  <c r="S2920" i="18"/>
  <c r="P2920" i="18"/>
  <c r="O2920" i="18"/>
  <c r="T2919" i="18"/>
  <c r="S2919" i="18"/>
  <c r="P2919" i="18"/>
  <c r="O2919" i="18"/>
  <c r="T2918" i="18"/>
  <c r="S2918" i="18"/>
  <c r="P2918" i="18"/>
  <c r="O2918" i="18"/>
  <c r="T2917" i="18"/>
  <c r="S2917" i="18"/>
  <c r="P2917" i="18"/>
  <c r="O2917" i="18"/>
  <c r="T2916" i="18"/>
  <c r="S2916" i="18"/>
  <c r="P2916" i="18"/>
  <c r="O2916" i="18"/>
  <c r="T2915" i="18"/>
  <c r="S2915" i="18"/>
  <c r="P2915" i="18"/>
  <c r="O2915" i="18"/>
  <c r="T2914" i="18"/>
  <c r="S2914" i="18"/>
  <c r="P2914" i="18"/>
  <c r="O2914" i="18"/>
  <c r="T2913" i="18"/>
  <c r="S2913" i="18"/>
  <c r="P2913" i="18"/>
  <c r="O2913" i="18"/>
  <c r="T2912" i="18"/>
  <c r="S2912" i="18"/>
  <c r="P2912" i="18"/>
  <c r="O2912" i="18"/>
  <c r="T2911" i="18"/>
  <c r="S2911" i="18"/>
  <c r="P2911" i="18"/>
  <c r="O2911" i="18"/>
  <c r="T2910" i="18"/>
  <c r="S2910" i="18"/>
  <c r="P2910" i="18"/>
  <c r="O2910" i="18"/>
  <c r="T2909" i="18"/>
  <c r="S2909" i="18"/>
  <c r="P2909" i="18"/>
  <c r="O2909" i="18"/>
  <c r="T2908" i="18"/>
  <c r="S2908" i="18"/>
  <c r="P2908" i="18"/>
  <c r="O2908" i="18"/>
  <c r="T2907" i="18"/>
  <c r="S2907" i="18"/>
  <c r="P2907" i="18"/>
  <c r="O2907" i="18"/>
  <c r="T2906" i="18"/>
  <c r="S2906" i="18"/>
  <c r="P2906" i="18"/>
  <c r="O2906" i="18"/>
  <c r="T2905" i="18"/>
  <c r="S2905" i="18"/>
  <c r="P2905" i="18"/>
  <c r="O2905" i="18"/>
  <c r="T2904" i="18"/>
  <c r="S2904" i="18"/>
  <c r="P2904" i="18"/>
  <c r="O2904" i="18"/>
  <c r="T2903" i="18"/>
  <c r="S2903" i="18"/>
  <c r="P2903" i="18"/>
  <c r="O2903" i="18"/>
  <c r="T2902" i="18"/>
  <c r="S2902" i="18"/>
  <c r="P2902" i="18"/>
  <c r="O2902" i="18"/>
  <c r="T2901" i="18"/>
  <c r="S2901" i="18"/>
  <c r="P2901" i="18"/>
  <c r="O2901" i="18"/>
  <c r="T2900" i="18"/>
  <c r="S2900" i="18"/>
  <c r="P2900" i="18"/>
  <c r="O2900" i="18"/>
  <c r="T2899" i="18"/>
  <c r="S2899" i="18"/>
  <c r="P2899" i="18"/>
  <c r="O2899" i="18"/>
  <c r="T2898" i="18"/>
  <c r="S2898" i="18"/>
  <c r="P2898" i="18"/>
  <c r="O2898" i="18"/>
  <c r="T2897" i="18"/>
  <c r="S2897" i="18"/>
  <c r="P2897" i="18"/>
  <c r="O2897" i="18"/>
  <c r="T2896" i="18"/>
  <c r="S2896" i="18"/>
  <c r="P2896" i="18"/>
  <c r="O2896" i="18"/>
  <c r="T2895" i="18"/>
  <c r="S2895" i="18"/>
  <c r="P2895" i="18"/>
  <c r="O2895" i="18"/>
  <c r="T2894" i="18"/>
  <c r="S2894" i="18"/>
  <c r="P2894" i="18"/>
  <c r="O2894" i="18"/>
  <c r="T2893" i="18"/>
  <c r="S2893" i="18"/>
  <c r="P2893" i="18"/>
  <c r="O2893" i="18"/>
  <c r="T2892" i="18"/>
  <c r="S2892" i="18"/>
  <c r="P2892" i="18"/>
  <c r="O2892" i="18"/>
  <c r="T2891" i="18"/>
  <c r="S2891" i="18"/>
  <c r="P2891" i="18"/>
  <c r="O2891" i="18"/>
  <c r="T2890" i="18"/>
  <c r="S2890" i="18"/>
  <c r="P2890" i="18"/>
  <c r="O2890" i="18"/>
  <c r="T2889" i="18"/>
  <c r="S2889" i="18"/>
  <c r="P2889" i="18"/>
  <c r="O2889" i="18"/>
  <c r="T2888" i="18"/>
  <c r="S2888" i="18"/>
  <c r="P2888" i="18"/>
  <c r="O2888" i="18"/>
  <c r="T2887" i="18"/>
  <c r="S2887" i="18"/>
  <c r="P2887" i="18"/>
  <c r="O2887" i="18"/>
  <c r="T2886" i="18"/>
  <c r="S2886" i="18"/>
  <c r="P2886" i="18"/>
  <c r="O2886" i="18"/>
  <c r="T2885" i="18"/>
  <c r="S2885" i="18"/>
  <c r="P2885" i="18"/>
  <c r="O2885" i="18"/>
  <c r="T2884" i="18"/>
  <c r="S2884" i="18"/>
  <c r="P2884" i="18"/>
  <c r="O2884" i="18"/>
  <c r="T2883" i="18"/>
  <c r="S2883" i="18"/>
  <c r="P2883" i="18"/>
  <c r="O2883" i="18"/>
  <c r="T2882" i="18"/>
  <c r="S2882" i="18"/>
  <c r="P2882" i="18"/>
  <c r="O2882" i="18"/>
  <c r="T2881" i="18"/>
  <c r="S2881" i="18"/>
  <c r="P2881" i="18"/>
  <c r="O2881" i="18"/>
  <c r="T2880" i="18"/>
  <c r="S2880" i="18"/>
  <c r="P2880" i="18"/>
  <c r="O2880" i="18"/>
  <c r="T2879" i="18"/>
  <c r="S2879" i="18"/>
  <c r="P2879" i="18"/>
  <c r="O2879" i="18"/>
  <c r="T2878" i="18"/>
  <c r="S2878" i="18"/>
  <c r="P2878" i="18"/>
  <c r="O2878" i="18"/>
  <c r="T2877" i="18"/>
  <c r="S2877" i="18"/>
  <c r="P2877" i="18"/>
  <c r="O2877" i="18"/>
  <c r="T2876" i="18"/>
  <c r="S2876" i="18"/>
  <c r="P2876" i="18"/>
  <c r="O2876" i="18"/>
  <c r="T2875" i="18"/>
  <c r="S2875" i="18"/>
  <c r="P2875" i="18"/>
  <c r="O2875" i="18"/>
  <c r="T2874" i="18"/>
  <c r="S2874" i="18"/>
  <c r="P2874" i="18"/>
  <c r="O2874" i="18"/>
  <c r="T2873" i="18"/>
  <c r="S2873" i="18"/>
  <c r="P2873" i="18"/>
  <c r="O2873" i="18"/>
  <c r="T2872" i="18"/>
  <c r="S2872" i="18"/>
  <c r="P2872" i="18"/>
  <c r="O2872" i="18"/>
  <c r="T2871" i="18"/>
  <c r="S2871" i="18"/>
  <c r="P2871" i="18"/>
  <c r="O2871" i="18"/>
  <c r="T2870" i="18"/>
  <c r="S2870" i="18"/>
  <c r="P2870" i="18"/>
  <c r="O2870" i="18"/>
  <c r="T2869" i="18"/>
  <c r="S2869" i="18"/>
  <c r="P2869" i="18"/>
  <c r="O2869" i="18"/>
  <c r="T2868" i="18"/>
  <c r="S2868" i="18"/>
  <c r="P2868" i="18"/>
  <c r="O2868" i="18"/>
  <c r="T2867" i="18"/>
  <c r="S2867" i="18"/>
  <c r="P2867" i="18"/>
  <c r="O2867" i="18"/>
  <c r="T2866" i="18"/>
  <c r="S2866" i="18"/>
  <c r="P2866" i="18"/>
  <c r="O2866" i="18"/>
  <c r="T2865" i="18"/>
  <c r="S2865" i="18"/>
  <c r="P2865" i="18"/>
  <c r="O2865" i="18"/>
  <c r="T2864" i="18"/>
  <c r="S2864" i="18"/>
  <c r="P2864" i="18"/>
  <c r="O2864" i="18"/>
  <c r="T2863" i="18"/>
  <c r="S2863" i="18"/>
  <c r="P2863" i="18"/>
  <c r="O2863" i="18"/>
  <c r="T2862" i="18"/>
  <c r="S2862" i="18"/>
  <c r="P2862" i="18"/>
  <c r="O2862" i="18"/>
  <c r="T2861" i="18"/>
  <c r="S2861" i="18"/>
  <c r="P2861" i="18"/>
  <c r="O2861" i="18"/>
  <c r="T2860" i="18"/>
  <c r="S2860" i="18"/>
  <c r="P2860" i="18"/>
  <c r="O2860" i="18"/>
  <c r="T2859" i="18"/>
  <c r="S2859" i="18"/>
  <c r="P2859" i="18"/>
  <c r="O2859" i="18"/>
  <c r="T2858" i="18"/>
  <c r="S2858" i="18"/>
  <c r="P2858" i="18"/>
  <c r="O2858" i="18"/>
  <c r="T2857" i="18"/>
  <c r="S2857" i="18"/>
  <c r="P2857" i="18"/>
  <c r="O2857" i="18"/>
  <c r="T2856" i="18"/>
  <c r="S2856" i="18"/>
  <c r="P2856" i="18"/>
  <c r="O2856" i="18"/>
  <c r="T2855" i="18"/>
  <c r="S2855" i="18"/>
  <c r="P2855" i="18"/>
  <c r="O2855" i="18"/>
  <c r="T2854" i="18"/>
  <c r="S2854" i="18"/>
  <c r="P2854" i="18"/>
  <c r="O2854" i="18"/>
  <c r="T2853" i="18"/>
  <c r="S2853" i="18"/>
  <c r="P2853" i="18"/>
  <c r="O2853" i="18"/>
  <c r="T2852" i="18"/>
  <c r="S2852" i="18"/>
  <c r="P2852" i="18"/>
  <c r="O2852" i="18"/>
  <c r="T2851" i="18"/>
  <c r="S2851" i="18"/>
  <c r="P2851" i="18"/>
  <c r="O2851" i="18"/>
  <c r="T2850" i="18"/>
  <c r="S2850" i="18"/>
  <c r="P2850" i="18"/>
  <c r="O2850" i="18"/>
  <c r="T2849" i="18"/>
  <c r="S2849" i="18"/>
  <c r="P2849" i="18"/>
  <c r="O2849" i="18"/>
  <c r="T2848" i="18"/>
  <c r="S2848" i="18"/>
  <c r="P2848" i="18"/>
  <c r="O2848" i="18"/>
  <c r="T2847" i="18"/>
  <c r="S2847" i="18"/>
  <c r="P2847" i="18"/>
  <c r="O2847" i="18"/>
  <c r="T2846" i="18"/>
  <c r="S2846" i="18"/>
  <c r="P2846" i="18"/>
  <c r="O2846" i="18"/>
  <c r="T2845" i="18"/>
  <c r="S2845" i="18"/>
  <c r="P2845" i="18"/>
  <c r="O2845" i="18"/>
  <c r="T2844" i="18"/>
  <c r="S2844" i="18"/>
  <c r="P2844" i="18"/>
  <c r="O2844" i="18"/>
  <c r="T2843" i="18"/>
  <c r="S2843" i="18"/>
  <c r="P2843" i="18"/>
  <c r="O2843" i="18"/>
  <c r="T2842" i="18"/>
  <c r="S2842" i="18"/>
  <c r="P2842" i="18"/>
  <c r="O2842" i="18"/>
  <c r="T2841" i="18"/>
  <c r="S2841" i="18"/>
  <c r="P2841" i="18"/>
  <c r="O2841" i="18"/>
  <c r="T2840" i="18"/>
  <c r="S2840" i="18"/>
  <c r="P2840" i="18"/>
  <c r="O2840" i="18"/>
  <c r="T2839" i="18"/>
  <c r="S2839" i="18"/>
  <c r="P2839" i="18"/>
  <c r="O2839" i="18"/>
  <c r="T2838" i="18"/>
  <c r="S2838" i="18"/>
  <c r="P2838" i="18"/>
  <c r="O2838" i="18"/>
  <c r="T2837" i="18"/>
  <c r="S2837" i="18"/>
  <c r="P2837" i="18"/>
  <c r="O2837" i="18"/>
  <c r="T2836" i="18"/>
  <c r="S2836" i="18"/>
  <c r="P2836" i="18"/>
  <c r="O2836" i="18"/>
  <c r="T2835" i="18"/>
  <c r="S2835" i="18"/>
  <c r="P2835" i="18"/>
  <c r="O2835" i="18"/>
  <c r="T2834" i="18"/>
  <c r="S2834" i="18"/>
  <c r="P2834" i="18"/>
  <c r="O2834" i="18"/>
  <c r="T2833" i="18"/>
  <c r="S2833" i="18"/>
  <c r="P2833" i="18"/>
  <c r="O2833" i="18"/>
  <c r="T2832" i="18"/>
  <c r="S2832" i="18"/>
  <c r="P2832" i="18"/>
  <c r="O2832" i="18"/>
  <c r="T2831" i="18"/>
  <c r="S2831" i="18"/>
  <c r="P2831" i="18"/>
  <c r="O2831" i="18"/>
  <c r="T2830" i="18"/>
  <c r="S2830" i="18"/>
  <c r="P2830" i="18"/>
  <c r="O2830" i="18"/>
  <c r="T2829" i="18"/>
  <c r="S2829" i="18"/>
  <c r="P2829" i="18"/>
  <c r="O2829" i="18"/>
  <c r="T2828" i="18"/>
  <c r="S2828" i="18"/>
  <c r="P2828" i="18"/>
  <c r="O2828" i="18"/>
  <c r="T2827" i="18"/>
  <c r="S2827" i="18"/>
  <c r="P2827" i="18"/>
  <c r="O2827" i="18"/>
  <c r="T2826" i="18"/>
  <c r="S2826" i="18"/>
  <c r="P2826" i="18"/>
  <c r="O2826" i="18"/>
  <c r="T2825" i="18"/>
  <c r="S2825" i="18"/>
  <c r="P2825" i="18"/>
  <c r="O2825" i="18"/>
  <c r="T2824" i="18"/>
  <c r="S2824" i="18"/>
  <c r="P2824" i="18"/>
  <c r="O2824" i="18"/>
  <c r="T2823" i="18"/>
  <c r="S2823" i="18"/>
  <c r="P2823" i="18"/>
  <c r="O2823" i="18"/>
  <c r="T2822" i="18"/>
  <c r="S2822" i="18"/>
  <c r="P2822" i="18"/>
  <c r="O2822" i="18"/>
  <c r="T2821" i="18"/>
  <c r="S2821" i="18"/>
  <c r="P2821" i="18"/>
  <c r="O2821" i="18"/>
  <c r="T2820" i="18"/>
  <c r="S2820" i="18"/>
  <c r="P2820" i="18"/>
  <c r="O2820" i="18"/>
  <c r="T2819" i="18"/>
  <c r="S2819" i="18"/>
  <c r="P2819" i="18"/>
  <c r="O2819" i="18"/>
  <c r="T2818" i="18"/>
  <c r="S2818" i="18"/>
  <c r="P2818" i="18"/>
  <c r="O2818" i="18"/>
  <c r="T2817" i="18"/>
  <c r="S2817" i="18"/>
  <c r="P2817" i="18"/>
  <c r="O2817" i="18"/>
  <c r="T2816" i="18"/>
  <c r="S2816" i="18"/>
  <c r="P2816" i="18"/>
  <c r="O2816" i="18"/>
  <c r="T2815" i="18"/>
  <c r="S2815" i="18"/>
  <c r="P2815" i="18"/>
  <c r="O2815" i="18"/>
  <c r="T2814" i="18"/>
  <c r="S2814" i="18"/>
  <c r="P2814" i="18"/>
  <c r="O2814" i="18"/>
  <c r="T2813" i="18"/>
  <c r="S2813" i="18"/>
  <c r="P2813" i="18"/>
  <c r="O2813" i="18"/>
  <c r="T2812" i="18"/>
  <c r="S2812" i="18"/>
  <c r="P2812" i="18"/>
  <c r="O2812" i="18"/>
  <c r="T2811" i="18"/>
  <c r="S2811" i="18"/>
  <c r="P2811" i="18"/>
  <c r="O2811" i="18"/>
  <c r="T2810" i="18"/>
  <c r="S2810" i="18"/>
  <c r="P2810" i="18"/>
  <c r="O2810" i="18"/>
  <c r="T2809" i="18"/>
  <c r="S2809" i="18"/>
  <c r="P2809" i="18"/>
  <c r="O2809" i="18"/>
  <c r="T2808" i="18"/>
  <c r="S2808" i="18"/>
  <c r="P2808" i="18"/>
  <c r="O2808" i="18"/>
  <c r="T2807" i="18"/>
  <c r="S2807" i="18"/>
  <c r="P2807" i="18"/>
  <c r="O2807" i="18"/>
  <c r="T2806" i="18"/>
  <c r="S2806" i="18"/>
  <c r="P2806" i="18"/>
  <c r="O2806" i="18"/>
  <c r="T2805" i="18"/>
  <c r="S2805" i="18"/>
  <c r="P2805" i="18"/>
  <c r="O2805" i="18"/>
  <c r="T2804" i="18"/>
  <c r="S2804" i="18"/>
  <c r="P2804" i="18"/>
  <c r="O2804" i="18"/>
  <c r="T2803" i="18"/>
  <c r="S2803" i="18"/>
  <c r="P2803" i="18"/>
  <c r="O2803" i="18"/>
  <c r="T2802" i="18"/>
  <c r="S2802" i="18"/>
  <c r="P2802" i="18"/>
  <c r="O2802" i="18"/>
  <c r="T2801" i="18"/>
  <c r="S2801" i="18"/>
  <c r="P2801" i="18"/>
  <c r="O2801" i="18"/>
  <c r="T2800" i="18"/>
  <c r="S2800" i="18"/>
  <c r="P2800" i="18"/>
  <c r="O2800" i="18"/>
  <c r="T2799" i="18"/>
  <c r="S2799" i="18"/>
  <c r="P2799" i="18"/>
  <c r="O2799" i="18"/>
  <c r="T2798" i="18"/>
  <c r="S2798" i="18"/>
  <c r="P2798" i="18"/>
  <c r="O2798" i="18"/>
  <c r="T2797" i="18"/>
  <c r="S2797" i="18"/>
  <c r="P2797" i="18"/>
  <c r="O2797" i="18"/>
  <c r="T2796" i="18"/>
  <c r="S2796" i="18"/>
  <c r="P2796" i="18"/>
  <c r="O2796" i="18"/>
  <c r="T2795" i="18"/>
  <c r="S2795" i="18"/>
  <c r="P2795" i="18"/>
  <c r="O2795" i="18"/>
  <c r="T2794" i="18"/>
  <c r="S2794" i="18"/>
  <c r="P2794" i="18"/>
  <c r="O2794" i="18"/>
  <c r="T2793" i="18"/>
  <c r="S2793" i="18"/>
  <c r="P2793" i="18"/>
  <c r="O2793" i="18"/>
  <c r="T2792" i="18"/>
  <c r="S2792" i="18"/>
  <c r="P2792" i="18"/>
  <c r="O2792" i="18"/>
  <c r="T2791" i="18"/>
  <c r="S2791" i="18"/>
  <c r="P2791" i="18"/>
  <c r="O2791" i="18"/>
  <c r="T2790" i="18"/>
  <c r="S2790" i="18"/>
  <c r="P2790" i="18"/>
  <c r="O2790" i="18"/>
  <c r="T2789" i="18"/>
  <c r="S2789" i="18"/>
  <c r="P2789" i="18"/>
  <c r="O2789" i="18"/>
  <c r="T2788" i="18"/>
  <c r="S2788" i="18"/>
  <c r="P2788" i="18"/>
  <c r="O2788" i="18"/>
  <c r="T2787" i="18"/>
  <c r="S2787" i="18"/>
  <c r="P2787" i="18"/>
  <c r="O2787" i="18"/>
  <c r="T2786" i="18"/>
  <c r="S2786" i="18"/>
  <c r="P2786" i="18"/>
  <c r="O2786" i="18"/>
  <c r="T2785" i="18"/>
  <c r="S2785" i="18"/>
  <c r="P2785" i="18"/>
  <c r="O2785" i="18"/>
  <c r="T2784" i="18"/>
  <c r="S2784" i="18"/>
  <c r="P2784" i="18"/>
  <c r="O2784" i="18"/>
  <c r="T2783" i="18"/>
  <c r="S2783" i="18"/>
  <c r="P2783" i="18"/>
  <c r="O2783" i="18"/>
  <c r="T2782" i="18"/>
  <c r="S2782" i="18"/>
  <c r="P2782" i="18"/>
  <c r="O2782" i="18"/>
  <c r="T2781" i="18"/>
  <c r="S2781" i="18"/>
  <c r="P2781" i="18"/>
  <c r="O2781" i="18"/>
  <c r="T2780" i="18"/>
  <c r="S2780" i="18"/>
  <c r="P2780" i="18"/>
  <c r="O2780" i="18"/>
  <c r="T2779" i="18"/>
  <c r="S2779" i="18"/>
  <c r="P2779" i="18"/>
  <c r="O2779" i="18"/>
  <c r="T2778" i="18"/>
  <c r="S2778" i="18"/>
  <c r="P2778" i="18"/>
  <c r="O2778" i="18"/>
  <c r="T2777" i="18"/>
  <c r="S2777" i="18"/>
  <c r="P2777" i="18"/>
  <c r="O2777" i="18"/>
  <c r="T2776" i="18"/>
  <c r="S2776" i="18"/>
  <c r="P2776" i="18"/>
  <c r="O2776" i="18"/>
  <c r="T2775" i="18"/>
  <c r="S2775" i="18"/>
  <c r="P2775" i="18"/>
  <c r="O2775" i="18"/>
  <c r="T2774" i="18"/>
  <c r="S2774" i="18"/>
  <c r="P2774" i="18"/>
  <c r="O2774" i="18"/>
  <c r="T2773" i="18"/>
  <c r="S2773" i="18"/>
  <c r="P2773" i="18"/>
  <c r="O2773" i="18"/>
  <c r="T2772" i="18"/>
  <c r="S2772" i="18"/>
  <c r="P2772" i="18"/>
  <c r="O2772" i="18"/>
  <c r="T2771" i="18"/>
  <c r="S2771" i="18"/>
  <c r="P2771" i="18"/>
  <c r="O2771" i="18"/>
  <c r="T2770" i="18"/>
  <c r="S2770" i="18"/>
  <c r="P2770" i="18"/>
  <c r="O2770" i="18"/>
  <c r="T2769" i="18"/>
  <c r="S2769" i="18"/>
  <c r="P2769" i="18"/>
  <c r="O2769" i="18"/>
  <c r="T2768" i="18"/>
  <c r="S2768" i="18"/>
  <c r="P2768" i="18"/>
  <c r="O2768" i="18"/>
  <c r="T2767" i="18"/>
  <c r="S2767" i="18"/>
  <c r="P2767" i="18"/>
  <c r="O2767" i="18"/>
  <c r="T2766" i="18"/>
  <c r="S2766" i="18"/>
  <c r="P2766" i="18"/>
  <c r="O2766" i="18"/>
  <c r="T2765" i="18"/>
  <c r="S2765" i="18"/>
  <c r="P2765" i="18"/>
  <c r="O2765" i="18"/>
  <c r="T2764" i="18"/>
  <c r="S2764" i="18"/>
  <c r="P2764" i="18"/>
  <c r="O2764" i="18"/>
  <c r="T2763" i="18"/>
  <c r="S2763" i="18"/>
  <c r="P2763" i="18"/>
  <c r="O2763" i="18"/>
  <c r="T2762" i="18"/>
  <c r="S2762" i="18"/>
  <c r="P2762" i="18"/>
  <c r="O2762" i="18"/>
  <c r="T2761" i="18"/>
  <c r="S2761" i="18"/>
  <c r="P2761" i="18"/>
  <c r="O2761" i="18"/>
  <c r="T2760" i="18"/>
  <c r="S2760" i="18"/>
  <c r="P2760" i="18"/>
  <c r="O2760" i="18"/>
  <c r="T2759" i="18"/>
  <c r="S2759" i="18"/>
  <c r="P2759" i="18"/>
  <c r="O2759" i="18"/>
  <c r="T2758" i="18"/>
  <c r="S2758" i="18"/>
  <c r="P2758" i="18"/>
  <c r="O2758" i="18"/>
  <c r="T2757" i="18"/>
  <c r="S2757" i="18"/>
  <c r="P2757" i="18"/>
  <c r="O2757" i="18"/>
  <c r="T2756" i="18"/>
  <c r="S2756" i="18"/>
  <c r="P2756" i="18"/>
  <c r="O2756" i="18"/>
  <c r="T2755" i="18"/>
  <c r="S2755" i="18"/>
  <c r="P2755" i="18"/>
  <c r="O2755" i="18"/>
  <c r="T2754" i="18"/>
  <c r="S2754" i="18"/>
  <c r="P2754" i="18"/>
  <c r="O2754" i="18"/>
  <c r="T2753" i="18"/>
  <c r="S2753" i="18"/>
  <c r="P2753" i="18"/>
  <c r="O2753" i="18"/>
  <c r="T2752" i="18"/>
  <c r="S2752" i="18"/>
  <c r="P2752" i="18"/>
  <c r="O2752" i="18"/>
  <c r="T2751" i="18"/>
  <c r="S2751" i="18"/>
  <c r="P2751" i="18"/>
  <c r="O2751" i="18"/>
  <c r="T2750" i="18"/>
  <c r="S2750" i="18"/>
  <c r="P2750" i="18"/>
  <c r="O2750" i="18"/>
  <c r="T2749" i="18"/>
  <c r="S2749" i="18"/>
  <c r="P2749" i="18"/>
  <c r="O2749" i="18"/>
  <c r="T2748" i="18"/>
  <c r="S2748" i="18"/>
  <c r="P2748" i="18"/>
  <c r="O2748" i="18"/>
  <c r="T2747" i="18"/>
  <c r="S2747" i="18"/>
  <c r="P2747" i="18"/>
  <c r="O2747" i="18"/>
  <c r="T2746" i="18"/>
  <c r="S2746" i="18"/>
  <c r="P2746" i="18"/>
  <c r="O2746" i="18"/>
  <c r="T2745" i="18"/>
  <c r="S2745" i="18"/>
  <c r="P2745" i="18"/>
  <c r="O2745" i="18"/>
  <c r="T2744" i="18"/>
  <c r="S2744" i="18"/>
  <c r="P2744" i="18"/>
  <c r="O2744" i="18"/>
  <c r="T2743" i="18"/>
  <c r="S2743" i="18"/>
  <c r="P2743" i="18"/>
  <c r="O2743" i="18"/>
  <c r="T2742" i="18"/>
  <c r="S2742" i="18"/>
  <c r="P2742" i="18"/>
  <c r="O2742" i="18"/>
  <c r="T2741" i="18"/>
  <c r="S2741" i="18"/>
  <c r="P2741" i="18"/>
  <c r="O2741" i="18"/>
  <c r="T2740" i="18"/>
  <c r="S2740" i="18"/>
  <c r="P2740" i="18"/>
  <c r="O2740" i="18"/>
  <c r="T2739" i="18"/>
  <c r="S2739" i="18"/>
  <c r="P2739" i="18"/>
  <c r="O2739" i="18"/>
  <c r="T2738" i="18"/>
  <c r="S2738" i="18"/>
  <c r="P2738" i="18"/>
  <c r="O2738" i="18"/>
  <c r="T2737" i="18"/>
  <c r="S2737" i="18"/>
  <c r="P2737" i="18"/>
  <c r="O2737" i="18"/>
  <c r="T2736" i="18"/>
  <c r="S2736" i="18"/>
  <c r="P2736" i="18"/>
  <c r="O2736" i="18"/>
  <c r="T2735" i="18"/>
  <c r="S2735" i="18"/>
  <c r="P2735" i="18"/>
  <c r="O2735" i="18"/>
  <c r="T2734" i="18"/>
  <c r="S2734" i="18"/>
  <c r="P2734" i="18"/>
  <c r="O2734" i="18"/>
  <c r="T2733" i="18"/>
  <c r="S2733" i="18"/>
  <c r="P2733" i="18"/>
  <c r="O2733" i="18"/>
  <c r="T2732" i="18"/>
  <c r="S2732" i="18"/>
  <c r="P2732" i="18"/>
  <c r="O2732" i="18"/>
  <c r="T2731" i="18"/>
  <c r="S2731" i="18"/>
  <c r="P2731" i="18"/>
  <c r="O2731" i="18"/>
  <c r="T2730" i="18"/>
  <c r="S2730" i="18"/>
  <c r="P2730" i="18"/>
  <c r="O2730" i="18"/>
  <c r="T2729" i="18"/>
  <c r="S2729" i="18"/>
  <c r="P2729" i="18"/>
  <c r="O2729" i="18"/>
  <c r="T2728" i="18"/>
  <c r="S2728" i="18"/>
  <c r="P2728" i="18"/>
  <c r="O2728" i="18"/>
  <c r="T2727" i="18"/>
  <c r="S2727" i="18"/>
  <c r="P2727" i="18"/>
  <c r="O2727" i="18"/>
  <c r="T2726" i="18"/>
  <c r="S2726" i="18"/>
  <c r="P2726" i="18"/>
  <c r="O2726" i="18"/>
  <c r="T2725" i="18"/>
  <c r="S2725" i="18"/>
  <c r="P2725" i="18"/>
  <c r="O2725" i="18"/>
  <c r="T2724" i="18"/>
  <c r="S2724" i="18"/>
  <c r="P2724" i="18"/>
  <c r="O2724" i="18"/>
  <c r="T2723" i="18"/>
  <c r="S2723" i="18"/>
  <c r="P2723" i="18"/>
  <c r="O2723" i="18"/>
  <c r="T2722" i="18"/>
  <c r="S2722" i="18"/>
  <c r="P2722" i="18"/>
  <c r="O2722" i="18"/>
  <c r="T2721" i="18"/>
  <c r="S2721" i="18"/>
  <c r="P2721" i="18"/>
  <c r="O2721" i="18"/>
  <c r="T2720" i="18"/>
  <c r="S2720" i="18"/>
  <c r="P2720" i="18"/>
  <c r="O2720" i="18"/>
  <c r="T2719" i="18"/>
  <c r="S2719" i="18"/>
  <c r="P2719" i="18"/>
  <c r="O2719" i="18"/>
  <c r="T2718" i="18"/>
  <c r="S2718" i="18"/>
  <c r="P2718" i="18"/>
  <c r="O2718" i="18"/>
  <c r="T2717" i="18"/>
  <c r="S2717" i="18"/>
  <c r="P2717" i="18"/>
  <c r="O2717" i="18"/>
  <c r="T2716" i="18"/>
  <c r="S2716" i="18"/>
  <c r="P2716" i="18"/>
  <c r="O2716" i="18"/>
  <c r="T2715" i="18"/>
  <c r="S2715" i="18"/>
  <c r="P2715" i="18"/>
  <c r="O2715" i="18"/>
  <c r="T2714" i="18"/>
  <c r="S2714" i="18"/>
  <c r="P2714" i="18"/>
  <c r="O2714" i="18"/>
  <c r="T2713" i="18"/>
  <c r="S2713" i="18"/>
  <c r="P2713" i="18"/>
  <c r="O2713" i="18"/>
  <c r="T2712" i="18"/>
  <c r="S2712" i="18"/>
  <c r="P2712" i="18"/>
  <c r="O2712" i="18"/>
  <c r="T2711" i="18"/>
  <c r="S2711" i="18"/>
  <c r="P2711" i="18"/>
  <c r="O2711" i="18"/>
  <c r="T2710" i="18"/>
  <c r="S2710" i="18"/>
  <c r="P2710" i="18"/>
  <c r="O2710" i="18"/>
  <c r="T2709" i="18"/>
  <c r="S2709" i="18"/>
  <c r="P2709" i="18"/>
  <c r="O2709" i="18"/>
  <c r="T2708" i="18"/>
  <c r="S2708" i="18"/>
  <c r="P2708" i="18"/>
  <c r="O2708" i="18"/>
  <c r="T2707" i="18"/>
  <c r="S2707" i="18"/>
  <c r="P2707" i="18"/>
  <c r="O2707" i="18"/>
  <c r="T2706" i="18"/>
  <c r="S2706" i="18"/>
  <c r="P2706" i="18"/>
  <c r="O2706" i="18"/>
  <c r="T2705" i="18"/>
  <c r="S2705" i="18"/>
  <c r="P2705" i="18"/>
  <c r="O2705" i="18"/>
  <c r="T2704" i="18"/>
  <c r="S2704" i="18"/>
  <c r="P2704" i="18"/>
  <c r="O2704" i="18"/>
  <c r="T2703" i="18"/>
  <c r="S2703" i="18"/>
  <c r="P2703" i="18"/>
  <c r="O2703" i="18"/>
  <c r="T2702" i="18"/>
  <c r="S2702" i="18"/>
  <c r="P2702" i="18"/>
  <c r="O2702" i="18"/>
  <c r="T2701" i="18"/>
  <c r="S2701" i="18"/>
  <c r="P2701" i="18"/>
  <c r="O2701" i="18"/>
  <c r="T2700" i="18"/>
  <c r="S2700" i="18"/>
  <c r="P2700" i="18"/>
  <c r="O2700" i="18"/>
  <c r="T2699" i="18"/>
  <c r="S2699" i="18"/>
  <c r="P2699" i="18"/>
  <c r="O2699" i="18"/>
  <c r="T2698" i="18"/>
  <c r="S2698" i="18"/>
  <c r="P2698" i="18"/>
  <c r="O2698" i="18"/>
  <c r="T2697" i="18"/>
  <c r="S2697" i="18"/>
  <c r="P2697" i="18"/>
  <c r="O2697" i="18"/>
  <c r="T2696" i="18"/>
  <c r="S2696" i="18"/>
  <c r="P2696" i="18"/>
  <c r="O2696" i="18"/>
  <c r="T2695" i="18"/>
  <c r="S2695" i="18"/>
  <c r="P2695" i="18"/>
  <c r="O2695" i="18"/>
  <c r="T2694" i="18"/>
  <c r="S2694" i="18"/>
  <c r="P2694" i="18"/>
  <c r="O2694" i="18"/>
  <c r="T2693" i="18"/>
  <c r="S2693" i="18"/>
  <c r="P2693" i="18"/>
  <c r="O2693" i="18"/>
  <c r="T2692" i="18"/>
  <c r="S2692" i="18"/>
  <c r="P2692" i="18"/>
  <c r="O2692" i="18"/>
  <c r="T2691" i="18"/>
  <c r="S2691" i="18"/>
  <c r="P2691" i="18"/>
  <c r="O2691" i="18"/>
  <c r="T2690" i="18"/>
  <c r="S2690" i="18"/>
  <c r="P2690" i="18"/>
  <c r="O2690" i="18"/>
  <c r="T2689" i="18"/>
  <c r="S2689" i="18"/>
  <c r="P2689" i="18"/>
  <c r="O2689" i="18"/>
  <c r="T2688" i="18"/>
  <c r="S2688" i="18"/>
  <c r="P2688" i="18"/>
  <c r="O2688" i="18"/>
  <c r="T2687" i="18"/>
  <c r="S2687" i="18"/>
  <c r="P2687" i="18"/>
  <c r="O2687" i="18"/>
  <c r="T2686" i="18"/>
  <c r="S2686" i="18"/>
  <c r="P2686" i="18"/>
  <c r="O2686" i="18"/>
  <c r="T2685" i="18"/>
  <c r="S2685" i="18"/>
  <c r="P2685" i="18"/>
  <c r="O2685" i="18"/>
  <c r="T2684" i="18"/>
  <c r="S2684" i="18"/>
  <c r="P2684" i="18"/>
  <c r="O2684" i="18"/>
  <c r="T2683" i="18"/>
  <c r="S2683" i="18"/>
  <c r="P2683" i="18"/>
  <c r="O2683" i="18"/>
  <c r="T2682" i="18"/>
  <c r="S2682" i="18"/>
  <c r="P2682" i="18"/>
  <c r="O2682" i="18"/>
  <c r="T2681" i="18"/>
  <c r="S2681" i="18"/>
  <c r="P2681" i="18"/>
  <c r="O2681" i="18"/>
  <c r="T2680" i="18"/>
  <c r="S2680" i="18"/>
  <c r="P2680" i="18"/>
  <c r="O2680" i="18"/>
  <c r="T2679" i="18"/>
  <c r="S2679" i="18"/>
  <c r="P2679" i="18"/>
  <c r="O2679" i="18"/>
  <c r="T2678" i="18"/>
  <c r="S2678" i="18"/>
  <c r="P2678" i="18"/>
  <c r="O2678" i="18"/>
  <c r="T2677" i="18"/>
  <c r="S2677" i="18"/>
  <c r="P2677" i="18"/>
  <c r="O2677" i="18"/>
  <c r="T2676" i="18"/>
  <c r="S2676" i="18"/>
  <c r="P2676" i="18"/>
  <c r="O2676" i="18"/>
  <c r="T2675" i="18"/>
  <c r="S2675" i="18"/>
  <c r="P2675" i="18"/>
  <c r="O2675" i="18"/>
  <c r="T2674" i="18"/>
  <c r="S2674" i="18"/>
  <c r="P2674" i="18"/>
  <c r="O2674" i="18"/>
  <c r="T2673" i="18"/>
  <c r="S2673" i="18"/>
  <c r="P2673" i="18"/>
  <c r="O2673" i="18"/>
  <c r="T2672" i="18"/>
  <c r="S2672" i="18"/>
  <c r="P2672" i="18"/>
  <c r="O2672" i="18"/>
  <c r="T2671" i="18"/>
  <c r="S2671" i="18"/>
  <c r="P2671" i="18"/>
  <c r="O2671" i="18"/>
  <c r="T2670" i="18"/>
  <c r="S2670" i="18"/>
  <c r="P2670" i="18"/>
  <c r="O2670" i="18"/>
  <c r="T2669" i="18"/>
  <c r="S2669" i="18"/>
  <c r="P2669" i="18"/>
  <c r="O2669" i="18"/>
  <c r="T2668" i="18"/>
  <c r="S2668" i="18"/>
  <c r="P2668" i="18"/>
  <c r="O2668" i="18"/>
  <c r="T2667" i="18"/>
  <c r="S2667" i="18"/>
  <c r="P2667" i="18"/>
  <c r="O2667" i="18"/>
  <c r="T2666" i="18"/>
  <c r="S2666" i="18"/>
  <c r="P2666" i="18"/>
  <c r="O2666" i="18"/>
  <c r="T2665" i="18"/>
  <c r="S2665" i="18"/>
  <c r="P2665" i="18"/>
  <c r="O2665" i="18"/>
  <c r="T2664" i="18"/>
  <c r="S2664" i="18"/>
  <c r="P2664" i="18"/>
  <c r="O2664" i="18"/>
  <c r="T2663" i="18"/>
  <c r="S2663" i="18"/>
  <c r="P2663" i="18"/>
  <c r="O2663" i="18"/>
  <c r="T2662" i="18"/>
  <c r="S2662" i="18"/>
  <c r="P2662" i="18"/>
  <c r="O2662" i="18"/>
  <c r="T2661" i="18"/>
  <c r="S2661" i="18"/>
  <c r="P2661" i="18"/>
  <c r="O2661" i="18"/>
  <c r="T2660" i="18"/>
  <c r="S2660" i="18"/>
  <c r="P2660" i="18"/>
  <c r="O2660" i="18"/>
  <c r="T2659" i="18"/>
  <c r="S2659" i="18"/>
  <c r="P2659" i="18"/>
  <c r="O2659" i="18"/>
  <c r="T2658" i="18"/>
  <c r="S2658" i="18"/>
  <c r="P2658" i="18"/>
  <c r="O2658" i="18"/>
  <c r="T2657" i="18"/>
  <c r="S2657" i="18"/>
  <c r="P2657" i="18"/>
  <c r="O2657" i="18"/>
  <c r="T2656" i="18"/>
  <c r="S2656" i="18"/>
  <c r="P2656" i="18"/>
  <c r="O2656" i="18"/>
  <c r="T2655" i="18"/>
  <c r="S2655" i="18"/>
  <c r="P2655" i="18"/>
  <c r="O2655" i="18"/>
  <c r="T2654" i="18"/>
  <c r="S2654" i="18"/>
  <c r="P2654" i="18"/>
  <c r="O2654" i="18"/>
  <c r="T2653" i="18"/>
  <c r="S2653" i="18"/>
  <c r="P2653" i="18"/>
  <c r="O2653" i="18"/>
  <c r="T2652" i="18"/>
  <c r="S2652" i="18"/>
  <c r="P2652" i="18"/>
  <c r="O2652" i="18"/>
  <c r="T2651" i="18"/>
  <c r="S2651" i="18"/>
  <c r="P2651" i="18"/>
  <c r="O2651" i="18"/>
  <c r="T2650" i="18"/>
  <c r="S2650" i="18"/>
  <c r="P2650" i="18"/>
  <c r="O2650" i="18"/>
  <c r="T2649" i="18"/>
  <c r="S2649" i="18"/>
  <c r="P2649" i="18"/>
  <c r="O2649" i="18"/>
  <c r="T2648" i="18"/>
  <c r="S2648" i="18"/>
  <c r="P2648" i="18"/>
  <c r="O2648" i="18"/>
  <c r="T2647" i="18"/>
  <c r="S2647" i="18"/>
  <c r="P2647" i="18"/>
  <c r="O2647" i="18"/>
  <c r="T2646" i="18"/>
  <c r="S2646" i="18"/>
  <c r="P2646" i="18"/>
  <c r="O2646" i="18"/>
  <c r="T2645" i="18"/>
  <c r="S2645" i="18"/>
  <c r="P2645" i="18"/>
  <c r="O2645" i="18"/>
  <c r="T2644" i="18"/>
  <c r="S2644" i="18"/>
  <c r="P2644" i="18"/>
  <c r="O2644" i="18"/>
  <c r="T2643" i="18"/>
  <c r="S2643" i="18"/>
  <c r="P2643" i="18"/>
  <c r="O2643" i="18"/>
  <c r="T2642" i="18"/>
  <c r="S2642" i="18"/>
  <c r="P2642" i="18"/>
  <c r="O2642" i="18"/>
  <c r="T2641" i="18"/>
  <c r="S2641" i="18"/>
  <c r="P2641" i="18"/>
  <c r="O2641" i="18"/>
  <c r="T2640" i="18"/>
  <c r="S2640" i="18"/>
  <c r="P2640" i="18"/>
  <c r="O2640" i="18"/>
  <c r="T2639" i="18"/>
  <c r="S2639" i="18"/>
  <c r="P2639" i="18"/>
  <c r="O2639" i="18"/>
  <c r="T2638" i="18"/>
  <c r="S2638" i="18"/>
  <c r="P2638" i="18"/>
  <c r="O2638" i="18"/>
  <c r="T2637" i="18"/>
  <c r="S2637" i="18"/>
  <c r="P2637" i="18"/>
  <c r="O2637" i="18"/>
  <c r="T2636" i="18"/>
  <c r="S2636" i="18"/>
  <c r="P2636" i="18"/>
  <c r="O2636" i="18"/>
  <c r="T2635" i="18"/>
  <c r="S2635" i="18"/>
  <c r="P2635" i="18"/>
  <c r="O2635" i="18"/>
  <c r="T2634" i="18"/>
  <c r="S2634" i="18"/>
  <c r="P2634" i="18"/>
  <c r="O2634" i="18"/>
  <c r="T2633" i="18"/>
  <c r="S2633" i="18"/>
  <c r="P2633" i="18"/>
  <c r="O2633" i="18"/>
  <c r="T2632" i="18"/>
  <c r="S2632" i="18"/>
  <c r="P2632" i="18"/>
  <c r="O2632" i="18"/>
  <c r="T2631" i="18"/>
  <c r="S2631" i="18"/>
  <c r="P2631" i="18"/>
  <c r="O2631" i="18"/>
  <c r="T2630" i="18"/>
  <c r="S2630" i="18"/>
  <c r="P2630" i="18"/>
  <c r="O2630" i="18"/>
  <c r="T2629" i="18"/>
  <c r="S2629" i="18"/>
  <c r="P2629" i="18"/>
  <c r="O2629" i="18"/>
  <c r="T2628" i="18"/>
  <c r="S2628" i="18"/>
  <c r="P2628" i="18"/>
  <c r="O2628" i="18"/>
  <c r="T2627" i="18"/>
  <c r="S2627" i="18"/>
  <c r="P2627" i="18"/>
  <c r="O2627" i="18"/>
  <c r="T2626" i="18"/>
  <c r="S2626" i="18"/>
  <c r="P2626" i="18"/>
  <c r="O2626" i="18"/>
  <c r="T2625" i="18"/>
  <c r="S2625" i="18"/>
  <c r="P2625" i="18"/>
  <c r="O2625" i="18"/>
  <c r="T2624" i="18"/>
  <c r="S2624" i="18"/>
  <c r="P2624" i="18"/>
  <c r="O2624" i="18"/>
  <c r="T2623" i="18"/>
  <c r="S2623" i="18"/>
  <c r="P2623" i="18"/>
  <c r="O2623" i="18"/>
  <c r="T2622" i="18"/>
  <c r="S2622" i="18"/>
  <c r="P2622" i="18"/>
  <c r="O2622" i="18"/>
  <c r="T2621" i="18"/>
  <c r="S2621" i="18"/>
  <c r="P2621" i="18"/>
  <c r="O2621" i="18"/>
  <c r="T2620" i="18"/>
  <c r="S2620" i="18"/>
  <c r="P2620" i="18"/>
  <c r="O2620" i="18"/>
  <c r="T2619" i="18"/>
  <c r="S2619" i="18"/>
  <c r="P2619" i="18"/>
  <c r="O2619" i="18"/>
  <c r="T2618" i="18"/>
  <c r="S2618" i="18"/>
  <c r="P2618" i="18"/>
  <c r="O2618" i="18"/>
  <c r="T2617" i="18"/>
  <c r="S2617" i="18"/>
  <c r="P2617" i="18"/>
  <c r="O2617" i="18"/>
  <c r="T2616" i="18"/>
  <c r="S2616" i="18"/>
  <c r="P2616" i="18"/>
  <c r="O2616" i="18"/>
  <c r="T2615" i="18"/>
  <c r="S2615" i="18"/>
  <c r="P2615" i="18"/>
  <c r="O2615" i="18"/>
  <c r="T2614" i="18"/>
  <c r="S2614" i="18"/>
  <c r="P2614" i="18"/>
  <c r="O2614" i="18"/>
  <c r="T2613" i="18"/>
  <c r="S2613" i="18"/>
  <c r="P2613" i="18"/>
  <c r="O2613" i="18"/>
  <c r="T2612" i="18"/>
  <c r="S2612" i="18"/>
  <c r="P2612" i="18"/>
  <c r="O2612" i="18"/>
  <c r="T2611" i="18"/>
  <c r="S2611" i="18"/>
  <c r="P2611" i="18"/>
  <c r="O2611" i="18"/>
  <c r="T2610" i="18"/>
  <c r="S2610" i="18"/>
  <c r="P2610" i="18"/>
  <c r="O2610" i="18"/>
  <c r="T2609" i="18"/>
  <c r="S2609" i="18"/>
  <c r="P2609" i="18"/>
  <c r="O2609" i="18"/>
  <c r="T2608" i="18"/>
  <c r="S2608" i="18"/>
  <c r="P2608" i="18"/>
  <c r="O2608" i="18"/>
  <c r="T2607" i="18"/>
  <c r="S2607" i="18"/>
  <c r="P2607" i="18"/>
  <c r="O2607" i="18"/>
  <c r="T2606" i="18"/>
  <c r="S2606" i="18"/>
  <c r="P2606" i="18"/>
  <c r="O2606" i="18"/>
  <c r="T2605" i="18"/>
  <c r="S2605" i="18"/>
  <c r="P2605" i="18"/>
  <c r="O2605" i="18"/>
  <c r="T2604" i="18"/>
  <c r="S2604" i="18"/>
  <c r="P2604" i="18"/>
  <c r="O2604" i="18"/>
  <c r="T2603" i="18"/>
  <c r="S2603" i="18"/>
  <c r="P2603" i="18"/>
  <c r="O2603" i="18"/>
  <c r="T2602" i="18"/>
  <c r="S2602" i="18"/>
  <c r="P2602" i="18"/>
  <c r="O2602" i="18"/>
  <c r="T2601" i="18"/>
  <c r="S2601" i="18"/>
  <c r="P2601" i="18"/>
  <c r="O2601" i="18"/>
  <c r="T2600" i="18"/>
  <c r="S2600" i="18"/>
  <c r="P2600" i="18"/>
  <c r="O2600" i="18"/>
  <c r="T2599" i="18"/>
  <c r="S2599" i="18"/>
  <c r="P2599" i="18"/>
  <c r="O2599" i="18"/>
  <c r="T2598" i="18"/>
  <c r="S2598" i="18"/>
  <c r="P2598" i="18"/>
  <c r="O2598" i="18"/>
  <c r="T2597" i="18"/>
  <c r="S2597" i="18"/>
  <c r="P2597" i="18"/>
  <c r="O2597" i="18"/>
  <c r="T2596" i="18"/>
  <c r="S2596" i="18"/>
  <c r="P2596" i="18"/>
  <c r="O2596" i="18"/>
  <c r="T2595" i="18"/>
  <c r="S2595" i="18"/>
  <c r="P2595" i="18"/>
  <c r="O2595" i="18"/>
  <c r="T2594" i="18"/>
  <c r="S2594" i="18"/>
  <c r="P2594" i="18"/>
  <c r="O2594" i="18"/>
  <c r="T2593" i="18"/>
  <c r="S2593" i="18"/>
  <c r="P2593" i="18"/>
  <c r="O2593" i="18"/>
  <c r="T2592" i="18"/>
  <c r="S2592" i="18"/>
  <c r="P2592" i="18"/>
  <c r="O2592" i="18"/>
  <c r="T2591" i="18"/>
  <c r="S2591" i="18"/>
  <c r="P2591" i="18"/>
  <c r="O2591" i="18"/>
  <c r="T2590" i="18"/>
  <c r="S2590" i="18"/>
  <c r="P2590" i="18"/>
  <c r="O2590" i="18"/>
  <c r="T2589" i="18"/>
  <c r="S2589" i="18"/>
  <c r="P2589" i="18"/>
  <c r="O2589" i="18"/>
  <c r="T2588" i="18"/>
  <c r="S2588" i="18"/>
  <c r="P2588" i="18"/>
  <c r="O2588" i="18"/>
  <c r="T2587" i="18"/>
  <c r="S2587" i="18"/>
  <c r="P2587" i="18"/>
  <c r="O2587" i="18"/>
  <c r="T2586" i="18"/>
  <c r="S2586" i="18"/>
  <c r="P2586" i="18"/>
  <c r="O2586" i="18"/>
  <c r="T2585" i="18"/>
  <c r="S2585" i="18"/>
  <c r="P2585" i="18"/>
  <c r="O2585" i="18"/>
  <c r="T2584" i="18"/>
  <c r="S2584" i="18"/>
  <c r="P2584" i="18"/>
  <c r="O2584" i="18"/>
  <c r="T2583" i="18"/>
  <c r="S2583" i="18"/>
  <c r="P2583" i="18"/>
  <c r="O2583" i="18"/>
  <c r="T2582" i="18"/>
  <c r="S2582" i="18"/>
  <c r="P2582" i="18"/>
  <c r="O2582" i="18"/>
  <c r="T2581" i="18"/>
  <c r="S2581" i="18"/>
  <c r="P2581" i="18"/>
  <c r="O2581" i="18"/>
  <c r="T2580" i="18"/>
  <c r="S2580" i="18"/>
  <c r="P2580" i="18"/>
  <c r="O2580" i="18"/>
  <c r="T2579" i="18"/>
  <c r="S2579" i="18"/>
  <c r="P2579" i="18"/>
  <c r="O2579" i="18"/>
  <c r="T2578" i="18"/>
  <c r="S2578" i="18"/>
  <c r="P2578" i="18"/>
  <c r="O2578" i="18"/>
  <c r="T2577" i="18"/>
  <c r="S2577" i="18"/>
  <c r="P2577" i="18"/>
  <c r="O2577" i="18"/>
  <c r="T2576" i="18"/>
  <c r="S2576" i="18"/>
  <c r="P2576" i="18"/>
  <c r="O2576" i="18"/>
  <c r="T2575" i="18"/>
  <c r="S2575" i="18"/>
  <c r="P2575" i="18"/>
  <c r="O2575" i="18"/>
  <c r="T2574" i="18"/>
  <c r="S2574" i="18"/>
  <c r="P2574" i="18"/>
  <c r="O2574" i="18"/>
  <c r="T2573" i="18"/>
  <c r="S2573" i="18"/>
  <c r="P2573" i="18"/>
  <c r="O2573" i="18"/>
  <c r="T2572" i="18"/>
  <c r="S2572" i="18"/>
  <c r="P2572" i="18"/>
  <c r="O2572" i="18"/>
  <c r="T2571" i="18"/>
  <c r="S2571" i="18"/>
  <c r="P2571" i="18"/>
  <c r="O2571" i="18"/>
  <c r="T2570" i="18"/>
  <c r="S2570" i="18"/>
  <c r="P2570" i="18"/>
  <c r="O2570" i="18"/>
  <c r="T2569" i="18"/>
  <c r="S2569" i="18"/>
  <c r="P2569" i="18"/>
  <c r="O2569" i="18"/>
  <c r="T2568" i="18"/>
  <c r="S2568" i="18"/>
  <c r="P2568" i="18"/>
  <c r="O2568" i="18"/>
  <c r="T2567" i="18"/>
  <c r="S2567" i="18"/>
  <c r="P2567" i="18"/>
  <c r="O2567" i="18"/>
  <c r="T2566" i="18"/>
  <c r="S2566" i="18"/>
  <c r="P2566" i="18"/>
  <c r="O2566" i="18"/>
  <c r="T2565" i="18"/>
  <c r="S2565" i="18"/>
  <c r="P2565" i="18"/>
  <c r="O2565" i="18"/>
  <c r="T2564" i="18"/>
  <c r="S2564" i="18"/>
  <c r="P2564" i="18"/>
  <c r="O2564" i="18"/>
  <c r="T2563" i="18"/>
  <c r="S2563" i="18"/>
  <c r="P2563" i="18"/>
  <c r="O2563" i="18"/>
  <c r="T2562" i="18"/>
  <c r="S2562" i="18"/>
  <c r="P2562" i="18"/>
  <c r="O2562" i="18"/>
  <c r="T2561" i="18"/>
  <c r="S2561" i="18"/>
  <c r="P2561" i="18"/>
  <c r="O2561" i="18"/>
  <c r="T2560" i="18"/>
  <c r="S2560" i="18"/>
  <c r="P2560" i="18"/>
  <c r="O2560" i="18"/>
  <c r="T2559" i="18"/>
  <c r="S2559" i="18"/>
  <c r="P2559" i="18"/>
  <c r="O2559" i="18"/>
  <c r="T2558" i="18"/>
  <c r="S2558" i="18"/>
  <c r="P2558" i="18"/>
  <c r="O2558" i="18"/>
  <c r="T2557" i="18"/>
  <c r="S2557" i="18"/>
  <c r="P2557" i="18"/>
  <c r="O2557" i="18"/>
  <c r="T2556" i="18"/>
  <c r="S2556" i="18"/>
  <c r="P2556" i="18"/>
  <c r="O2556" i="18"/>
  <c r="T2555" i="18"/>
  <c r="S2555" i="18"/>
  <c r="P2555" i="18"/>
  <c r="O2555" i="18"/>
  <c r="T2554" i="18"/>
  <c r="S2554" i="18"/>
  <c r="P2554" i="18"/>
  <c r="O2554" i="18"/>
  <c r="T2553" i="18"/>
  <c r="S2553" i="18"/>
  <c r="P2553" i="18"/>
  <c r="O2553" i="18"/>
  <c r="T2552" i="18"/>
  <c r="S2552" i="18"/>
  <c r="P2552" i="18"/>
  <c r="O2552" i="18"/>
  <c r="T2551" i="18"/>
  <c r="S2551" i="18"/>
  <c r="P2551" i="18"/>
  <c r="O2551" i="18"/>
  <c r="T2550" i="18"/>
  <c r="S2550" i="18"/>
  <c r="P2550" i="18"/>
  <c r="O2550" i="18"/>
  <c r="T2549" i="18"/>
  <c r="S2549" i="18"/>
  <c r="P2549" i="18"/>
  <c r="O2549" i="18"/>
  <c r="T2548" i="18"/>
  <c r="S2548" i="18"/>
  <c r="P2548" i="18"/>
  <c r="O2548" i="18"/>
  <c r="T2547" i="18"/>
  <c r="S2547" i="18"/>
  <c r="P2547" i="18"/>
  <c r="O2547" i="18"/>
  <c r="T2546" i="18"/>
  <c r="S2546" i="18"/>
  <c r="P2546" i="18"/>
  <c r="O2546" i="18"/>
  <c r="T2545" i="18"/>
  <c r="S2545" i="18"/>
  <c r="P2545" i="18"/>
  <c r="O2545" i="18"/>
  <c r="T2544" i="18"/>
  <c r="S2544" i="18"/>
  <c r="P2544" i="18"/>
  <c r="O2544" i="18"/>
  <c r="T2543" i="18"/>
  <c r="S2543" i="18"/>
  <c r="P2543" i="18"/>
  <c r="O2543" i="18"/>
  <c r="T2542" i="18"/>
  <c r="S2542" i="18"/>
  <c r="P2542" i="18"/>
  <c r="O2542" i="18"/>
  <c r="T2541" i="18"/>
  <c r="S2541" i="18"/>
  <c r="P2541" i="18"/>
  <c r="O2541" i="18"/>
  <c r="T2540" i="18"/>
  <c r="S2540" i="18"/>
  <c r="P2540" i="18"/>
  <c r="O2540" i="18"/>
  <c r="T2539" i="18"/>
  <c r="S2539" i="18"/>
  <c r="P2539" i="18"/>
  <c r="O2539" i="18"/>
  <c r="T2538" i="18"/>
  <c r="S2538" i="18"/>
  <c r="P2538" i="18"/>
  <c r="O2538" i="18"/>
  <c r="T2537" i="18"/>
  <c r="S2537" i="18"/>
  <c r="P2537" i="18"/>
  <c r="O2537" i="18"/>
  <c r="T2536" i="18"/>
  <c r="S2536" i="18"/>
  <c r="P2536" i="18"/>
  <c r="O2536" i="18"/>
  <c r="T2535" i="18"/>
  <c r="S2535" i="18"/>
  <c r="P2535" i="18"/>
  <c r="O2535" i="18"/>
  <c r="T2534" i="18"/>
  <c r="S2534" i="18"/>
  <c r="P2534" i="18"/>
  <c r="O2534" i="18"/>
  <c r="T2533" i="18"/>
  <c r="S2533" i="18"/>
  <c r="P2533" i="18"/>
  <c r="O2533" i="18"/>
  <c r="T2532" i="18"/>
  <c r="S2532" i="18"/>
  <c r="P2532" i="18"/>
  <c r="O2532" i="18"/>
  <c r="T2531" i="18"/>
  <c r="S2531" i="18"/>
  <c r="P2531" i="18"/>
  <c r="O2531" i="18"/>
  <c r="T2530" i="18"/>
  <c r="S2530" i="18"/>
  <c r="P2530" i="18"/>
  <c r="O2530" i="18"/>
  <c r="T2529" i="18"/>
  <c r="S2529" i="18"/>
  <c r="P2529" i="18"/>
  <c r="O2529" i="18"/>
  <c r="T2528" i="18"/>
  <c r="S2528" i="18"/>
  <c r="P2528" i="18"/>
  <c r="O2528" i="18"/>
  <c r="T2527" i="18"/>
  <c r="S2527" i="18"/>
  <c r="P2527" i="18"/>
  <c r="O2527" i="18"/>
  <c r="T2526" i="18"/>
  <c r="S2526" i="18"/>
  <c r="P2526" i="18"/>
  <c r="O2526" i="18"/>
  <c r="T2525" i="18"/>
  <c r="S2525" i="18"/>
  <c r="P2525" i="18"/>
  <c r="O2525" i="18"/>
  <c r="T2524" i="18"/>
  <c r="S2524" i="18"/>
  <c r="P2524" i="18"/>
  <c r="O2524" i="18"/>
  <c r="T2523" i="18"/>
  <c r="S2523" i="18"/>
  <c r="P2523" i="18"/>
  <c r="O2523" i="18"/>
  <c r="T2522" i="18"/>
  <c r="S2522" i="18"/>
  <c r="P2522" i="18"/>
  <c r="O2522" i="18"/>
  <c r="T2521" i="18"/>
  <c r="S2521" i="18"/>
  <c r="P2521" i="18"/>
  <c r="O2521" i="18"/>
  <c r="T2520" i="18"/>
  <c r="S2520" i="18"/>
  <c r="P2520" i="18"/>
  <c r="O2520" i="18"/>
  <c r="T2519" i="18"/>
  <c r="S2519" i="18"/>
  <c r="P2519" i="18"/>
  <c r="O2519" i="18"/>
  <c r="T2518" i="18"/>
  <c r="S2518" i="18"/>
  <c r="P2518" i="18"/>
  <c r="O2518" i="18"/>
  <c r="T2517" i="18"/>
  <c r="S2517" i="18"/>
  <c r="P2517" i="18"/>
  <c r="O2517" i="18"/>
  <c r="T2516" i="18"/>
  <c r="S2516" i="18"/>
  <c r="P2516" i="18"/>
  <c r="O2516" i="18"/>
  <c r="T2515" i="18"/>
  <c r="S2515" i="18"/>
  <c r="P2515" i="18"/>
  <c r="O2515" i="18"/>
  <c r="T2514" i="18"/>
  <c r="S2514" i="18"/>
  <c r="P2514" i="18"/>
  <c r="O2514" i="18"/>
  <c r="T2513" i="18"/>
  <c r="S2513" i="18"/>
  <c r="P2513" i="18"/>
  <c r="O2513" i="18"/>
  <c r="T2512" i="18"/>
  <c r="S2512" i="18"/>
  <c r="P2512" i="18"/>
  <c r="O2512" i="18"/>
  <c r="T2511" i="18"/>
  <c r="S2511" i="18"/>
  <c r="P2511" i="18"/>
  <c r="O2511" i="18"/>
  <c r="T2510" i="18"/>
  <c r="S2510" i="18"/>
  <c r="P2510" i="18"/>
  <c r="O2510" i="18"/>
  <c r="T2509" i="18"/>
  <c r="S2509" i="18"/>
  <c r="P2509" i="18"/>
  <c r="O2509" i="18"/>
  <c r="T2508" i="18"/>
  <c r="S2508" i="18"/>
  <c r="P2508" i="18"/>
  <c r="O2508" i="18"/>
  <c r="T2507" i="18"/>
  <c r="S2507" i="18"/>
  <c r="P2507" i="18"/>
  <c r="O2507" i="18"/>
  <c r="T2506" i="18"/>
  <c r="S2506" i="18"/>
  <c r="P2506" i="18"/>
  <c r="O2506" i="18"/>
  <c r="T2505" i="18"/>
  <c r="S2505" i="18"/>
  <c r="P2505" i="18"/>
  <c r="O2505" i="18"/>
  <c r="T2504" i="18"/>
  <c r="S2504" i="18"/>
  <c r="P2504" i="18"/>
  <c r="O2504" i="18"/>
  <c r="T2503" i="18"/>
  <c r="S2503" i="18"/>
  <c r="P2503" i="18"/>
  <c r="O2503" i="18"/>
  <c r="T2502" i="18"/>
  <c r="S2502" i="18"/>
  <c r="P2502" i="18"/>
  <c r="O2502" i="18"/>
  <c r="T2501" i="18"/>
  <c r="S2501" i="18"/>
  <c r="P2501" i="18"/>
  <c r="O2501" i="18"/>
  <c r="T2500" i="18"/>
  <c r="S2500" i="18"/>
  <c r="P2500" i="18"/>
  <c r="O2500" i="18"/>
  <c r="T2499" i="18"/>
  <c r="S2499" i="18"/>
  <c r="P2499" i="18"/>
  <c r="O2499" i="18"/>
  <c r="T2498" i="18"/>
  <c r="S2498" i="18"/>
  <c r="P2498" i="18"/>
  <c r="O2498" i="18"/>
  <c r="T2497" i="18"/>
  <c r="S2497" i="18"/>
  <c r="P2497" i="18"/>
  <c r="O2497" i="18"/>
  <c r="T2496" i="18"/>
  <c r="S2496" i="18"/>
  <c r="P2496" i="18"/>
  <c r="O2496" i="18"/>
  <c r="T2495" i="18"/>
  <c r="S2495" i="18"/>
  <c r="P2495" i="18"/>
  <c r="O2495" i="18"/>
  <c r="T2494" i="18"/>
  <c r="S2494" i="18"/>
  <c r="P2494" i="18"/>
  <c r="O2494" i="18"/>
  <c r="T2493" i="18"/>
  <c r="S2493" i="18"/>
  <c r="P2493" i="18"/>
  <c r="O2493" i="18"/>
  <c r="T2492" i="18"/>
  <c r="S2492" i="18"/>
  <c r="P2492" i="18"/>
  <c r="O2492" i="18"/>
  <c r="T2491" i="18"/>
  <c r="S2491" i="18"/>
  <c r="P2491" i="18"/>
  <c r="O2491" i="18"/>
  <c r="T2490" i="18"/>
  <c r="S2490" i="18"/>
  <c r="P2490" i="18"/>
  <c r="O2490" i="18"/>
  <c r="T2489" i="18"/>
  <c r="S2489" i="18"/>
  <c r="P2489" i="18"/>
  <c r="O2489" i="18"/>
  <c r="T2488" i="18"/>
  <c r="S2488" i="18"/>
  <c r="P2488" i="18"/>
  <c r="O2488" i="18"/>
  <c r="T2487" i="18"/>
  <c r="S2487" i="18"/>
  <c r="P2487" i="18"/>
  <c r="O2487" i="18"/>
  <c r="T2486" i="18"/>
  <c r="S2486" i="18"/>
  <c r="P2486" i="18"/>
  <c r="O2486" i="18"/>
  <c r="T2485" i="18"/>
  <c r="S2485" i="18"/>
  <c r="P2485" i="18"/>
  <c r="O2485" i="18"/>
  <c r="T2484" i="18"/>
  <c r="S2484" i="18"/>
  <c r="P2484" i="18"/>
  <c r="O2484" i="18"/>
  <c r="T2483" i="18"/>
  <c r="S2483" i="18"/>
  <c r="P2483" i="18"/>
  <c r="O2483" i="18"/>
  <c r="T2482" i="18"/>
  <c r="S2482" i="18"/>
  <c r="P2482" i="18"/>
  <c r="O2482" i="18"/>
  <c r="T2481" i="18"/>
  <c r="S2481" i="18"/>
  <c r="P2481" i="18"/>
  <c r="O2481" i="18"/>
  <c r="T2480" i="18"/>
  <c r="S2480" i="18"/>
  <c r="P2480" i="18"/>
  <c r="O2480" i="18"/>
  <c r="T2479" i="18"/>
  <c r="S2479" i="18"/>
  <c r="P2479" i="18"/>
  <c r="O2479" i="18"/>
  <c r="T2478" i="18"/>
  <c r="S2478" i="18"/>
  <c r="P2478" i="18"/>
  <c r="O2478" i="18"/>
  <c r="T2477" i="18"/>
  <c r="S2477" i="18"/>
  <c r="P2477" i="18"/>
  <c r="O2477" i="18"/>
  <c r="T2476" i="18"/>
  <c r="S2476" i="18"/>
  <c r="P2476" i="18"/>
  <c r="O2476" i="18"/>
  <c r="T2475" i="18"/>
  <c r="S2475" i="18"/>
  <c r="P2475" i="18"/>
  <c r="O2475" i="18"/>
  <c r="T2474" i="18"/>
  <c r="S2474" i="18"/>
  <c r="P2474" i="18"/>
  <c r="O2474" i="18"/>
  <c r="T2473" i="18"/>
  <c r="S2473" i="18"/>
  <c r="P2473" i="18"/>
  <c r="O2473" i="18"/>
  <c r="T2472" i="18"/>
  <c r="S2472" i="18"/>
  <c r="P2472" i="18"/>
  <c r="O2472" i="18"/>
  <c r="T2471" i="18"/>
  <c r="S2471" i="18"/>
  <c r="P2471" i="18"/>
  <c r="O2471" i="18"/>
  <c r="T2470" i="18"/>
  <c r="S2470" i="18"/>
  <c r="P2470" i="18"/>
  <c r="O2470" i="18"/>
  <c r="T2469" i="18"/>
  <c r="S2469" i="18"/>
  <c r="P2469" i="18"/>
  <c r="O2469" i="18"/>
  <c r="T2468" i="18"/>
  <c r="S2468" i="18"/>
  <c r="P2468" i="18"/>
  <c r="O2468" i="18"/>
  <c r="T2467" i="18"/>
  <c r="S2467" i="18"/>
  <c r="P2467" i="18"/>
  <c r="O2467" i="18"/>
  <c r="T2466" i="18"/>
  <c r="S2466" i="18"/>
  <c r="P2466" i="18"/>
  <c r="O2466" i="18"/>
  <c r="T2465" i="18"/>
  <c r="S2465" i="18"/>
  <c r="P2465" i="18"/>
  <c r="O2465" i="18"/>
  <c r="T2464" i="18"/>
  <c r="S2464" i="18"/>
  <c r="P2464" i="18"/>
  <c r="O2464" i="18"/>
  <c r="T2463" i="18"/>
  <c r="S2463" i="18"/>
  <c r="P2463" i="18"/>
  <c r="O2463" i="18"/>
  <c r="T2462" i="18"/>
  <c r="S2462" i="18"/>
  <c r="P2462" i="18"/>
  <c r="O2462" i="18"/>
  <c r="T2461" i="18"/>
  <c r="S2461" i="18"/>
  <c r="P2461" i="18"/>
  <c r="O2461" i="18"/>
  <c r="T2460" i="18"/>
  <c r="S2460" i="18"/>
  <c r="P2460" i="18"/>
  <c r="O2460" i="18"/>
  <c r="T2459" i="18"/>
  <c r="S2459" i="18"/>
  <c r="P2459" i="18"/>
  <c r="O2459" i="18"/>
  <c r="T2458" i="18"/>
  <c r="S2458" i="18"/>
  <c r="P2458" i="18"/>
  <c r="O2458" i="18"/>
  <c r="T2457" i="18"/>
  <c r="S2457" i="18"/>
  <c r="P2457" i="18"/>
  <c r="O2457" i="18"/>
  <c r="T2456" i="18"/>
  <c r="S2456" i="18"/>
  <c r="P2456" i="18"/>
  <c r="O2456" i="18"/>
  <c r="T2455" i="18"/>
  <c r="S2455" i="18"/>
  <c r="P2455" i="18"/>
  <c r="O2455" i="18"/>
  <c r="T2454" i="18"/>
  <c r="S2454" i="18"/>
  <c r="P2454" i="18"/>
  <c r="O2454" i="18"/>
  <c r="T2453" i="18"/>
  <c r="S2453" i="18"/>
  <c r="P2453" i="18"/>
  <c r="O2453" i="18"/>
  <c r="T2452" i="18"/>
  <c r="S2452" i="18"/>
  <c r="P2452" i="18"/>
  <c r="O2452" i="18"/>
  <c r="T2451" i="18"/>
  <c r="S2451" i="18"/>
  <c r="P2451" i="18"/>
  <c r="O2451" i="18"/>
  <c r="T2450" i="18"/>
  <c r="S2450" i="18"/>
  <c r="P2450" i="18"/>
  <c r="O2450" i="18"/>
  <c r="T2449" i="18"/>
  <c r="S2449" i="18"/>
  <c r="P2449" i="18"/>
  <c r="O2449" i="18"/>
  <c r="T2448" i="18"/>
  <c r="S2448" i="18"/>
  <c r="P2448" i="18"/>
  <c r="O2448" i="18"/>
  <c r="T2447" i="18"/>
  <c r="S2447" i="18"/>
  <c r="P2447" i="18"/>
  <c r="O2447" i="18"/>
  <c r="T2446" i="18"/>
  <c r="S2446" i="18"/>
  <c r="P2446" i="18"/>
  <c r="O2446" i="18"/>
  <c r="T2445" i="18"/>
  <c r="S2445" i="18"/>
  <c r="P2445" i="18"/>
  <c r="O2445" i="18"/>
  <c r="T2444" i="18"/>
  <c r="S2444" i="18"/>
  <c r="P2444" i="18"/>
  <c r="O2444" i="18"/>
  <c r="T2443" i="18"/>
  <c r="S2443" i="18"/>
  <c r="P2443" i="18"/>
  <c r="O2443" i="18"/>
  <c r="T2442" i="18"/>
  <c r="S2442" i="18"/>
  <c r="P2442" i="18"/>
  <c r="O2442" i="18"/>
  <c r="T2441" i="18"/>
  <c r="S2441" i="18"/>
  <c r="P2441" i="18"/>
  <c r="O2441" i="18"/>
  <c r="T2440" i="18"/>
  <c r="S2440" i="18"/>
  <c r="P2440" i="18"/>
  <c r="O2440" i="18"/>
  <c r="T2439" i="18"/>
  <c r="S2439" i="18"/>
  <c r="P2439" i="18"/>
  <c r="O2439" i="18"/>
  <c r="T2438" i="18"/>
  <c r="S2438" i="18"/>
  <c r="P2438" i="18"/>
  <c r="O2438" i="18"/>
  <c r="T2437" i="18"/>
  <c r="S2437" i="18"/>
  <c r="P2437" i="18"/>
  <c r="O2437" i="18"/>
  <c r="T2436" i="18"/>
  <c r="S2436" i="18"/>
  <c r="P2436" i="18"/>
  <c r="O2436" i="18"/>
  <c r="T2435" i="18"/>
  <c r="S2435" i="18"/>
  <c r="P2435" i="18"/>
  <c r="O2435" i="18"/>
  <c r="T2434" i="18"/>
  <c r="S2434" i="18"/>
  <c r="P2434" i="18"/>
  <c r="O2434" i="18"/>
  <c r="T2433" i="18"/>
  <c r="S2433" i="18"/>
  <c r="P2433" i="18"/>
  <c r="O2433" i="18"/>
  <c r="T2432" i="18"/>
  <c r="S2432" i="18"/>
  <c r="P2432" i="18"/>
  <c r="O2432" i="18"/>
  <c r="T2431" i="18"/>
  <c r="S2431" i="18"/>
  <c r="P2431" i="18"/>
  <c r="O2431" i="18"/>
  <c r="T2430" i="18"/>
  <c r="S2430" i="18"/>
  <c r="P2430" i="18"/>
  <c r="O2430" i="18"/>
  <c r="T2429" i="18"/>
  <c r="S2429" i="18"/>
  <c r="P2429" i="18"/>
  <c r="O2429" i="18"/>
  <c r="T2428" i="18"/>
  <c r="S2428" i="18"/>
  <c r="P2428" i="18"/>
  <c r="O2428" i="18"/>
  <c r="T2427" i="18"/>
  <c r="S2427" i="18"/>
  <c r="P2427" i="18"/>
  <c r="O2427" i="18"/>
  <c r="T2426" i="18"/>
  <c r="S2426" i="18"/>
  <c r="P2426" i="18"/>
  <c r="O2426" i="18"/>
  <c r="T2425" i="18"/>
  <c r="S2425" i="18"/>
  <c r="P2425" i="18"/>
  <c r="O2425" i="18"/>
  <c r="T2424" i="18"/>
  <c r="S2424" i="18"/>
  <c r="P2424" i="18"/>
  <c r="O2424" i="18"/>
  <c r="T2423" i="18"/>
  <c r="S2423" i="18"/>
  <c r="P2423" i="18"/>
  <c r="O2423" i="18"/>
  <c r="T2422" i="18"/>
  <c r="S2422" i="18"/>
  <c r="P2422" i="18"/>
  <c r="O2422" i="18"/>
  <c r="T2421" i="18"/>
  <c r="S2421" i="18"/>
  <c r="P2421" i="18"/>
  <c r="O2421" i="18"/>
  <c r="T2420" i="18"/>
  <c r="S2420" i="18"/>
  <c r="P2420" i="18"/>
  <c r="O2420" i="18"/>
  <c r="T2419" i="18"/>
  <c r="S2419" i="18"/>
  <c r="P2419" i="18"/>
  <c r="O2419" i="18"/>
  <c r="T2418" i="18"/>
  <c r="S2418" i="18"/>
  <c r="P2418" i="18"/>
  <c r="O2418" i="18"/>
  <c r="T2417" i="18"/>
  <c r="S2417" i="18"/>
  <c r="P2417" i="18"/>
  <c r="O2417" i="18"/>
  <c r="T2416" i="18"/>
  <c r="S2416" i="18"/>
  <c r="P2416" i="18"/>
  <c r="O2416" i="18"/>
  <c r="T2415" i="18"/>
  <c r="S2415" i="18"/>
  <c r="P2415" i="18"/>
  <c r="O2415" i="18"/>
  <c r="T2414" i="18"/>
  <c r="S2414" i="18"/>
  <c r="P2414" i="18"/>
  <c r="O2414" i="18"/>
  <c r="T2413" i="18"/>
  <c r="S2413" i="18"/>
  <c r="P2413" i="18"/>
  <c r="O2413" i="18"/>
  <c r="T2412" i="18"/>
  <c r="S2412" i="18"/>
  <c r="P2412" i="18"/>
  <c r="O2412" i="18"/>
  <c r="T2411" i="18"/>
  <c r="S2411" i="18"/>
  <c r="P2411" i="18"/>
  <c r="O2411" i="18"/>
  <c r="T2410" i="18"/>
  <c r="S2410" i="18"/>
  <c r="P2410" i="18"/>
  <c r="O2410" i="18"/>
  <c r="T2409" i="18"/>
  <c r="S2409" i="18"/>
  <c r="P2409" i="18"/>
  <c r="O2409" i="18"/>
  <c r="T2408" i="18"/>
  <c r="S2408" i="18"/>
  <c r="P2408" i="18"/>
  <c r="O2408" i="18"/>
  <c r="T2407" i="18"/>
  <c r="S2407" i="18"/>
  <c r="P2407" i="18"/>
  <c r="O2407" i="18"/>
  <c r="T2406" i="18"/>
  <c r="S2406" i="18"/>
  <c r="P2406" i="18"/>
  <c r="O2406" i="18"/>
  <c r="T2405" i="18"/>
  <c r="S2405" i="18"/>
  <c r="P2405" i="18"/>
  <c r="O2405" i="18"/>
  <c r="T2404" i="18"/>
  <c r="S2404" i="18"/>
  <c r="P2404" i="18"/>
  <c r="O2404" i="18"/>
  <c r="T2403" i="18"/>
  <c r="S2403" i="18"/>
  <c r="P2403" i="18"/>
  <c r="O2403" i="18"/>
  <c r="T2402" i="18"/>
  <c r="S2402" i="18"/>
  <c r="P2402" i="18"/>
  <c r="O2402" i="18"/>
  <c r="T2401" i="18"/>
  <c r="S2401" i="18"/>
  <c r="P2401" i="18"/>
  <c r="O2401" i="18"/>
  <c r="T2400" i="18"/>
  <c r="S2400" i="18"/>
  <c r="P2400" i="18"/>
  <c r="O2400" i="18"/>
  <c r="T2399" i="18"/>
  <c r="S2399" i="18"/>
  <c r="P2399" i="18"/>
  <c r="O2399" i="18"/>
  <c r="T2398" i="18"/>
  <c r="S2398" i="18"/>
  <c r="P2398" i="18"/>
  <c r="O2398" i="18"/>
  <c r="T2397" i="18"/>
  <c r="S2397" i="18"/>
  <c r="P2397" i="18"/>
  <c r="O2397" i="18"/>
  <c r="T2396" i="18"/>
  <c r="S2396" i="18"/>
  <c r="P2396" i="18"/>
  <c r="O2396" i="18"/>
  <c r="T2395" i="18"/>
  <c r="S2395" i="18"/>
  <c r="P2395" i="18"/>
  <c r="O2395" i="18"/>
  <c r="T2394" i="18"/>
  <c r="S2394" i="18"/>
  <c r="P2394" i="18"/>
  <c r="O2394" i="18"/>
  <c r="T2393" i="18"/>
  <c r="S2393" i="18"/>
  <c r="P2393" i="18"/>
  <c r="O2393" i="18"/>
  <c r="T2392" i="18"/>
  <c r="S2392" i="18"/>
  <c r="P2392" i="18"/>
  <c r="O2392" i="18"/>
  <c r="T2391" i="18"/>
  <c r="S2391" i="18"/>
  <c r="P2391" i="18"/>
  <c r="O2391" i="18"/>
  <c r="T2390" i="18"/>
  <c r="S2390" i="18"/>
  <c r="P2390" i="18"/>
  <c r="O2390" i="18"/>
  <c r="T2389" i="18"/>
  <c r="S2389" i="18"/>
  <c r="P2389" i="18"/>
  <c r="O2389" i="18"/>
  <c r="T2388" i="18"/>
  <c r="S2388" i="18"/>
  <c r="P2388" i="18"/>
  <c r="O2388" i="18"/>
  <c r="T2387" i="18"/>
  <c r="S2387" i="18"/>
  <c r="P2387" i="18"/>
  <c r="O2387" i="18"/>
  <c r="T2386" i="18"/>
  <c r="S2386" i="18"/>
  <c r="P2386" i="18"/>
  <c r="O2386" i="18"/>
  <c r="T2385" i="18"/>
  <c r="S2385" i="18"/>
  <c r="P2385" i="18"/>
  <c r="O2385" i="18"/>
  <c r="T2384" i="18"/>
  <c r="S2384" i="18"/>
  <c r="P2384" i="18"/>
  <c r="O2384" i="18"/>
  <c r="T2383" i="18"/>
  <c r="S2383" i="18"/>
  <c r="P2383" i="18"/>
  <c r="O2383" i="18"/>
  <c r="T2382" i="18"/>
  <c r="S2382" i="18"/>
  <c r="P2382" i="18"/>
  <c r="O2382" i="18"/>
  <c r="T2381" i="18"/>
  <c r="S2381" i="18"/>
  <c r="P2381" i="18"/>
  <c r="O2381" i="18"/>
  <c r="T2380" i="18"/>
  <c r="S2380" i="18"/>
  <c r="P2380" i="18"/>
  <c r="O2380" i="18"/>
  <c r="T2379" i="18"/>
  <c r="S2379" i="18"/>
  <c r="P2379" i="18"/>
  <c r="O2379" i="18"/>
  <c r="T2378" i="18"/>
  <c r="S2378" i="18"/>
  <c r="P2378" i="18"/>
  <c r="O2378" i="18"/>
  <c r="T2377" i="18"/>
  <c r="S2377" i="18"/>
  <c r="P2377" i="18"/>
  <c r="O2377" i="18"/>
  <c r="T2376" i="18"/>
  <c r="S2376" i="18"/>
  <c r="P2376" i="18"/>
  <c r="O2376" i="18"/>
  <c r="T2375" i="18"/>
  <c r="S2375" i="18"/>
  <c r="P2375" i="18"/>
  <c r="O2375" i="18"/>
  <c r="T2374" i="18"/>
  <c r="S2374" i="18"/>
  <c r="P2374" i="18"/>
  <c r="O2374" i="18"/>
  <c r="T2373" i="18"/>
  <c r="S2373" i="18"/>
  <c r="P2373" i="18"/>
  <c r="O2373" i="18"/>
  <c r="T2372" i="18"/>
  <c r="S2372" i="18"/>
  <c r="P2372" i="18"/>
  <c r="O2372" i="18"/>
  <c r="T2371" i="18"/>
  <c r="S2371" i="18"/>
  <c r="P2371" i="18"/>
  <c r="O2371" i="18"/>
  <c r="T2370" i="18"/>
  <c r="S2370" i="18"/>
  <c r="P2370" i="18"/>
  <c r="O2370" i="18"/>
  <c r="T2369" i="18"/>
  <c r="S2369" i="18"/>
  <c r="P2369" i="18"/>
  <c r="O2369" i="18"/>
  <c r="T2368" i="18"/>
  <c r="S2368" i="18"/>
  <c r="P2368" i="18"/>
  <c r="O2368" i="18"/>
  <c r="T2367" i="18"/>
  <c r="S2367" i="18"/>
  <c r="P2367" i="18"/>
  <c r="O2367" i="18"/>
  <c r="T2366" i="18"/>
  <c r="S2366" i="18"/>
  <c r="P2366" i="18"/>
  <c r="O2366" i="18"/>
  <c r="T2365" i="18"/>
  <c r="S2365" i="18"/>
  <c r="P2365" i="18"/>
  <c r="O2365" i="18"/>
  <c r="T2364" i="18"/>
  <c r="S2364" i="18"/>
  <c r="P2364" i="18"/>
  <c r="O2364" i="18"/>
  <c r="T2363" i="18"/>
  <c r="S2363" i="18"/>
  <c r="P2363" i="18"/>
  <c r="O2363" i="18"/>
  <c r="T2362" i="18"/>
  <c r="S2362" i="18"/>
  <c r="P2362" i="18"/>
  <c r="O2362" i="18"/>
  <c r="T2361" i="18"/>
  <c r="S2361" i="18"/>
  <c r="P2361" i="18"/>
  <c r="O2361" i="18"/>
  <c r="T2360" i="18"/>
  <c r="S2360" i="18"/>
  <c r="P2360" i="18"/>
  <c r="O2360" i="18"/>
  <c r="T2359" i="18"/>
  <c r="S2359" i="18"/>
  <c r="P2359" i="18"/>
  <c r="O2359" i="18"/>
  <c r="T2358" i="18"/>
  <c r="S2358" i="18"/>
  <c r="P2358" i="18"/>
  <c r="O2358" i="18"/>
  <c r="T2357" i="18"/>
  <c r="S2357" i="18"/>
  <c r="P2357" i="18"/>
  <c r="O2357" i="18"/>
  <c r="T2356" i="18"/>
  <c r="S2356" i="18"/>
  <c r="P2356" i="18"/>
  <c r="O2356" i="18"/>
  <c r="T2355" i="18"/>
  <c r="S2355" i="18"/>
  <c r="P2355" i="18"/>
  <c r="O2355" i="18"/>
  <c r="T2354" i="18"/>
  <c r="S2354" i="18"/>
  <c r="P2354" i="18"/>
  <c r="O2354" i="18"/>
  <c r="T2353" i="18"/>
  <c r="S2353" i="18"/>
  <c r="P2353" i="18"/>
  <c r="O2353" i="18"/>
  <c r="T2352" i="18"/>
  <c r="S2352" i="18"/>
  <c r="P2352" i="18"/>
  <c r="O2352" i="18"/>
  <c r="T2351" i="18"/>
  <c r="S2351" i="18"/>
  <c r="P2351" i="18"/>
  <c r="O2351" i="18"/>
  <c r="T2350" i="18"/>
  <c r="S2350" i="18"/>
  <c r="P2350" i="18"/>
  <c r="O2350" i="18"/>
  <c r="T2349" i="18"/>
  <c r="S2349" i="18"/>
  <c r="P2349" i="18"/>
  <c r="O2349" i="18"/>
  <c r="T2348" i="18"/>
  <c r="S2348" i="18"/>
  <c r="P2348" i="18"/>
  <c r="O2348" i="18"/>
  <c r="T2347" i="18"/>
  <c r="S2347" i="18"/>
  <c r="P2347" i="18"/>
  <c r="O2347" i="18"/>
  <c r="T2346" i="18"/>
  <c r="S2346" i="18"/>
  <c r="P2346" i="18"/>
  <c r="O2346" i="18"/>
  <c r="T2345" i="18"/>
  <c r="S2345" i="18"/>
  <c r="P2345" i="18"/>
  <c r="O2345" i="18"/>
  <c r="T2344" i="18"/>
  <c r="S2344" i="18"/>
  <c r="P2344" i="18"/>
  <c r="O2344" i="18"/>
  <c r="T2343" i="18"/>
  <c r="S2343" i="18"/>
  <c r="P2343" i="18"/>
  <c r="O2343" i="18"/>
  <c r="T2342" i="18"/>
  <c r="S2342" i="18"/>
  <c r="P2342" i="18"/>
  <c r="O2342" i="18"/>
  <c r="T2341" i="18"/>
  <c r="S2341" i="18"/>
  <c r="P2341" i="18"/>
  <c r="O2341" i="18"/>
  <c r="T2340" i="18"/>
  <c r="S2340" i="18"/>
  <c r="P2340" i="18"/>
  <c r="O2340" i="18"/>
  <c r="T2339" i="18"/>
  <c r="S2339" i="18"/>
  <c r="P2339" i="18"/>
  <c r="O2339" i="18"/>
  <c r="T2338" i="18"/>
  <c r="S2338" i="18"/>
  <c r="P2338" i="18"/>
  <c r="O2338" i="18"/>
  <c r="T2337" i="18"/>
  <c r="S2337" i="18"/>
  <c r="P2337" i="18"/>
  <c r="O2337" i="18"/>
  <c r="T2336" i="18"/>
  <c r="S2336" i="18"/>
  <c r="P2336" i="18"/>
  <c r="O2336" i="18"/>
  <c r="T2335" i="18"/>
  <c r="S2335" i="18"/>
  <c r="P2335" i="18"/>
  <c r="O2335" i="18"/>
  <c r="T2334" i="18"/>
  <c r="S2334" i="18"/>
  <c r="P2334" i="18"/>
  <c r="O2334" i="18"/>
  <c r="T2333" i="18"/>
  <c r="S2333" i="18"/>
  <c r="P2333" i="18"/>
  <c r="O2333" i="18"/>
  <c r="T2332" i="18"/>
  <c r="S2332" i="18"/>
  <c r="P2332" i="18"/>
  <c r="O2332" i="18"/>
  <c r="T2331" i="18"/>
  <c r="S2331" i="18"/>
  <c r="P2331" i="18"/>
  <c r="O2331" i="18"/>
  <c r="T2330" i="18"/>
  <c r="S2330" i="18"/>
  <c r="P2330" i="18"/>
  <c r="O2330" i="18"/>
  <c r="T2329" i="18"/>
  <c r="S2329" i="18"/>
  <c r="P2329" i="18"/>
  <c r="O2329" i="18"/>
  <c r="T2328" i="18"/>
  <c r="S2328" i="18"/>
  <c r="P2328" i="18"/>
  <c r="O2328" i="18"/>
  <c r="T2327" i="18"/>
  <c r="S2327" i="18"/>
  <c r="P2327" i="18"/>
  <c r="O2327" i="18"/>
  <c r="T2326" i="18"/>
  <c r="S2326" i="18"/>
  <c r="P2326" i="18"/>
  <c r="O2326" i="18"/>
  <c r="T2325" i="18"/>
  <c r="S2325" i="18"/>
  <c r="P2325" i="18"/>
  <c r="O2325" i="18"/>
  <c r="T2324" i="18"/>
  <c r="S2324" i="18"/>
  <c r="P2324" i="18"/>
  <c r="O2324" i="18"/>
  <c r="T2323" i="18"/>
  <c r="S2323" i="18"/>
  <c r="P2323" i="18"/>
  <c r="O2323" i="18"/>
  <c r="T2322" i="18"/>
  <c r="S2322" i="18"/>
  <c r="P2322" i="18"/>
  <c r="O2322" i="18"/>
  <c r="T2321" i="18"/>
  <c r="S2321" i="18"/>
  <c r="P2321" i="18"/>
  <c r="O2321" i="18"/>
  <c r="T2320" i="18"/>
  <c r="S2320" i="18"/>
  <c r="P2320" i="18"/>
  <c r="O2320" i="18"/>
  <c r="T2319" i="18"/>
  <c r="S2319" i="18"/>
  <c r="P2319" i="18"/>
  <c r="O2319" i="18"/>
  <c r="T2318" i="18"/>
  <c r="S2318" i="18"/>
  <c r="P2318" i="18"/>
  <c r="O2318" i="18"/>
  <c r="T2317" i="18"/>
  <c r="S2317" i="18"/>
  <c r="P2317" i="18"/>
  <c r="O2317" i="18"/>
  <c r="T2316" i="18"/>
  <c r="S2316" i="18"/>
  <c r="P2316" i="18"/>
  <c r="O2316" i="18"/>
  <c r="T2315" i="18"/>
  <c r="S2315" i="18"/>
  <c r="P2315" i="18"/>
  <c r="O2315" i="18"/>
  <c r="T2314" i="18"/>
  <c r="S2314" i="18"/>
  <c r="P2314" i="18"/>
  <c r="O2314" i="18"/>
  <c r="T2313" i="18"/>
  <c r="S2313" i="18"/>
  <c r="P2313" i="18"/>
  <c r="O2313" i="18"/>
  <c r="T2312" i="18"/>
  <c r="S2312" i="18"/>
  <c r="P2312" i="18"/>
  <c r="O2312" i="18"/>
  <c r="T2311" i="18"/>
  <c r="S2311" i="18"/>
  <c r="P2311" i="18"/>
  <c r="O2311" i="18"/>
  <c r="T2310" i="18"/>
  <c r="S2310" i="18"/>
  <c r="P2310" i="18"/>
  <c r="O2310" i="18"/>
  <c r="T2309" i="18"/>
  <c r="S2309" i="18"/>
  <c r="P2309" i="18"/>
  <c r="O2309" i="18"/>
  <c r="T2308" i="18"/>
  <c r="S2308" i="18"/>
  <c r="P2308" i="18"/>
  <c r="O2308" i="18"/>
  <c r="T2307" i="18"/>
  <c r="S2307" i="18"/>
  <c r="P2307" i="18"/>
  <c r="O2307" i="18"/>
  <c r="T2306" i="18"/>
  <c r="S2306" i="18"/>
  <c r="P2306" i="18"/>
  <c r="O2306" i="18"/>
  <c r="T2305" i="18"/>
  <c r="S2305" i="18"/>
  <c r="P2305" i="18"/>
  <c r="O2305" i="18"/>
  <c r="T2304" i="18"/>
  <c r="S2304" i="18"/>
  <c r="P2304" i="18"/>
  <c r="O2304" i="18"/>
  <c r="T2303" i="18"/>
  <c r="S2303" i="18"/>
  <c r="P2303" i="18"/>
  <c r="O2303" i="18"/>
  <c r="T2302" i="18"/>
  <c r="S2302" i="18"/>
  <c r="P2302" i="18"/>
  <c r="O2302" i="18"/>
  <c r="T2301" i="18"/>
  <c r="S2301" i="18"/>
  <c r="P2301" i="18"/>
  <c r="O2301" i="18"/>
  <c r="T2300" i="18"/>
  <c r="S2300" i="18"/>
  <c r="P2300" i="18"/>
  <c r="O2300" i="18"/>
  <c r="T2299" i="18"/>
  <c r="S2299" i="18"/>
  <c r="P2299" i="18"/>
  <c r="O2299" i="18"/>
  <c r="T2298" i="18"/>
  <c r="S2298" i="18"/>
  <c r="P2298" i="18"/>
  <c r="O2298" i="18"/>
  <c r="T2297" i="18"/>
  <c r="S2297" i="18"/>
  <c r="P2297" i="18"/>
  <c r="O2297" i="18"/>
  <c r="T2296" i="18"/>
  <c r="S2296" i="18"/>
  <c r="P2296" i="18"/>
  <c r="O2296" i="18"/>
  <c r="T2295" i="18"/>
  <c r="S2295" i="18"/>
  <c r="P2295" i="18"/>
  <c r="O2295" i="18"/>
  <c r="T2294" i="18"/>
  <c r="S2294" i="18"/>
  <c r="P2294" i="18"/>
  <c r="O2294" i="18"/>
  <c r="T2293" i="18"/>
  <c r="S2293" i="18"/>
  <c r="P2293" i="18"/>
  <c r="O2293" i="18"/>
  <c r="T2292" i="18"/>
  <c r="S2292" i="18"/>
  <c r="P2292" i="18"/>
  <c r="O2292" i="18"/>
  <c r="T2291" i="18"/>
  <c r="S2291" i="18"/>
  <c r="P2291" i="18"/>
  <c r="O2291" i="18"/>
  <c r="T2290" i="18"/>
  <c r="S2290" i="18"/>
  <c r="P2290" i="18"/>
  <c r="O2290" i="18"/>
  <c r="T2289" i="18"/>
  <c r="S2289" i="18"/>
  <c r="P2289" i="18"/>
  <c r="O2289" i="18"/>
  <c r="T2288" i="18"/>
  <c r="S2288" i="18"/>
  <c r="P2288" i="18"/>
  <c r="O2288" i="18"/>
  <c r="T2287" i="18"/>
  <c r="S2287" i="18"/>
  <c r="P2287" i="18"/>
  <c r="O2287" i="18"/>
  <c r="T2286" i="18"/>
  <c r="S2286" i="18"/>
  <c r="P2286" i="18"/>
  <c r="O2286" i="18"/>
  <c r="T2285" i="18"/>
  <c r="S2285" i="18"/>
  <c r="P2285" i="18"/>
  <c r="O2285" i="18"/>
  <c r="T2284" i="18"/>
  <c r="S2284" i="18"/>
  <c r="P2284" i="18"/>
  <c r="O2284" i="18"/>
  <c r="T2283" i="18"/>
  <c r="S2283" i="18"/>
  <c r="P2283" i="18"/>
  <c r="O2283" i="18"/>
  <c r="T2282" i="18"/>
  <c r="S2282" i="18"/>
  <c r="P2282" i="18"/>
  <c r="O2282" i="18"/>
  <c r="T2281" i="18"/>
  <c r="S2281" i="18"/>
  <c r="P2281" i="18"/>
  <c r="O2281" i="18"/>
  <c r="T2280" i="18"/>
  <c r="S2280" i="18"/>
  <c r="P2280" i="18"/>
  <c r="O2280" i="18"/>
  <c r="T2279" i="18"/>
  <c r="S2279" i="18"/>
  <c r="P2279" i="18"/>
  <c r="O2279" i="18"/>
  <c r="T2278" i="18"/>
  <c r="S2278" i="18"/>
  <c r="P2278" i="18"/>
  <c r="O2278" i="18"/>
  <c r="T2277" i="18"/>
  <c r="S2277" i="18"/>
  <c r="P2277" i="18"/>
  <c r="O2277" i="18"/>
  <c r="T2276" i="18"/>
  <c r="S2276" i="18"/>
  <c r="P2276" i="18"/>
  <c r="O2276" i="18"/>
  <c r="T2275" i="18"/>
  <c r="S2275" i="18"/>
  <c r="P2275" i="18"/>
  <c r="O2275" i="18"/>
  <c r="T2274" i="18"/>
  <c r="S2274" i="18"/>
  <c r="P2274" i="18"/>
  <c r="O2274" i="18"/>
  <c r="T2273" i="18"/>
  <c r="S2273" i="18"/>
  <c r="P2273" i="18"/>
  <c r="O2273" i="18"/>
  <c r="T2272" i="18"/>
  <c r="S2272" i="18"/>
  <c r="P2272" i="18"/>
  <c r="O2272" i="18"/>
  <c r="T2271" i="18"/>
  <c r="S2271" i="18"/>
  <c r="P2271" i="18"/>
  <c r="O2271" i="18"/>
  <c r="T2270" i="18"/>
  <c r="S2270" i="18"/>
  <c r="P2270" i="18"/>
  <c r="O2270" i="18"/>
  <c r="T2269" i="18"/>
  <c r="S2269" i="18"/>
  <c r="P2269" i="18"/>
  <c r="O2269" i="18"/>
  <c r="T2268" i="18"/>
  <c r="S2268" i="18"/>
  <c r="P2268" i="18"/>
  <c r="O2268" i="18"/>
  <c r="T2267" i="18"/>
  <c r="S2267" i="18"/>
  <c r="P2267" i="18"/>
  <c r="O2267" i="18"/>
  <c r="T2266" i="18"/>
  <c r="S2266" i="18"/>
  <c r="P2266" i="18"/>
  <c r="O2266" i="18"/>
  <c r="T2265" i="18"/>
  <c r="S2265" i="18"/>
  <c r="P2265" i="18"/>
  <c r="O2265" i="18"/>
  <c r="T2264" i="18"/>
  <c r="S2264" i="18"/>
  <c r="P2264" i="18"/>
  <c r="O2264" i="18"/>
  <c r="T2263" i="18"/>
  <c r="S2263" i="18"/>
  <c r="P2263" i="18"/>
  <c r="O2263" i="18"/>
  <c r="T2262" i="18"/>
  <c r="S2262" i="18"/>
  <c r="P2262" i="18"/>
  <c r="O2262" i="18"/>
  <c r="T2261" i="18"/>
  <c r="S2261" i="18"/>
  <c r="P2261" i="18"/>
  <c r="O2261" i="18"/>
  <c r="T2260" i="18"/>
  <c r="S2260" i="18"/>
  <c r="P2260" i="18"/>
  <c r="O2260" i="18"/>
  <c r="T2259" i="18"/>
  <c r="S2259" i="18"/>
  <c r="P2259" i="18"/>
  <c r="O2259" i="18"/>
  <c r="T2258" i="18"/>
  <c r="S2258" i="18"/>
  <c r="P2258" i="18"/>
  <c r="O2258" i="18"/>
  <c r="T2257" i="18"/>
  <c r="S2257" i="18"/>
  <c r="P2257" i="18"/>
  <c r="O2257" i="18"/>
  <c r="T2256" i="18"/>
  <c r="S2256" i="18"/>
  <c r="P2256" i="18"/>
  <c r="O2256" i="18"/>
  <c r="T2255" i="18"/>
  <c r="S2255" i="18"/>
  <c r="P2255" i="18"/>
  <c r="O2255" i="18"/>
  <c r="T2254" i="18"/>
  <c r="S2254" i="18"/>
  <c r="P2254" i="18"/>
  <c r="O2254" i="18"/>
  <c r="T2253" i="18"/>
  <c r="S2253" i="18"/>
  <c r="P2253" i="18"/>
  <c r="O2253" i="18"/>
  <c r="T2252" i="18"/>
  <c r="S2252" i="18"/>
  <c r="P2252" i="18"/>
  <c r="O2252" i="18"/>
  <c r="T2251" i="18"/>
  <c r="S2251" i="18"/>
  <c r="P2251" i="18"/>
  <c r="O2251" i="18"/>
  <c r="T2250" i="18"/>
  <c r="S2250" i="18"/>
  <c r="P2250" i="18"/>
  <c r="O2250" i="18"/>
  <c r="T2249" i="18"/>
  <c r="S2249" i="18"/>
  <c r="P2249" i="18"/>
  <c r="O2249" i="18"/>
  <c r="T2248" i="18"/>
  <c r="S2248" i="18"/>
  <c r="P2248" i="18"/>
  <c r="O2248" i="18"/>
  <c r="T2247" i="18"/>
  <c r="S2247" i="18"/>
  <c r="P2247" i="18"/>
  <c r="O2247" i="18"/>
  <c r="T2246" i="18"/>
  <c r="S2246" i="18"/>
  <c r="P2246" i="18"/>
  <c r="O2246" i="18"/>
  <c r="T2245" i="18"/>
  <c r="S2245" i="18"/>
  <c r="P2245" i="18"/>
  <c r="O2245" i="18"/>
  <c r="T2244" i="18"/>
  <c r="S2244" i="18"/>
  <c r="P2244" i="18"/>
  <c r="O2244" i="18"/>
  <c r="T2243" i="18"/>
  <c r="S2243" i="18"/>
  <c r="P2243" i="18"/>
  <c r="O2243" i="18"/>
  <c r="T2242" i="18"/>
  <c r="S2242" i="18"/>
  <c r="P2242" i="18"/>
  <c r="O2242" i="18"/>
  <c r="T2241" i="18"/>
  <c r="S2241" i="18"/>
  <c r="P2241" i="18"/>
  <c r="O2241" i="18"/>
  <c r="T2240" i="18"/>
  <c r="S2240" i="18"/>
  <c r="P2240" i="18"/>
  <c r="O2240" i="18"/>
  <c r="T2239" i="18"/>
  <c r="S2239" i="18"/>
  <c r="P2239" i="18"/>
  <c r="O2239" i="18"/>
  <c r="T2238" i="18"/>
  <c r="S2238" i="18"/>
  <c r="P2238" i="18"/>
  <c r="O2238" i="18"/>
  <c r="T2237" i="18"/>
  <c r="S2237" i="18"/>
  <c r="P2237" i="18"/>
  <c r="O2237" i="18"/>
  <c r="T2236" i="18"/>
  <c r="S2236" i="18"/>
  <c r="P2236" i="18"/>
  <c r="O2236" i="18"/>
  <c r="T2235" i="18"/>
  <c r="S2235" i="18"/>
  <c r="P2235" i="18"/>
  <c r="O2235" i="18"/>
  <c r="T2234" i="18"/>
  <c r="S2234" i="18"/>
  <c r="P2234" i="18"/>
  <c r="O2234" i="18"/>
  <c r="T2233" i="18"/>
  <c r="S2233" i="18"/>
  <c r="P2233" i="18"/>
  <c r="O2233" i="18"/>
  <c r="T2232" i="18"/>
  <c r="S2232" i="18"/>
  <c r="P2232" i="18"/>
  <c r="O2232" i="18"/>
  <c r="T2231" i="18"/>
  <c r="S2231" i="18"/>
  <c r="P2231" i="18"/>
  <c r="O2231" i="18"/>
  <c r="T2230" i="18"/>
  <c r="S2230" i="18"/>
  <c r="P2230" i="18"/>
  <c r="O2230" i="18"/>
  <c r="T2229" i="18"/>
  <c r="S2229" i="18"/>
  <c r="P2229" i="18"/>
  <c r="O2229" i="18"/>
  <c r="T2228" i="18"/>
  <c r="S2228" i="18"/>
  <c r="P2228" i="18"/>
  <c r="O2228" i="18"/>
  <c r="T2227" i="18"/>
  <c r="S2227" i="18"/>
  <c r="P2227" i="18"/>
  <c r="O2227" i="18"/>
  <c r="T2226" i="18"/>
  <c r="S2226" i="18"/>
  <c r="P2226" i="18"/>
  <c r="O2226" i="18"/>
  <c r="T2225" i="18"/>
  <c r="S2225" i="18"/>
  <c r="P2225" i="18"/>
  <c r="O2225" i="18"/>
  <c r="T2224" i="18"/>
  <c r="S2224" i="18"/>
  <c r="P2224" i="18"/>
  <c r="O2224" i="18"/>
  <c r="T2223" i="18"/>
  <c r="S2223" i="18"/>
  <c r="P2223" i="18"/>
  <c r="O2223" i="18"/>
  <c r="T2222" i="18"/>
  <c r="S2222" i="18"/>
  <c r="P2222" i="18"/>
  <c r="O2222" i="18"/>
  <c r="T2221" i="18"/>
  <c r="S2221" i="18"/>
  <c r="P2221" i="18"/>
  <c r="O2221" i="18"/>
  <c r="T2220" i="18"/>
  <c r="S2220" i="18"/>
  <c r="P2220" i="18"/>
  <c r="O2220" i="18"/>
  <c r="T2219" i="18"/>
  <c r="S2219" i="18"/>
  <c r="P2219" i="18"/>
  <c r="O2219" i="18"/>
  <c r="T2218" i="18"/>
  <c r="S2218" i="18"/>
  <c r="P2218" i="18"/>
  <c r="O2218" i="18"/>
  <c r="T2217" i="18"/>
  <c r="S2217" i="18"/>
  <c r="P2217" i="18"/>
  <c r="O2217" i="18"/>
  <c r="T2216" i="18"/>
  <c r="S2216" i="18"/>
  <c r="P2216" i="18"/>
  <c r="O2216" i="18"/>
  <c r="T2215" i="18"/>
  <c r="S2215" i="18"/>
  <c r="P2215" i="18"/>
  <c r="O2215" i="18"/>
  <c r="T2214" i="18"/>
  <c r="S2214" i="18"/>
  <c r="P2214" i="18"/>
  <c r="O2214" i="18"/>
  <c r="T2213" i="18"/>
  <c r="S2213" i="18"/>
  <c r="P2213" i="18"/>
  <c r="O2213" i="18"/>
  <c r="T2212" i="18"/>
  <c r="S2212" i="18"/>
  <c r="P2212" i="18"/>
  <c r="O2212" i="18"/>
  <c r="T2211" i="18"/>
  <c r="S2211" i="18"/>
  <c r="P2211" i="18"/>
  <c r="O2211" i="18"/>
  <c r="T2210" i="18"/>
  <c r="S2210" i="18"/>
  <c r="P2210" i="18"/>
  <c r="O2210" i="18"/>
  <c r="T2209" i="18"/>
  <c r="S2209" i="18"/>
  <c r="P2209" i="18"/>
  <c r="O2209" i="18"/>
  <c r="T2208" i="18"/>
  <c r="S2208" i="18"/>
  <c r="P2208" i="18"/>
  <c r="O2208" i="18"/>
  <c r="T2207" i="18"/>
  <c r="S2207" i="18"/>
  <c r="P2207" i="18"/>
  <c r="O2207" i="18"/>
  <c r="T2206" i="18"/>
  <c r="S2206" i="18"/>
  <c r="P2206" i="18"/>
  <c r="O2206" i="18"/>
  <c r="T2205" i="18"/>
  <c r="S2205" i="18"/>
  <c r="P2205" i="18"/>
  <c r="O2205" i="18"/>
  <c r="T2204" i="18"/>
  <c r="S2204" i="18"/>
  <c r="P2204" i="18"/>
  <c r="O2204" i="18"/>
  <c r="T2203" i="18"/>
  <c r="S2203" i="18"/>
  <c r="P2203" i="18"/>
  <c r="O2203" i="18"/>
  <c r="T2202" i="18"/>
  <c r="S2202" i="18"/>
  <c r="P2202" i="18"/>
  <c r="O2202" i="18"/>
  <c r="T2201" i="18"/>
  <c r="S2201" i="18"/>
  <c r="P2201" i="18"/>
  <c r="O2201" i="18"/>
  <c r="T2200" i="18"/>
  <c r="S2200" i="18"/>
  <c r="P2200" i="18"/>
  <c r="O2200" i="18"/>
  <c r="T2199" i="18"/>
  <c r="S2199" i="18"/>
  <c r="P2199" i="18"/>
  <c r="O2199" i="18"/>
  <c r="T2198" i="18"/>
  <c r="S2198" i="18"/>
  <c r="P2198" i="18"/>
  <c r="O2198" i="18"/>
  <c r="T2197" i="18"/>
  <c r="S2197" i="18"/>
  <c r="P2197" i="18"/>
  <c r="O2197" i="18"/>
  <c r="T2196" i="18"/>
  <c r="S2196" i="18"/>
  <c r="P2196" i="18"/>
  <c r="O2196" i="18"/>
  <c r="T2195" i="18"/>
  <c r="S2195" i="18"/>
  <c r="P2195" i="18"/>
  <c r="O2195" i="18"/>
  <c r="T2194" i="18"/>
  <c r="S2194" i="18"/>
  <c r="P2194" i="18"/>
  <c r="O2194" i="18"/>
  <c r="T2193" i="18"/>
  <c r="S2193" i="18"/>
  <c r="P2193" i="18"/>
  <c r="O2193" i="18"/>
  <c r="T2192" i="18"/>
  <c r="S2192" i="18"/>
  <c r="P2192" i="18"/>
  <c r="O2192" i="18"/>
  <c r="T2191" i="18"/>
  <c r="S2191" i="18"/>
  <c r="P2191" i="18"/>
  <c r="O2191" i="18"/>
  <c r="T2190" i="18"/>
  <c r="S2190" i="18"/>
  <c r="P2190" i="18"/>
  <c r="O2190" i="18"/>
  <c r="T2189" i="18"/>
  <c r="S2189" i="18"/>
  <c r="P2189" i="18"/>
  <c r="O2189" i="18"/>
  <c r="T2188" i="18"/>
  <c r="S2188" i="18"/>
  <c r="P2188" i="18"/>
  <c r="O2188" i="18"/>
  <c r="T2187" i="18"/>
  <c r="S2187" i="18"/>
  <c r="P2187" i="18"/>
  <c r="O2187" i="18"/>
  <c r="T2186" i="18"/>
  <c r="S2186" i="18"/>
  <c r="P2186" i="18"/>
  <c r="O2186" i="18"/>
  <c r="T2185" i="18"/>
  <c r="S2185" i="18"/>
  <c r="P2185" i="18"/>
  <c r="O2185" i="18"/>
  <c r="T2184" i="18"/>
  <c r="S2184" i="18"/>
  <c r="P2184" i="18"/>
  <c r="O2184" i="18"/>
  <c r="T2183" i="18"/>
  <c r="S2183" i="18"/>
  <c r="P2183" i="18"/>
  <c r="O2183" i="18"/>
  <c r="T2182" i="18"/>
  <c r="S2182" i="18"/>
  <c r="P2182" i="18"/>
  <c r="O2182" i="18"/>
  <c r="T2181" i="18"/>
  <c r="S2181" i="18"/>
  <c r="P2181" i="18"/>
  <c r="O2181" i="18"/>
  <c r="T2180" i="18"/>
  <c r="S2180" i="18"/>
  <c r="P2180" i="18"/>
  <c r="O2180" i="18"/>
  <c r="T2179" i="18"/>
  <c r="S2179" i="18"/>
  <c r="P2179" i="18"/>
  <c r="O2179" i="18"/>
  <c r="T2178" i="18"/>
  <c r="S2178" i="18"/>
  <c r="P2178" i="18"/>
  <c r="O2178" i="18"/>
  <c r="T2177" i="18"/>
  <c r="S2177" i="18"/>
  <c r="P2177" i="18"/>
  <c r="O2177" i="18"/>
  <c r="T2176" i="18"/>
  <c r="S2176" i="18"/>
  <c r="P2176" i="18"/>
  <c r="O2176" i="18"/>
  <c r="T2175" i="18"/>
  <c r="S2175" i="18"/>
  <c r="P2175" i="18"/>
  <c r="O2175" i="18"/>
  <c r="T2174" i="18"/>
  <c r="S2174" i="18"/>
  <c r="P2174" i="18"/>
  <c r="O2174" i="18"/>
  <c r="T2173" i="18"/>
  <c r="S2173" i="18"/>
  <c r="P2173" i="18"/>
  <c r="O2173" i="18"/>
  <c r="T2172" i="18"/>
  <c r="S2172" i="18"/>
  <c r="P2172" i="18"/>
  <c r="O2172" i="18"/>
  <c r="T2171" i="18"/>
  <c r="S2171" i="18"/>
  <c r="P2171" i="18"/>
  <c r="O2171" i="18"/>
  <c r="T2170" i="18"/>
  <c r="S2170" i="18"/>
  <c r="P2170" i="18"/>
  <c r="O2170" i="18"/>
  <c r="T2169" i="18"/>
  <c r="S2169" i="18"/>
  <c r="P2169" i="18"/>
  <c r="O2169" i="18"/>
  <c r="T2168" i="18"/>
  <c r="S2168" i="18"/>
  <c r="P2168" i="18"/>
  <c r="O2168" i="18"/>
  <c r="T2167" i="18"/>
  <c r="S2167" i="18"/>
  <c r="P2167" i="18"/>
  <c r="O2167" i="18"/>
  <c r="T2166" i="18"/>
  <c r="S2166" i="18"/>
  <c r="P2166" i="18"/>
  <c r="O2166" i="18"/>
  <c r="T2165" i="18"/>
  <c r="S2165" i="18"/>
  <c r="P2165" i="18"/>
  <c r="O2165" i="18"/>
  <c r="T2164" i="18"/>
  <c r="S2164" i="18"/>
  <c r="P2164" i="18"/>
  <c r="O2164" i="18"/>
  <c r="T2163" i="18"/>
  <c r="S2163" i="18"/>
  <c r="P2163" i="18"/>
  <c r="O2163" i="18"/>
  <c r="T2162" i="18"/>
  <c r="S2162" i="18"/>
  <c r="P2162" i="18"/>
  <c r="O2162" i="18"/>
  <c r="T2161" i="18"/>
  <c r="S2161" i="18"/>
  <c r="P2161" i="18"/>
  <c r="O2161" i="18"/>
  <c r="T2160" i="18"/>
  <c r="S2160" i="18"/>
  <c r="P2160" i="18"/>
  <c r="O2160" i="18"/>
  <c r="T2159" i="18"/>
  <c r="S2159" i="18"/>
  <c r="P2159" i="18"/>
  <c r="O2159" i="18"/>
  <c r="T2158" i="18"/>
  <c r="S2158" i="18"/>
  <c r="P2158" i="18"/>
  <c r="O2158" i="18"/>
  <c r="T2157" i="18"/>
  <c r="S2157" i="18"/>
  <c r="P2157" i="18"/>
  <c r="O2157" i="18"/>
  <c r="T2156" i="18"/>
  <c r="S2156" i="18"/>
  <c r="P2156" i="18"/>
  <c r="O2156" i="18"/>
  <c r="T2155" i="18"/>
  <c r="S2155" i="18"/>
  <c r="P2155" i="18"/>
  <c r="O2155" i="18"/>
  <c r="T2154" i="18"/>
  <c r="S2154" i="18"/>
  <c r="P2154" i="18"/>
  <c r="O2154" i="18"/>
  <c r="T2153" i="18"/>
  <c r="S2153" i="18"/>
  <c r="P2153" i="18"/>
  <c r="O2153" i="18"/>
  <c r="T2152" i="18"/>
  <c r="S2152" i="18"/>
  <c r="P2152" i="18"/>
  <c r="O2152" i="18"/>
  <c r="T2151" i="18"/>
  <c r="S2151" i="18"/>
  <c r="P2151" i="18"/>
  <c r="O2151" i="18"/>
  <c r="T2150" i="18"/>
  <c r="S2150" i="18"/>
  <c r="P2150" i="18"/>
  <c r="O2150" i="18"/>
  <c r="T2149" i="18"/>
  <c r="S2149" i="18"/>
  <c r="P2149" i="18"/>
  <c r="O2149" i="18"/>
  <c r="T2148" i="18"/>
  <c r="S2148" i="18"/>
  <c r="P2148" i="18"/>
  <c r="O2148" i="18"/>
  <c r="T2147" i="18"/>
  <c r="S2147" i="18"/>
  <c r="P2147" i="18"/>
  <c r="O2147" i="18"/>
  <c r="T2146" i="18"/>
  <c r="S2146" i="18"/>
  <c r="P2146" i="18"/>
  <c r="O2146" i="18"/>
  <c r="T2145" i="18"/>
  <c r="S2145" i="18"/>
  <c r="P2145" i="18"/>
  <c r="O2145" i="18"/>
  <c r="T2144" i="18"/>
  <c r="S2144" i="18"/>
  <c r="P2144" i="18"/>
  <c r="O2144" i="18"/>
  <c r="T2143" i="18"/>
  <c r="S2143" i="18"/>
  <c r="P2143" i="18"/>
  <c r="O2143" i="18"/>
  <c r="T2142" i="18"/>
  <c r="S2142" i="18"/>
  <c r="P2142" i="18"/>
  <c r="O2142" i="18"/>
  <c r="T2141" i="18"/>
  <c r="S2141" i="18"/>
  <c r="P2141" i="18"/>
  <c r="O2141" i="18"/>
  <c r="T2140" i="18"/>
  <c r="S2140" i="18"/>
  <c r="P2140" i="18"/>
  <c r="O2140" i="18"/>
  <c r="T2139" i="18"/>
  <c r="S2139" i="18"/>
  <c r="P2139" i="18"/>
  <c r="O2139" i="18"/>
  <c r="T2138" i="18"/>
  <c r="S2138" i="18"/>
  <c r="P2138" i="18"/>
  <c r="O2138" i="18"/>
  <c r="T2137" i="18"/>
  <c r="S2137" i="18"/>
  <c r="P2137" i="18"/>
  <c r="O2137" i="18"/>
  <c r="T2136" i="18"/>
  <c r="S2136" i="18"/>
  <c r="P2136" i="18"/>
  <c r="O2136" i="18"/>
  <c r="T2135" i="18"/>
  <c r="S2135" i="18"/>
  <c r="P2135" i="18"/>
  <c r="O2135" i="18"/>
  <c r="T2134" i="18"/>
  <c r="S2134" i="18"/>
  <c r="P2134" i="18"/>
  <c r="O2134" i="18"/>
  <c r="T2133" i="18"/>
  <c r="S2133" i="18"/>
  <c r="P2133" i="18"/>
  <c r="O2133" i="18"/>
  <c r="T2132" i="18"/>
  <c r="S2132" i="18"/>
  <c r="P2132" i="18"/>
  <c r="O2132" i="18"/>
  <c r="T2131" i="18"/>
  <c r="S2131" i="18"/>
  <c r="P2131" i="18"/>
  <c r="O2131" i="18"/>
  <c r="T2130" i="18"/>
  <c r="S2130" i="18"/>
  <c r="P2130" i="18"/>
  <c r="O2130" i="18"/>
  <c r="T2129" i="18"/>
  <c r="S2129" i="18"/>
  <c r="P2129" i="18"/>
  <c r="O2129" i="18"/>
  <c r="T2128" i="18"/>
  <c r="S2128" i="18"/>
  <c r="P2128" i="18"/>
  <c r="O2128" i="18"/>
  <c r="T2127" i="18"/>
  <c r="S2127" i="18"/>
  <c r="P2127" i="18"/>
  <c r="O2127" i="18"/>
  <c r="T2126" i="18"/>
  <c r="S2126" i="18"/>
  <c r="P2126" i="18"/>
  <c r="O2126" i="18"/>
  <c r="T2125" i="18"/>
  <c r="S2125" i="18"/>
  <c r="P2125" i="18"/>
  <c r="O2125" i="18"/>
  <c r="T2124" i="18"/>
  <c r="S2124" i="18"/>
  <c r="P2124" i="18"/>
  <c r="O2124" i="18"/>
  <c r="T2123" i="18"/>
  <c r="S2123" i="18"/>
  <c r="P2123" i="18"/>
  <c r="O2123" i="18"/>
  <c r="T2122" i="18"/>
  <c r="S2122" i="18"/>
  <c r="P2122" i="18"/>
  <c r="O2122" i="18"/>
  <c r="T2121" i="18"/>
  <c r="S2121" i="18"/>
  <c r="P2121" i="18"/>
  <c r="O2121" i="18"/>
  <c r="T2120" i="18"/>
  <c r="S2120" i="18"/>
  <c r="P2120" i="18"/>
  <c r="O2120" i="18"/>
  <c r="T2119" i="18"/>
  <c r="S2119" i="18"/>
  <c r="P2119" i="18"/>
  <c r="O2119" i="18"/>
  <c r="T2118" i="18"/>
  <c r="S2118" i="18"/>
  <c r="P2118" i="18"/>
  <c r="O2118" i="18"/>
  <c r="T2117" i="18"/>
  <c r="S2117" i="18"/>
  <c r="P2117" i="18"/>
  <c r="O2117" i="18"/>
  <c r="T2116" i="18"/>
  <c r="S2116" i="18"/>
  <c r="P2116" i="18"/>
  <c r="O2116" i="18"/>
  <c r="T2115" i="18"/>
  <c r="S2115" i="18"/>
  <c r="P2115" i="18"/>
  <c r="O2115" i="18"/>
  <c r="T2114" i="18"/>
  <c r="S2114" i="18"/>
  <c r="P2114" i="18"/>
  <c r="O2114" i="18"/>
  <c r="T2113" i="18"/>
  <c r="S2113" i="18"/>
  <c r="P2113" i="18"/>
  <c r="O2113" i="18"/>
  <c r="T2112" i="18"/>
  <c r="S2112" i="18"/>
  <c r="P2112" i="18"/>
  <c r="O2112" i="18"/>
  <c r="T2111" i="18"/>
  <c r="S2111" i="18"/>
  <c r="P2111" i="18"/>
  <c r="O2111" i="18"/>
  <c r="T2110" i="18"/>
  <c r="S2110" i="18"/>
  <c r="P2110" i="18"/>
  <c r="O2110" i="18"/>
  <c r="T2109" i="18"/>
  <c r="S2109" i="18"/>
  <c r="P2109" i="18"/>
  <c r="O2109" i="18"/>
  <c r="T2108" i="18"/>
  <c r="S2108" i="18"/>
  <c r="P2108" i="18"/>
  <c r="O2108" i="18"/>
  <c r="T2107" i="18"/>
  <c r="S2107" i="18"/>
  <c r="P2107" i="18"/>
  <c r="O2107" i="18"/>
  <c r="T2106" i="18"/>
  <c r="S2106" i="18"/>
  <c r="P2106" i="18"/>
  <c r="O2106" i="18"/>
  <c r="T2105" i="18"/>
  <c r="S2105" i="18"/>
  <c r="P2105" i="18"/>
  <c r="O2105" i="18"/>
  <c r="T2104" i="18"/>
  <c r="S2104" i="18"/>
  <c r="P2104" i="18"/>
  <c r="O2104" i="18"/>
  <c r="T2103" i="18"/>
  <c r="S2103" i="18"/>
  <c r="P2103" i="18"/>
  <c r="O2103" i="18"/>
  <c r="T2102" i="18"/>
  <c r="S2102" i="18"/>
  <c r="P2102" i="18"/>
  <c r="O2102" i="18"/>
  <c r="T2101" i="18"/>
  <c r="S2101" i="18"/>
  <c r="P2101" i="18"/>
  <c r="O2101" i="18"/>
  <c r="T2100" i="18"/>
  <c r="S2100" i="18"/>
  <c r="P2100" i="18"/>
  <c r="O2100" i="18"/>
  <c r="T2099" i="18"/>
  <c r="S2099" i="18"/>
  <c r="P2099" i="18"/>
  <c r="O2099" i="18"/>
  <c r="T2098" i="18"/>
  <c r="S2098" i="18"/>
  <c r="P2098" i="18"/>
  <c r="O2098" i="18"/>
  <c r="T2097" i="18"/>
  <c r="S2097" i="18"/>
  <c r="P2097" i="18"/>
  <c r="O2097" i="18"/>
  <c r="T2096" i="18"/>
  <c r="S2096" i="18"/>
  <c r="P2096" i="18"/>
  <c r="O2096" i="18"/>
  <c r="T2095" i="18"/>
  <c r="S2095" i="18"/>
  <c r="P2095" i="18"/>
  <c r="O2095" i="18"/>
  <c r="T2094" i="18"/>
  <c r="S2094" i="18"/>
  <c r="P2094" i="18"/>
  <c r="O2094" i="18"/>
  <c r="T2093" i="18"/>
  <c r="S2093" i="18"/>
  <c r="P2093" i="18"/>
  <c r="O2093" i="18"/>
  <c r="T2092" i="18"/>
  <c r="S2092" i="18"/>
  <c r="P2092" i="18"/>
  <c r="O2092" i="18"/>
  <c r="T2091" i="18"/>
  <c r="S2091" i="18"/>
  <c r="P2091" i="18"/>
  <c r="O2091" i="18"/>
  <c r="T2090" i="18"/>
  <c r="S2090" i="18"/>
  <c r="P2090" i="18"/>
  <c r="O2090" i="18"/>
  <c r="T2089" i="18"/>
  <c r="S2089" i="18"/>
  <c r="P2089" i="18"/>
  <c r="O2089" i="18"/>
  <c r="T2088" i="18"/>
  <c r="S2088" i="18"/>
  <c r="P2088" i="18"/>
  <c r="O2088" i="18"/>
  <c r="T2087" i="18"/>
  <c r="S2087" i="18"/>
  <c r="P2087" i="18"/>
  <c r="O2087" i="18"/>
  <c r="T2086" i="18"/>
  <c r="S2086" i="18"/>
  <c r="P2086" i="18"/>
  <c r="O2086" i="18"/>
  <c r="T2085" i="18"/>
  <c r="S2085" i="18"/>
  <c r="P2085" i="18"/>
  <c r="O2085" i="18"/>
  <c r="T2084" i="18"/>
  <c r="S2084" i="18"/>
  <c r="P2084" i="18"/>
  <c r="O2084" i="18"/>
  <c r="T2083" i="18"/>
  <c r="S2083" i="18"/>
  <c r="P2083" i="18"/>
  <c r="O2083" i="18"/>
  <c r="T2082" i="18"/>
  <c r="S2082" i="18"/>
  <c r="P2082" i="18"/>
  <c r="O2082" i="18"/>
  <c r="T2081" i="18"/>
  <c r="S2081" i="18"/>
  <c r="P2081" i="18"/>
  <c r="O2081" i="18"/>
  <c r="T2080" i="18"/>
  <c r="S2080" i="18"/>
  <c r="P2080" i="18"/>
  <c r="O2080" i="18"/>
  <c r="T2079" i="18"/>
  <c r="S2079" i="18"/>
  <c r="P2079" i="18"/>
  <c r="O2079" i="18"/>
  <c r="T2078" i="18"/>
  <c r="S2078" i="18"/>
  <c r="P2078" i="18"/>
  <c r="O2078" i="18"/>
  <c r="T2077" i="18"/>
  <c r="S2077" i="18"/>
  <c r="P2077" i="18"/>
  <c r="O2077" i="18"/>
  <c r="T2076" i="18"/>
  <c r="S2076" i="18"/>
  <c r="P2076" i="18"/>
  <c r="O2076" i="18"/>
  <c r="T2075" i="18"/>
  <c r="S2075" i="18"/>
  <c r="P2075" i="18"/>
  <c r="O2075" i="18"/>
  <c r="T2074" i="18"/>
  <c r="S2074" i="18"/>
  <c r="P2074" i="18"/>
  <c r="O2074" i="18"/>
  <c r="T2073" i="18"/>
  <c r="S2073" i="18"/>
  <c r="P2073" i="18"/>
  <c r="O2073" i="18"/>
  <c r="T2072" i="18"/>
  <c r="S2072" i="18"/>
  <c r="P2072" i="18"/>
  <c r="O2072" i="18"/>
  <c r="T2071" i="18"/>
  <c r="S2071" i="18"/>
  <c r="P2071" i="18"/>
  <c r="O2071" i="18"/>
  <c r="T2070" i="18"/>
  <c r="S2070" i="18"/>
  <c r="P2070" i="18"/>
  <c r="O2070" i="18"/>
  <c r="T2069" i="18"/>
  <c r="S2069" i="18"/>
  <c r="P2069" i="18"/>
  <c r="O2069" i="18"/>
  <c r="T2068" i="18"/>
  <c r="S2068" i="18"/>
  <c r="P2068" i="18"/>
  <c r="O2068" i="18"/>
  <c r="T2067" i="18"/>
  <c r="S2067" i="18"/>
  <c r="P2067" i="18"/>
  <c r="O2067" i="18"/>
  <c r="T2066" i="18"/>
  <c r="S2066" i="18"/>
  <c r="P2066" i="18"/>
  <c r="O2066" i="18"/>
  <c r="T2065" i="18"/>
  <c r="S2065" i="18"/>
  <c r="P2065" i="18"/>
  <c r="O2065" i="18"/>
  <c r="T2064" i="18"/>
  <c r="S2064" i="18"/>
  <c r="P2064" i="18"/>
  <c r="O2064" i="18"/>
  <c r="T2063" i="18"/>
  <c r="S2063" i="18"/>
  <c r="P2063" i="18"/>
  <c r="O2063" i="18"/>
  <c r="T2062" i="18"/>
  <c r="S2062" i="18"/>
  <c r="P2062" i="18"/>
  <c r="O2062" i="18"/>
  <c r="T2061" i="18"/>
  <c r="S2061" i="18"/>
  <c r="P2061" i="18"/>
  <c r="O2061" i="18"/>
  <c r="T2060" i="18"/>
  <c r="S2060" i="18"/>
  <c r="P2060" i="18"/>
  <c r="O2060" i="18"/>
  <c r="T2059" i="18"/>
  <c r="S2059" i="18"/>
  <c r="P2059" i="18"/>
  <c r="O2059" i="18"/>
  <c r="T2058" i="18"/>
  <c r="S2058" i="18"/>
  <c r="P2058" i="18"/>
  <c r="O2058" i="18"/>
  <c r="T2057" i="18"/>
  <c r="S2057" i="18"/>
  <c r="P2057" i="18"/>
  <c r="O2057" i="18"/>
  <c r="T2056" i="18"/>
  <c r="S2056" i="18"/>
  <c r="P2056" i="18"/>
  <c r="O2056" i="18"/>
  <c r="T2055" i="18"/>
  <c r="S2055" i="18"/>
  <c r="P2055" i="18"/>
  <c r="O2055" i="18"/>
  <c r="T2054" i="18"/>
  <c r="S2054" i="18"/>
  <c r="P2054" i="18"/>
  <c r="O2054" i="18"/>
  <c r="T2053" i="18"/>
  <c r="S2053" i="18"/>
  <c r="P2053" i="18"/>
  <c r="O2053" i="18"/>
  <c r="T2052" i="18"/>
  <c r="S2052" i="18"/>
  <c r="P2052" i="18"/>
  <c r="O2052" i="18"/>
  <c r="T2051" i="18"/>
  <c r="S2051" i="18"/>
  <c r="P2051" i="18"/>
  <c r="O2051" i="18"/>
  <c r="T2050" i="18"/>
  <c r="S2050" i="18"/>
  <c r="P2050" i="18"/>
  <c r="O2050" i="18"/>
  <c r="T2049" i="18"/>
  <c r="S2049" i="18"/>
  <c r="P2049" i="18"/>
  <c r="O2049" i="18"/>
  <c r="T2048" i="18"/>
  <c r="S2048" i="18"/>
  <c r="P2048" i="18"/>
  <c r="O2048" i="18"/>
  <c r="T2047" i="18"/>
  <c r="S2047" i="18"/>
  <c r="P2047" i="18"/>
  <c r="O2047" i="18"/>
  <c r="T2046" i="18"/>
  <c r="S2046" i="18"/>
  <c r="P2046" i="18"/>
  <c r="O2046" i="18"/>
  <c r="T2045" i="18"/>
  <c r="S2045" i="18"/>
  <c r="P2045" i="18"/>
  <c r="O2045" i="18"/>
  <c r="T2044" i="18"/>
  <c r="S2044" i="18"/>
  <c r="P2044" i="18"/>
  <c r="O2044" i="18"/>
  <c r="T2043" i="18"/>
  <c r="S2043" i="18"/>
  <c r="P2043" i="18"/>
  <c r="O2043" i="18"/>
  <c r="T2042" i="18"/>
  <c r="S2042" i="18"/>
  <c r="P2042" i="18"/>
  <c r="O2042" i="18"/>
  <c r="T2041" i="18"/>
  <c r="S2041" i="18"/>
  <c r="P2041" i="18"/>
  <c r="O2041" i="18"/>
  <c r="T2040" i="18"/>
  <c r="S2040" i="18"/>
  <c r="P2040" i="18"/>
  <c r="O2040" i="18"/>
  <c r="T2039" i="18"/>
  <c r="S2039" i="18"/>
  <c r="P2039" i="18"/>
  <c r="O2039" i="18"/>
  <c r="T2038" i="18"/>
  <c r="S2038" i="18"/>
  <c r="P2038" i="18"/>
  <c r="O2038" i="18"/>
  <c r="T2037" i="18"/>
  <c r="S2037" i="18"/>
  <c r="P2037" i="18"/>
  <c r="O2037" i="18"/>
  <c r="T2036" i="18"/>
  <c r="S2036" i="18"/>
  <c r="P2036" i="18"/>
  <c r="O2036" i="18"/>
  <c r="T2035" i="18"/>
  <c r="S2035" i="18"/>
  <c r="P2035" i="18"/>
  <c r="O2035" i="18"/>
  <c r="T2034" i="18"/>
  <c r="S2034" i="18"/>
  <c r="P2034" i="18"/>
  <c r="O2034" i="18"/>
  <c r="T2033" i="18"/>
  <c r="S2033" i="18"/>
  <c r="P2033" i="18"/>
  <c r="O2033" i="18"/>
  <c r="T2032" i="18"/>
  <c r="S2032" i="18"/>
  <c r="P2032" i="18"/>
  <c r="O2032" i="18"/>
  <c r="T2031" i="18"/>
  <c r="S2031" i="18"/>
  <c r="P2031" i="18"/>
  <c r="O2031" i="18"/>
  <c r="T2030" i="18"/>
  <c r="S2030" i="18"/>
  <c r="P2030" i="18"/>
  <c r="O2030" i="18"/>
  <c r="T2029" i="18"/>
  <c r="S2029" i="18"/>
  <c r="P2029" i="18"/>
  <c r="O2029" i="18"/>
  <c r="T2028" i="18"/>
  <c r="S2028" i="18"/>
  <c r="P2028" i="18"/>
  <c r="O2028" i="18"/>
  <c r="T2027" i="18"/>
  <c r="S2027" i="18"/>
  <c r="P2027" i="18"/>
  <c r="O2027" i="18"/>
  <c r="T2026" i="18"/>
  <c r="S2026" i="18"/>
  <c r="P2026" i="18"/>
  <c r="O2026" i="18"/>
  <c r="T2025" i="18"/>
  <c r="S2025" i="18"/>
  <c r="P2025" i="18"/>
  <c r="O2025" i="18"/>
  <c r="T2024" i="18"/>
  <c r="S2024" i="18"/>
  <c r="P2024" i="18"/>
  <c r="O2024" i="18"/>
  <c r="T2023" i="18"/>
  <c r="S2023" i="18"/>
  <c r="P2023" i="18"/>
  <c r="O2023" i="18"/>
  <c r="T2022" i="18"/>
  <c r="S2022" i="18"/>
  <c r="P2022" i="18"/>
  <c r="O2022" i="18"/>
  <c r="T2021" i="18"/>
  <c r="S2021" i="18"/>
  <c r="P2021" i="18"/>
  <c r="O2021" i="18"/>
  <c r="T2020" i="18"/>
  <c r="S2020" i="18"/>
  <c r="P2020" i="18"/>
  <c r="O2020" i="18"/>
  <c r="T2019" i="18"/>
  <c r="S2019" i="18"/>
  <c r="P2019" i="18"/>
  <c r="O2019" i="18"/>
  <c r="T2018" i="18"/>
  <c r="S2018" i="18"/>
  <c r="P2018" i="18"/>
  <c r="O2018" i="18"/>
  <c r="T2017" i="18"/>
  <c r="S2017" i="18"/>
  <c r="P2017" i="18"/>
  <c r="O2017" i="18"/>
  <c r="T2016" i="18"/>
  <c r="S2016" i="18"/>
  <c r="P2016" i="18"/>
  <c r="O2016" i="18"/>
  <c r="T2015" i="18"/>
  <c r="S2015" i="18"/>
  <c r="P2015" i="18"/>
  <c r="O2015" i="18"/>
  <c r="T2014" i="18"/>
  <c r="S2014" i="18"/>
  <c r="P2014" i="18"/>
  <c r="O2014" i="18"/>
  <c r="T2013" i="18"/>
  <c r="S2013" i="18"/>
  <c r="P2013" i="18"/>
  <c r="O2013" i="18"/>
  <c r="T2012" i="18"/>
  <c r="S2012" i="18"/>
  <c r="P2012" i="18"/>
  <c r="O2012" i="18"/>
  <c r="T2011" i="18"/>
  <c r="S2011" i="18"/>
  <c r="P2011" i="18"/>
  <c r="O2011" i="18"/>
  <c r="T2010" i="18"/>
  <c r="S2010" i="18"/>
  <c r="P2010" i="18"/>
  <c r="O2010" i="18"/>
  <c r="T2009" i="18"/>
  <c r="S2009" i="18"/>
  <c r="P2009" i="18"/>
  <c r="O2009" i="18"/>
  <c r="T2008" i="18"/>
  <c r="S2008" i="18"/>
  <c r="P2008" i="18"/>
  <c r="O2008" i="18"/>
  <c r="T2007" i="18"/>
  <c r="S2007" i="18"/>
  <c r="P2007" i="18"/>
  <c r="O2007" i="18"/>
  <c r="T2006" i="18"/>
  <c r="S2006" i="18"/>
  <c r="P2006" i="18"/>
  <c r="O2006" i="18"/>
  <c r="T2005" i="18"/>
  <c r="S2005" i="18"/>
  <c r="P2005" i="18"/>
  <c r="O2005" i="18"/>
  <c r="T2004" i="18"/>
  <c r="S2004" i="18"/>
  <c r="P2004" i="18"/>
  <c r="O2004" i="18"/>
  <c r="T2003" i="18"/>
  <c r="S2003" i="18"/>
  <c r="P2003" i="18"/>
  <c r="O2003" i="18"/>
  <c r="T2002" i="18"/>
  <c r="S2002" i="18"/>
  <c r="P2002" i="18"/>
  <c r="O2002" i="18"/>
  <c r="T2001" i="18"/>
  <c r="S2001" i="18"/>
  <c r="P2001" i="18"/>
  <c r="O2001" i="18"/>
  <c r="T2000" i="18"/>
  <c r="S2000" i="18"/>
  <c r="P2000" i="18"/>
  <c r="O2000" i="18"/>
  <c r="T1999" i="18"/>
  <c r="S1999" i="18"/>
  <c r="P1999" i="18"/>
  <c r="O1999" i="18"/>
  <c r="T1998" i="18"/>
  <c r="S1998" i="18"/>
  <c r="P1998" i="18"/>
  <c r="O1998" i="18"/>
  <c r="T1997" i="18"/>
  <c r="S1997" i="18"/>
  <c r="P1997" i="18"/>
  <c r="O1997" i="18"/>
  <c r="T1996" i="18"/>
  <c r="S1996" i="18"/>
  <c r="P1996" i="18"/>
  <c r="O1996" i="18"/>
  <c r="T1995" i="18"/>
  <c r="S1995" i="18"/>
  <c r="P1995" i="18"/>
  <c r="O1995" i="18"/>
  <c r="T1994" i="18"/>
  <c r="S1994" i="18"/>
  <c r="P1994" i="18"/>
  <c r="O1994" i="18"/>
  <c r="T1993" i="18"/>
  <c r="S1993" i="18"/>
  <c r="P1993" i="18"/>
  <c r="O1993" i="18"/>
  <c r="T1992" i="18"/>
  <c r="S1992" i="18"/>
  <c r="P1992" i="18"/>
  <c r="O1992" i="18"/>
  <c r="T1991" i="18"/>
  <c r="S1991" i="18"/>
  <c r="P1991" i="18"/>
  <c r="O1991" i="18"/>
  <c r="T1990" i="18"/>
  <c r="S1990" i="18"/>
  <c r="P1990" i="18"/>
  <c r="O1990" i="18"/>
  <c r="T1989" i="18"/>
  <c r="S1989" i="18"/>
  <c r="P1989" i="18"/>
  <c r="O1989" i="18"/>
  <c r="T1988" i="18"/>
  <c r="S1988" i="18"/>
  <c r="P1988" i="18"/>
  <c r="O1988" i="18"/>
  <c r="T1987" i="18"/>
  <c r="S1987" i="18"/>
  <c r="P1987" i="18"/>
  <c r="O1987" i="18"/>
  <c r="T1986" i="18"/>
  <c r="S1986" i="18"/>
  <c r="P1986" i="18"/>
  <c r="O1986" i="18"/>
  <c r="T1985" i="18"/>
  <c r="S1985" i="18"/>
  <c r="P1985" i="18"/>
  <c r="O1985" i="18"/>
  <c r="T1984" i="18"/>
  <c r="S1984" i="18"/>
  <c r="P1984" i="18"/>
  <c r="O1984" i="18"/>
  <c r="T1983" i="18"/>
  <c r="S1983" i="18"/>
  <c r="P1983" i="18"/>
  <c r="O1983" i="18"/>
  <c r="T1982" i="18"/>
  <c r="S1982" i="18"/>
  <c r="P1982" i="18"/>
  <c r="O1982" i="18"/>
  <c r="T1981" i="18"/>
  <c r="S1981" i="18"/>
  <c r="P1981" i="18"/>
  <c r="O1981" i="18"/>
  <c r="T1980" i="18"/>
  <c r="S1980" i="18"/>
  <c r="P1980" i="18"/>
  <c r="O1980" i="18"/>
  <c r="T1979" i="18"/>
  <c r="S1979" i="18"/>
  <c r="P1979" i="18"/>
  <c r="O1979" i="18"/>
  <c r="T1978" i="18"/>
  <c r="S1978" i="18"/>
  <c r="P1978" i="18"/>
  <c r="O1978" i="18"/>
  <c r="T1977" i="18"/>
  <c r="S1977" i="18"/>
  <c r="P1977" i="18"/>
  <c r="O1977" i="18"/>
  <c r="T1976" i="18"/>
  <c r="S1976" i="18"/>
  <c r="P1976" i="18"/>
  <c r="O1976" i="18"/>
  <c r="T1975" i="18"/>
  <c r="S1975" i="18"/>
  <c r="P1975" i="18"/>
  <c r="O1975" i="18"/>
  <c r="T1974" i="18"/>
  <c r="S1974" i="18"/>
  <c r="P1974" i="18"/>
  <c r="O1974" i="18"/>
  <c r="T1973" i="18"/>
  <c r="S1973" i="18"/>
  <c r="P1973" i="18"/>
  <c r="O1973" i="18"/>
  <c r="T1972" i="18"/>
  <c r="S1972" i="18"/>
  <c r="P1972" i="18"/>
  <c r="O1972" i="18"/>
  <c r="T1971" i="18"/>
  <c r="S1971" i="18"/>
  <c r="P1971" i="18"/>
  <c r="O1971" i="18"/>
  <c r="T1970" i="18"/>
  <c r="S1970" i="18"/>
  <c r="P1970" i="18"/>
  <c r="O1970" i="18"/>
  <c r="T1969" i="18"/>
  <c r="S1969" i="18"/>
  <c r="P1969" i="18"/>
  <c r="O1969" i="18"/>
  <c r="T1968" i="18"/>
  <c r="S1968" i="18"/>
  <c r="P1968" i="18"/>
  <c r="O1968" i="18"/>
  <c r="T1967" i="18"/>
  <c r="S1967" i="18"/>
  <c r="P1967" i="18"/>
  <c r="O1967" i="18"/>
  <c r="T1966" i="18"/>
  <c r="S1966" i="18"/>
  <c r="P1966" i="18"/>
  <c r="O1966" i="18"/>
  <c r="T1965" i="18"/>
  <c r="S1965" i="18"/>
  <c r="P1965" i="18"/>
  <c r="O1965" i="18"/>
  <c r="T1964" i="18"/>
  <c r="S1964" i="18"/>
  <c r="P1964" i="18"/>
  <c r="O1964" i="18"/>
  <c r="T1963" i="18"/>
  <c r="S1963" i="18"/>
  <c r="P1963" i="18"/>
  <c r="O1963" i="18"/>
  <c r="T1962" i="18"/>
  <c r="S1962" i="18"/>
  <c r="P1962" i="18"/>
  <c r="O1962" i="18"/>
  <c r="T1961" i="18"/>
  <c r="S1961" i="18"/>
  <c r="P1961" i="18"/>
  <c r="O1961" i="18"/>
  <c r="T1960" i="18"/>
  <c r="S1960" i="18"/>
  <c r="P1960" i="18"/>
  <c r="O1960" i="18"/>
  <c r="T1959" i="18"/>
  <c r="S1959" i="18"/>
  <c r="P1959" i="18"/>
  <c r="O1959" i="18"/>
  <c r="T1958" i="18"/>
  <c r="S1958" i="18"/>
  <c r="P1958" i="18"/>
  <c r="O1958" i="18"/>
  <c r="T1957" i="18"/>
  <c r="S1957" i="18"/>
  <c r="P1957" i="18"/>
  <c r="O1957" i="18"/>
  <c r="T1956" i="18"/>
  <c r="S1956" i="18"/>
  <c r="P1956" i="18"/>
  <c r="O1956" i="18"/>
  <c r="T1955" i="18"/>
  <c r="S1955" i="18"/>
  <c r="P1955" i="18"/>
  <c r="O1955" i="18"/>
  <c r="T1954" i="18"/>
  <c r="S1954" i="18"/>
  <c r="P1954" i="18"/>
  <c r="O1954" i="18"/>
  <c r="T1953" i="18"/>
  <c r="S1953" i="18"/>
  <c r="P1953" i="18"/>
  <c r="O1953" i="18"/>
  <c r="T1952" i="18"/>
  <c r="S1952" i="18"/>
  <c r="P1952" i="18"/>
  <c r="O1952" i="18"/>
  <c r="T1951" i="18"/>
  <c r="S1951" i="18"/>
  <c r="P1951" i="18"/>
  <c r="O1951" i="18"/>
  <c r="T1950" i="18"/>
  <c r="S1950" i="18"/>
  <c r="P1950" i="18"/>
  <c r="O1950" i="18"/>
  <c r="T1949" i="18"/>
  <c r="S1949" i="18"/>
  <c r="P1949" i="18"/>
  <c r="O1949" i="18"/>
  <c r="T1948" i="18"/>
  <c r="S1948" i="18"/>
  <c r="P1948" i="18"/>
  <c r="O1948" i="18"/>
  <c r="T1947" i="18"/>
  <c r="S1947" i="18"/>
  <c r="P1947" i="18"/>
  <c r="O1947" i="18"/>
  <c r="T1946" i="18"/>
  <c r="S1946" i="18"/>
  <c r="P1946" i="18"/>
  <c r="O1946" i="18"/>
  <c r="T1945" i="18"/>
  <c r="S1945" i="18"/>
  <c r="P1945" i="18"/>
  <c r="O1945" i="18"/>
  <c r="T1944" i="18"/>
  <c r="S1944" i="18"/>
  <c r="P1944" i="18"/>
  <c r="O1944" i="18"/>
  <c r="T1943" i="18"/>
  <c r="S1943" i="18"/>
  <c r="P1943" i="18"/>
  <c r="O1943" i="18"/>
  <c r="T1942" i="18"/>
  <c r="S1942" i="18"/>
  <c r="P1942" i="18"/>
  <c r="O1942" i="18"/>
  <c r="T1941" i="18"/>
  <c r="S1941" i="18"/>
  <c r="P1941" i="18"/>
  <c r="O1941" i="18"/>
  <c r="T1940" i="18"/>
  <c r="S1940" i="18"/>
  <c r="P1940" i="18"/>
  <c r="O1940" i="18"/>
  <c r="T1939" i="18"/>
  <c r="S1939" i="18"/>
  <c r="P1939" i="18"/>
  <c r="O1939" i="18"/>
  <c r="T1938" i="18"/>
  <c r="S1938" i="18"/>
  <c r="P1938" i="18"/>
  <c r="O1938" i="18"/>
  <c r="T1937" i="18"/>
  <c r="S1937" i="18"/>
  <c r="P1937" i="18"/>
  <c r="O1937" i="18"/>
  <c r="T1936" i="18"/>
  <c r="S1936" i="18"/>
  <c r="P1936" i="18"/>
  <c r="O1936" i="18"/>
  <c r="T1935" i="18"/>
  <c r="S1935" i="18"/>
  <c r="P1935" i="18"/>
  <c r="O1935" i="18"/>
  <c r="T1934" i="18"/>
  <c r="S1934" i="18"/>
  <c r="P1934" i="18"/>
  <c r="O1934" i="18"/>
  <c r="T1933" i="18"/>
  <c r="S1933" i="18"/>
  <c r="P1933" i="18"/>
  <c r="O1933" i="18"/>
  <c r="T1932" i="18"/>
  <c r="S1932" i="18"/>
  <c r="P1932" i="18"/>
  <c r="O1932" i="18"/>
  <c r="T1931" i="18"/>
  <c r="S1931" i="18"/>
  <c r="P1931" i="18"/>
  <c r="O1931" i="18"/>
  <c r="T1930" i="18"/>
  <c r="S1930" i="18"/>
  <c r="P1930" i="18"/>
  <c r="O1930" i="18"/>
  <c r="T1929" i="18"/>
  <c r="S1929" i="18"/>
  <c r="P1929" i="18"/>
  <c r="O1929" i="18"/>
  <c r="T1928" i="18"/>
  <c r="S1928" i="18"/>
  <c r="P1928" i="18"/>
  <c r="O1928" i="18"/>
  <c r="T1927" i="18"/>
  <c r="S1927" i="18"/>
  <c r="P1927" i="18"/>
  <c r="O1927" i="18"/>
  <c r="T1926" i="18"/>
  <c r="S1926" i="18"/>
  <c r="P1926" i="18"/>
  <c r="O1926" i="18"/>
  <c r="T1925" i="18"/>
  <c r="S1925" i="18"/>
  <c r="P1925" i="18"/>
  <c r="O1925" i="18"/>
  <c r="T1924" i="18"/>
  <c r="S1924" i="18"/>
  <c r="P1924" i="18"/>
  <c r="O1924" i="18"/>
  <c r="T1923" i="18"/>
  <c r="S1923" i="18"/>
  <c r="P1923" i="18"/>
  <c r="O1923" i="18"/>
  <c r="T1922" i="18"/>
  <c r="S1922" i="18"/>
  <c r="P1922" i="18"/>
  <c r="O1922" i="18"/>
  <c r="T1921" i="18"/>
  <c r="S1921" i="18"/>
  <c r="P1921" i="18"/>
  <c r="O1921" i="18"/>
  <c r="T1920" i="18"/>
  <c r="S1920" i="18"/>
  <c r="P1920" i="18"/>
  <c r="O1920" i="18"/>
  <c r="T1919" i="18"/>
  <c r="S1919" i="18"/>
  <c r="P1919" i="18"/>
  <c r="O1919" i="18"/>
  <c r="T1918" i="18"/>
  <c r="S1918" i="18"/>
  <c r="P1918" i="18"/>
  <c r="O1918" i="18"/>
  <c r="T1917" i="18"/>
  <c r="S1917" i="18"/>
  <c r="P1917" i="18"/>
  <c r="O1917" i="18"/>
  <c r="T1916" i="18"/>
  <c r="S1916" i="18"/>
  <c r="P1916" i="18"/>
  <c r="O1916" i="18"/>
  <c r="T1915" i="18"/>
  <c r="S1915" i="18"/>
  <c r="P1915" i="18"/>
  <c r="O1915" i="18"/>
  <c r="T1914" i="18"/>
  <c r="S1914" i="18"/>
  <c r="P1914" i="18"/>
  <c r="O1914" i="18"/>
  <c r="T1913" i="18"/>
  <c r="S1913" i="18"/>
  <c r="P1913" i="18"/>
  <c r="O1913" i="18"/>
  <c r="T1912" i="18"/>
  <c r="S1912" i="18"/>
  <c r="P1912" i="18"/>
  <c r="O1912" i="18"/>
  <c r="T1911" i="18"/>
  <c r="S1911" i="18"/>
  <c r="P1911" i="18"/>
  <c r="O1911" i="18"/>
  <c r="T1910" i="18"/>
  <c r="S1910" i="18"/>
  <c r="P1910" i="18"/>
  <c r="O1910" i="18"/>
  <c r="T1909" i="18"/>
  <c r="S1909" i="18"/>
  <c r="P1909" i="18"/>
  <c r="O1909" i="18"/>
  <c r="T1908" i="18"/>
  <c r="S1908" i="18"/>
  <c r="P1908" i="18"/>
  <c r="O1908" i="18"/>
  <c r="T1907" i="18"/>
  <c r="S1907" i="18"/>
  <c r="P1907" i="18"/>
  <c r="O1907" i="18"/>
  <c r="T1906" i="18"/>
  <c r="S1906" i="18"/>
  <c r="P1906" i="18"/>
  <c r="O1906" i="18"/>
  <c r="T1905" i="18"/>
  <c r="S1905" i="18"/>
  <c r="P1905" i="18"/>
  <c r="O1905" i="18"/>
  <c r="T1904" i="18"/>
  <c r="S1904" i="18"/>
  <c r="P1904" i="18"/>
  <c r="O1904" i="18"/>
  <c r="T1903" i="18"/>
  <c r="S1903" i="18"/>
  <c r="P1903" i="18"/>
  <c r="O1903" i="18"/>
  <c r="T1902" i="18"/>
  <c r="S1902" i="18"/>
  <c r="P1902" i="18"/>
  <c r="O1902" i="18"/>
  <c r="T1901" i="18"/>
  <c r="S1901" i="18"/>
  <c r="P1901" i="18"/>
  <c r="O1901" i="18"/>
  <c r="T1900" i="18"/>
  <c r="S1900" i="18"/>
  <c r="P1900" i="18"/>
  <c r="O1900" i="18"/>
  <c r="T1899" i="18"/>
  <c r="S1899" i="18"/>
  <c r="P1899" i="18"/>
  <c r="O1899" i="18"/>
  <c r="T1898" i="18"/>
  <c r="S1898" i="18"/>
  <c r="P1898" i="18"/>
  <c r="O1898" i="18"/>
  <c r="T1897" i="18"/>
  <c r="S1897" i="18"/>
  <c r="P1897" i="18"/>
  <c r="O1897" i="18"/>
  <c r="T1896" i="18"/>
  <c r="S1896" i="18"/>
  <c r="P1896" i="18"/>
  <c r="O1896" i="18"/>
  <c r="T1895" i="18"/>
  <c r="S1895" i="18"/>
  <c r="P1895" i="18"/>
  <c r="O1895" i="18"/>
  <c r="T1894" i="18"/>
  <c r="S1894" i="18"/>
  <c r="P1894" i="18"/>
  <c r="O1894" i="18"/>
  <c r="T1893" i="18"/>
  <c r="S1893" i="18"/>
  <c r="P1893" i="18"/>
  <c r="O1893" i="18"/>
  <c r="T1892" i="18"/>
  <c r="S1892" i="18"/>
  <c r="P1892" i="18"/>
  <c r="O1892" i="18"/>
  <c r="T1891" i="18"/>
  <c r="S1891" i="18"/>
  <c r="P1891" i="18"/>
  <c r="O1891" i="18"/>
  <c r="T1890" i="18"/>
  <c r="S1890" i="18"/>
  <c r="P1890" i="18"/>
  <c r="O1890" i="18"/>
  <c r="T1889" i="18"/>
  <c r="S1889" i="18"/>
  <c r="P1889" i="18"/>
  <c r="O1889" i="18"/>
  <c r="T1888" i="18"/>
  <c r="S1888" i="18"/>
  <c r="P1888" i="18"/>
  <c r="O1888" i="18"/>
  <c r="T1887" i="18"/>
  <c r="S1887" i="18"/>
  <c r="P1887" i="18"/>
  <c r="O1887" i="18"/>
  <c r="T1886" i="18"/>
  <c r="S1886" i="18"/>
  <c r="P1886" i="18"/>
  <c r="O1886" i="18"/>
  <c r="T1885" i="18"/>
  <c r="S1885" i="18"/>
  <c r="P1885" i="18"/>
  <c r="O1885" i="18"/>
  <c r="T1884" i="18"/>
  <c r="S1884" i="18"/>
  <c r="P1884" i="18"/>
  <c r="O1884" i="18"/>
  <c r="T1883" i="18"/>
  <c r="S1883" i="18"/>
  <c r="P1883" i="18"/>
  <c r="O1883" i="18"/>
  <c r="T1882" i="18"/>
  <c r="S1882" i="18"/>
  <c r="P1882" i="18"/>
  <c r="O1882" i="18"/>
  <c r="T1881" i="18"/>
  <c r="S1881" i="18"/>
  <c r="P1881" i="18"/>
  <c r="O1881" i="18"/>
  <c r="T1880" i="18"/>
  <c r="S1880" i="18"/>
  <c r="P1880" i="18"/>
  <c r="O1880" i="18"/>
  <c r="T1879" i="18"/>
  <c r="S1879" i="18"/>
  <c r="P1879" i="18"/>
  <c r="O1879" i="18"/>
  <c r="T1878" i="18"/>
  <c r="S1878" i="18"/>
  <c r="P1878" i="18"/>
  <c r="O1878" i="18"/>
  <c r="T1877" i="18"/>
  <c r="S1877" i="18"/>
  <c r="P1877" i="18"/>
  <c r="O1877" i="18"/>
  <c r="T1876" i="18"/>
  <c r="S1876" i="18"/>
  <c r="P1876" i="18"/>
  <c r="O1876" i="18"/>
  <c r="T1875" i="18"/>
  <c r="S1875" i="18"/>
  <c r="P1875" i="18"/>
  <c r="O1875" i="18"/>
  <c r="T1874" i="18"/>
  <c r="S1874" i="18"/>
  <c r="P1874" i="18"/>
  <c r="O1874" i="18"/>
  <c r="T1873" i="18"/>
  <c r="S1873" i="18"/>
  <c r="P1873" i="18"/>
  <c r="O1873" i="18"/>
  <c r="T1872" i="18"/>
  <c r="S1872" i="18"/>
  <c r="P1872" i="18"/>
  <c r="O1872" i="18"/>
  <c r="T1871" i="18"/>
  <c r="S1871" i="18"/>
  <c r="P1871" i="18"/>
  <c r="O1871" i="18"/>
  <c r="T1870" i="18"/>
  <c r="S1870" i="18"/>
  <c r="P1870" i="18"/>
  <c r="O1870" i="18"/>
  <c r="T1869" i="18"/>
  <c r="S1869" i="18"/>
  <c r="P1869" i="18"/>
  <c r="O1869" i="18"/>
  <c r="T1868" i="18"/>
  <c r="S1868" i="18"/>
  <c r="P1868" i="18"/>
  <c r="O1868" i="18"/>
  <c r="T1867" i="18"/>
  <c r="S1867" i="18"/>
  <c r="P1867" i="18"/>
  <c r="O1867" i="18"/>
  <c r="T1866" i="18"/>
  <c r="S1866" i="18"/>
  <c r="P1866" i="18"/>
  <c r="O1866" i="18"/>
  <c r="T1865" i="18"/>
  <c r="S1865" i="18"/>
  <c r="P1865" i="18"/>
  <c r="O1865" i="18"/>
  <c r="T1864" i="18"/>
  <c r="S1864" i="18"/>
  <c r="P1864" i="18"/>
  <c r="O1864" i="18"/>
  <c r="T1863" i="18"/>
  <c r="S1863" i="18"/>
  <c r="P1863" i="18"/>
  <c r="O1863" i="18"/>
  <c r="T1862" i="18"/>
  <c r="S1862" i="18"/>
  <c r="P1862" i="18"/>
  <c r="O1862" i="18"/>
  <c r="T1861" i="18"/>
  <c r="S1861" i="18"/>
  <c r="P1861" i="18"/>
  <c r="O1861" i="18"/>
  <c r="T1860" i="18"/>
  <c r="S1860" i="18"/>
  <c r="P1860" i="18"/>
  <c r="O1860" i="18"/>
  <c r="T1859" i="18"/>
  <c r="S1859" i="18"/>
  <c r="P1859" i="18"/>
  <c r="O1859" i="18"/>
  <c r="T1858" i="18"/>
  <c r="S1858" i="18"/>
  <c r="P1858" i="18"/>
  <c r="O1858" i="18"/>
  <c r="T1857" i="18"/>
  <c r="S1857" i="18"/>
  <c r="P1857" i="18"/>
  <c r="O1857" i="18"/>
  <c r="T1856" i="18"/>
  <c r="S1856" i="18"/>
  <c r="P1856" i="18"/>
  <c r="O1856" i="18"/>
  <c r="T1855" i="18"/>
  <c r="S1855" i="18"/>
  <c r="P1855" i="18"/>
  <c r="O1855" i="18"/>
  <c r="T1854" i="18"/>
  <c r="S1854" i="18"/>
  <c r="P1854" i="18"/>
  <c r="O1854" i="18"/>
  <c r="T1853" i="18"/>
  <c r="S1853" i="18"/>
  <c r="P1853" i="18"/>
  <c r="O1853" i="18"/>
  <c r="T1852" i="18"/>
  <c r="S1852" i="18"/>
  <c r="P1852" i="18"/>
  <c r="O1852" i="18"/>
  <c r="T1851" i="18"/>
  <c r="S1851" i="18"/>
  <c r="P1851" i="18"/>
  <c r="O1851" i="18"/>
  <c r="T1850" i="18"/>
  <c r="S1850" i="18"/>
  <c r="P1850" i="18"/>
  <c r="O1850" i="18"/>
  <c r="T1849" i="18"/>
  <c r="S1849" i="18"/>
  <c r="P1849" i="18"/>
  <c r="O1849" i="18"/>
  <c r="T1848" i="18"/>
  <c r="S1848" i="18"/>
  <c r="P1848" i="18"/>
  <c r="O1848" i="18"/>
  <c r="T1847" i="18"/>
  <c r="S1847" i="18"/>
  <c r="P1847" i="18"/>
  <c r="O1847" i="18"/>
  <c r="T1846" i="18"/>
  <c r="S1846" i="18"/>
  <c r="P1846" i="18"/>
  <c r="O1846" i="18"/>
  <c r="T1845" i="18"/>
  <c r="S1845" i="18"/>
  <c r="P1845" i="18"/>
  <c r="O1845" i="18"/>
  <c r="T1844" i="18"/>
  <c r="S1844" i="18"/>
  <c r="P1844" i="18"/>
  <c r="O1844" i="18"/>
  <c r="T1843" i="18"/>
  <c r="S1843" i="18"/>
  <c r="P1843" i="18"/>
  <c r="O1843" i="18"/>
  <c r="T1842" i="18"/>
  <c r="S1842" i="18"/>
  <c r="P1842" i="18"/>
  <c r="O1842" i="18"/>
  <c r="T1841" i="18"/>
  <c r="S1841" i="18"/>
  <c r="P1841" i="18"/>
  <c r="O1841" i="18"/>
  <c r="T1840" i="18"/>
  <c r="S1840" i="18"/>
  <c r="P1840" i="18"/>
  <c r="O1840" i="18"/>
  <c r="T1839" i="18"/>
  <c r="S1839" i="18"/>
  <c r="P1839" i="18"/>
  <c r="O1839" i="18"/>
  <c r="T1838" i="18"/>
  <c r="S1838" i="18"/>
  <c r="P1838" i="18"/>
  <c r="O1838" i="18"/>
  <c r="T1837" i="18"/>
  <c r="S1837" i="18"/>
  <c r="P1837" i="18"/>
  <c r="O1837" i="18"/>
  <c r="T1836" i="18"/>
  <c r="S1836" i="18"/>
  <c r="P1836" i="18"/>
  <c r="O1836" i="18"/>
  <c r="T1835" i="18"/>
  <c r="S1835" i="18"/>
  <c r="P1835" i="18"/>
  <c r="O1835" i="18"/>
  <c r="T1834" i="18"/>
  <c r="S1834" i="18"/>
  <c r="P1834" i="18"/>
  <c r="O1834" i="18"/>
  <c r="T1833" i="18"/>
  <c r="S1833" i="18"/>
  <c r="P1833" i="18"/>
  <c r="O1833" i="18"/>
  <c r="T1832" i="18"/>
  <c r="S1832" i="18"/>
  <c r="P1832" i="18"/>
  <c r="O1832" i="18"/>
  <c r="T1831" i="18"/>
  <c r="S1831" i="18"/>
  <c r="P1831" i="18"/>
  <c r="O1831" i="18"/>
  <c r="T1830" i="18"/>
  <c r="S1830" i="18"/>
  <c r="P1830" i="18"/>
  <c r="O1830" i="18"/>
  <c r="T1829" i="18"/>
  <c r="S1829" i="18"/>
  <c r="P1829" i="18"/>
  <c r="O1829" i="18"/>
  <c r="T1828" i="18"/>
  <c r="S1828" i="18"/>
  <c r="P1828" i="18"/>
  <c r="O1828" i="18"/>
  <c r="T1827" i="18"/>
  <c r="S1827" i="18"/>
  <c r="P1827" i="18"/>
  <c r="O1827" i="18"/>
  <c r="T1826" i="18"/>
  <c r="S1826" i="18"/>
  <c r="P1826" i="18"/>
  <c r="O1826" i="18"/>
  <c r="T1825" i="18"/>
  <c r="S1825" i="18"/>
  <c r="P1825" i="18"/>
  <c r="O1825" i="18"/>
  <c r="T1824" i="18"/>
  <c r="S1824" i="18"/>
  <c r="P1824" i="18"/>
  <c r="O1824" i="18"/>
  <c r="T1823" i="18"/>
  <c r="S1823" i="18"/>
  <c r="P1823" i="18"/>
  <c r="O1823" i="18"/>
  <c r="T1822" i="18"/>
  <c r="S1822" i="18"/>
  <c r="P1822" i="18"/>
  <c r="O1822" i="18"/>
  <c r="T1821" i="18"/>
  <c r="S1821" i="18"/>
  <c r="P1821" i="18"/>
  <c r="O1821" i="18"/>
  <c r="T1820" i="18"/>
  <c r="S1820" i="18"/>
  <c r="P1820" i="18"/>
  <c r="O1820" i="18"/>
  <c r="T1819" i="18"/>
  <c r="S1819" i="18"/>
  <c r="P1819" i="18"/>
  <c r="O1819" i="18"/>
  <c r="T1818" i="18"/>
  <c r="S1818" i="18"/>
  <c r="P1818" i="18"/>
  <c r="O1818" i="18"/>
  <c r="T1817" i="18"/>
  <c r="S1817" i="18"/>
  <c r="P1817" i="18"/>
  <c r="O1817" i="18"/>
  <c r="T1816" i="18"/>
  <c r="S1816" i="18"/>
  <c r="P1816" i="18"/>
  <c r="O1816" i="18"/>
  <c r="T1815" i="18"/>
  <c r="S1815" i="18"/>
  <c r="P1815" i="18"/>
  <c r="O1815" i="18"/>
  <c r="T1814" i="18"/>
  <c r="S1814" i="18"/>
  <c r="P1814" i="18"/>
  <c r="O1814" i="18"/>
  <c r="T1813" i="18"/>
  <c r="S1813" i="18"/>
  <c r="P1813" i="18"/>
  <c r="O1813" i="18"/>
  <c r="T1812" i="18"/>
  <c r="S1812" i="18"/>
  <c r="P1812" i="18"/>
  <c r="O1812" i="18"/>
  <c r="T1811" i="18"/>
  <c r="S1811" i="18"/>
  <c r="P1811" i="18"/>
  <c r="O1811" i="18"/>
  <c r="T1810" i="18"/>
  <c r="S1810" i="18"/>
  <c r="P1810" i="18"/>
  <c r="O1810" i="18"/>
  <c r="T1809" i="18"/>
  <c r="S1809" i="18"/>
  <c r="P1809" i="18"/>
  <c r="O1809" i="18"/>
  <c r="T1808" i="18"/>
  <c r="S1808" i="18"/>
  <c r="P1808" i="18"/>
  <c r="O1808" i="18"/>
  <c r="T1807" i="18"/>
  <c r="S1807" i="18"/>
  <c r="P1807" i="18"/>
  <c r="O1807" i="18"/>
  <c r="T1806" i="18"/>
  <c r="S1806" i="18"/>
  <c r="P1806" i="18"/>
  <c r="O1806" i="18"/>
  <c r="T1805" i="18"/>
  <c r="S1805" i="18"/>
  <c r="P1805" i="18"/>
  <c r="O1805" i="18"/>
  <c r="T1804" i="18"/>
  <c r="S1804" i="18"/>
  <c r="P1804" i="18"/>
  <c r="O1804" i="18"/>
  <c r="T1803" i="18"/>
  <c r="S1803" i="18"/>
  <c r="P1803" i="18"/>
  <c r="O1803" i="18"/>
  <c r="T1802" i="18"/>
  <c r="S1802" i="18"/>
  <c r="P1802" i="18"/>
  <c r="O1802" i="18"/>
  <c r="T1801" i="18"/>
  <c r="S1801" i="18"/>
  <c r="P1801" i="18"/>
  <c r="O1801" i="18"/>
  <c r="T1800" i="18"/>
  <c r="S1800" i="18"/>
  <c r="P1800" i="18"/>
  <c r="O1800" i="18"/>
  <c r="T1799" i="18"/>
  <c r="S1799" i="18"/>
  <c r="P1799" i="18"/>
  <c r="O1799" i="18"/>
  <c r="T1798" i="18"/>
  <c r="S1798" i="18"/>
  <c r="P1798" i="18"/>
  <c r="O1798" i="18"/>
  <c r="T1797" i="18"/>
  <c r="S1797" i="18"/>
  <c r="P1797" i="18"/>
  <c r="O1797" i="18"/>
  <c r="T1796" i="18"/>
  <c r="S1796" i="18"/>
  <c r="P1796" i="18"/>
  <c r="O1796" i="18"/>
  <c r="T1795" i="18"/>
  <c r="S1795" i="18"/>
  <c r="P1795" i="18"/>
  <c r="O1795" i="18"/>
  <c r="T1794" i="18"/>
  <c r="S1794" i="18"/>
  <c r="P1794" i="18"/>
  <c r="O1794" i="18"/>
  <c r="T1793" i="18"/>
  <c r="S1793" i="18"/>
  <c r="P1793" i="18"/>
  <c r="O1793" i="18"/>
  <c r="T1792" i="18"/>
  <c r="S1792" i="18"/>
  <c r="P1792" i="18"/>
  <c r="O1792" i="18"/>
  <c r="T1791" i="18"/>
  <c r="S1791" i="18"/>
  <c r="P1791" i="18"/>
  <c r="O1791" i="18"/>
  <c r="T1790" i="18"/>
  <c r="S1790" i="18"/>
  <c r="P1790" i="18"/>
  <c r="O1790" i="18"/>
  <c r="T1789" i="18"/>
  <c r="S1789" i="18"/>
  <c r="P1789" i="18"/>
  <c r="O1789" i="18"/>
  <c r="T1788" i="18"/>
  <c r="S1788" i="18"/>
  <c r="P1788" i="18"/>
  <c r="O1788" i="18"/>
  <c r="T1787" i="18"/>
  <c r="S1787" i="18"/>
  <c r="P1787" i="18"/>
  <c r="O1787" i="18"/>
  <c r="T1786" i="18"/>
  <c r="S1786" i="18"/>
  <c r="P1786" i="18"/>
  <c r="O1786" i="18"/>
  <c r="T1785" i="18"/>
  <c r="S1785" i="18"/>
  <c r="P1785" i="18"/>
  <c r="O1785" i="18"/>
  <c r="T1784" i="18"/>
  <c r="S1784" i="18"/>
  <c r="P1784" i="18"/>
  <c r="O1784" i="18"/>
  <c r="T1783" i="18"/>
  <c r="S1783" i="18"/>
  <c r="P1783" i="18"/>
  <c r="O1783" i="18"/>
  <c r="T1782" i="18"/>
  <c r="S1782" i="18"/>
  <c r="P1782" i="18"/>
  <c r="O1782" i="18"/>
  <c r="T1781" i="18"/>
  <c r="S1781" i="18"/>
  <c r="P1781" i="18"/>
  <c r="O1781" i="18"/>
  <c r="T1780" i="18"/>
  <c r="S1780" i="18"/>
  <c r="P1780" i="18"/>
  <c r="O1780" i="18"/>
  <c r="T1779" i="18"/>
  <c r="S1779" i="18"/>
  <c r="P1779" i="18"/>
  <c r="O1779" i="18"/>
  <c r="T1778" i="18"/>
  <c r="S1778" i="18"/>
  <c r="P1778" i="18"/>
  <c r="O1778" i="18"/>
  <c r="T1777" i="18"/>
  <c r="S1777" i="18"/>
  <c r="P1777" i="18"/>
  <c r="O1777" i="18"/>
  <c r="T1776" i="18"/>
  <c r="S1776" i="18"/>
  <c r="P1776" i="18"/>
  <c r="O1776" i="18"/>
  <c r="T1775" i="18"/>
  <c r="S1775" i="18"/>
  <c r="P1775" i="18"/>
  <c r="O1775" i="18"/>
  <c r="T1774" i="18"/>
  <c r="S1774" i="18"/>
  <c r="P1774" i="18"/>
  <c r="O1774" i="18"/>
  <c r="T1773" i="18"/>
  <c r="S1773" i="18"/>
  <c r="P1773" i="18"/>
  <c r="O1773" i="18"/>
  <c r="T1772" i="18"/>
  <c r="S1772" i="18"/>
  <c r="P1772" i="18"/>
  <c r="O1772" i="18"/>
  <c r="T1771" i="18"/>
  <c r="S1771" i="18"/>
  <c r="P1771" i="18"/>
  <c r="O1771" i="18"/>
  <c r="T1770" i="18"/>
  <c r="S1770" i="18"/>
  <c r="P1770" i="18"/>
  <c r="O1770" i="18"/>
  <c r="T1769" i="18"/>
  <c r="S1769" i="18"/>
  <c r="P1769" i="18"/>
  <c r="O1769" i="18"/>
  <c r="T1768" i="18"/>
  <c r="S1768" i="18"/>
  <c r="P1768" i="18"/>
  <c r="O1768" i="18"/>
  <c r="T1767" i="18"/>
  <c r="S1767" i="18"/>
  <c r="P1767" i="18"/>
  <c r="O1767" i="18"/>
  <c r="T1766" i="18"/>
  <c r="S1766" i="18"/>
  <c r="P1766" i="18"/>
  <c r="O1766" i="18"/>
  <c r="T1765" i="18"/>
  <c r="S1765" i="18"/>
  <c r="P1765" i="18"/>
  <c r="O1765" i="18"/>
  <c r="T1764" i="18"/>
  <c r="S1764" i="18"/>
  <c r="P1764" i="18"/>
  <c r="O1764" i="18"/>
  <c r="T1763" i="18"/>
  <c r="S1763" i="18"/>
  <c r="P1763" i="18"/>
  <c r="O1763" i="18"/>
  <c r="T1762" i="18"/>
  <c r="S1762" i="18"/>
  <c r="P1762" i="18"/>
  <c r="O1762" i="18"/>
  <c r="T1761" i="18"/>
  <c r="S1761" i="18"/>
  <c r="P1761" i="18"/>
  <c r="O1761" i="18"/>
  <c r="T1760" i="18"/>
  <c r="S1760" i="18"/>
  <c r="P1760" i="18"/>
  <c r="O1760" i="18"/>
  <c r="T1759" i="18"/>
  <c r="S1759" i="18"/>
  <c r="P1759" i="18"/>
  <c r="O1759" i="18"/>
  <c r="T1758" i="18"/>
  <c r="S1758" i="18"/>
  <c r="P1758" i="18"/>
  <c r="O1758" i="18"/>
  <c r="T1757" i="18"/>
  <c r="S1757" i="18"/>
  <c r="P1757" i="18"/>
  <c r="O1757" i="18"/>
  <c r="T1756" i="18"/>
  <c r="S1756" i="18"/>
  <c r="P1756" i="18"/>
  <c r="O1756" i="18"/>
  <c r="T1755" i="18"/>
  <c r="S1755" i="18"/>
  <c r="P1755" i="18"/>
  <c r="O1755" i="18"/>
  <c r="T1754" i="18"/>
  <c r="S1754" i="18"/>
  <c r="P1754" i="18"/>
  <c r="O1754" i="18"/>
  <c r="T1753" i="18"/>
  <c r="S1753" i="18"/>
  <c r="P1753" i="18"/>
  <c r="O1753" i="18"/>
  <c r="T1752" i="18"/>
  <c r="S1752" i="18"/>
  <c r="P1752" i="18"/>
  <c r="O1752" i="18"/>
  <c r="T1751" i="18"/>
  <c r="S1751" i="18"/>
  <c r="P1751" i="18"/>
  <c r="O1751" i="18"/>
  <c r="T1750" i="18"/>
  <c r="S1750" i="18"/>
  <c r="P1750" i="18"/>
  <c r="O1750" i="18"/>
  <c r="T1749" i="18"/>
  <c r="S1749" i="18"/>
  <c r="P1749" i="18"/>
  <c r="O1749" i="18"/>
  <c r="T1748" i="18"/>
  <c r="S1748" i="18"/>
  <c r="P1748" i="18"/>
  <c r="O1748" i="18"/>
  <c r="T1747" i="18"/>
  <c r="S1747" i="18"/>
  <c r="P1747" i="18"/>
  <c r="O1747" i="18"/>
  <c r="T1746" i="18"/>
  <c r="S1746" i="18"/>
  <c r="P1746" i="18"/>
  <c r="O1746" i="18"/>
  <c r="T1745" i="18"/>
  <c r="S1745" i="18"/>
  <c r="P1745" i="18"/>
  <c r="O1745" i="18"/>
  <c r="T1744" i="18"/>
  <c r="S1744" i="18"/>
  <c r="P1744" i="18"/>
  <c r="O1744" i="18"/>
  <c r="T1743" i="18"/>
  <c r="S1743" i="18"/>
  <c r="P1743" i="18"/>
  <c r="O1743" i="18"/>
  <c r="T1742" i="18"/>
  <c r="S1742" i="18"/>
  <c r="P1742" i="18"/>
  <c r="O1742" i="18"/>
  <c r="T1741" i="18"/>
  <c r="S1741" i="18"/>
  <c r="P1741" i="18"/>
  <c r="O1741" i="18"/>
  <c r="T1740" i="18"/>
  <c r="S1740" i="18"/>
  <c r="P1740" i="18"/>
  <c r="O1740" i="18"/>
  <c r="T1739" i="18"/>
  <c r="S1739" i="18"/>
  <c r="P1739" i="18"/>
  <c r="O1739" i="18"/>
  <c r="T1738" i="18"/>
  <c r="S1738" i="18"/>
  <c r="P1738" i="18"/>
  <c r="O1738" i="18"/>
  <c r="T1737" i="18"/>
  <c r="S1737" i="18"/>
  <c r="P1737" i="18"/>
  <c r="O1737" i="18"/>
  <c r="T1736" i="18"/>
  <c r="S1736" i="18"/>
  <c r="P1736" i="18"/>
  <c r="O1736" i="18"/>
  <c r="T1735" i="18"/>
  <c r="S1735" i="18"/>
  <c r="P1735" i="18"/>
  <c r="O1735" i="18"/>
  <c r="T1734" i="18"/>
  <c r="S1734" i="18"/>
  <c r="P1734" i="18"/>
  <c r="O1734" i="18"/>
  <c r="T1733" i="18"/>
  <c r="S1733" i="18"/>
  <c r="P1733" i="18"/>
  <c r="O1733" i="18"/>
  <c r="T1732" i="18"/>
  <c r="S1732" i="18"/>
  <c r="P1732" i="18"/>
  <c r="O1732" i="18"/>
  <c r="T1731" i="18"/>
  <c r="S1731" i="18"/>
  <c r="P1731" i="18"/>
  <c r="O1731" i="18"/>
  <c r="T1730" i="18"/>
  <c r="S1730" i="18"/>
  <c r="P1730" i="18"/>
  <c r="O1730" i="18"/>
  <c r="T1729" i="18"/>
  <c r="S1729" i="18"/>
  <c r="P1729" i="18"/>
  <c r="O1729" i="18"/>
  <c r="T1728" i="18"/>
  <c r="S1728" i="18"/>
  <c r="P1728" i="18"/>
  <c r="O1728" i="18"/>
  <c r="T1727" i="18"/>
  <c r="S1727" i="18"/>
  <c r="P1727" i="18"/>
  <c r="O1727" i="18"/>
  <c r="T1726" i="18"/>
  <c r="S1726" i="18"/>
  <c r="P1726" i="18"/>
  <c r="O1726" i="18"/>
  <c r="T1725" i="18"/>
  <c r="S1725" i="18"/>
  <c r="P1725" i="18"/>
  <c r="O1725" i="18"/>
  <c r="T1724" i="18"/>
  <c r="S1724" i="18"/>
  <c r="P1724" i="18"/>
  <c r="O1724" i="18"/>
  <c r="T1723" i="18"/>
  <c r="S1723" i="18"/>
  <c r="P1723" i="18"/>
  <c r="O1723" i="18"/>
  <c r="T1722" i="18"/>
  <c r="S1722" i="18"/>
  <c r="P1722" i="18"/>
  <c r="O1722" i="18"/>
  <c r="T1721" i="18"/>
  <c r="S1721" i="18"/>
  <c r="P1721" i="18"/>
  <c r="O1721" i="18"/>
  <c r="T1720" i="18"/>
  <c r="S1720" i="18"/>
  <c r="P1720" i="18"/>
  <c r="O1720" i="18"/>
  <c r="T1719" i="18"/>
  <c r="S1719" i="18"/>
  <c r="P1719" i="18"/>
  <c r="O1719" i="18"/>
  <c r="T1718" i="18"/>
  <c r="S1718" i="18"/>
  <c r="P1718" i="18"/>
  <c r="O1718" i="18"/>
  <c r="T1717" i="18"/>
  <c r="S1717" i="18"/>
  <c r="P1717" i="18"/>
  <c r="O1717" i="18"/>
  <c r="T1716" i="18"/>
  <c r="S1716" i="18"/>
  <c r="P1716" i="18"/>
  <c r="O1716" i="18"/>
  <c r="T1715" i="18"/>
  <c r="S1715" i="18"/>
  <c r="P1715" i="18"/>
  <c r="O1715" i="18"/>
  <c r="T1714" i="18"/>
  <c r="S1714" i="18"/>
  <c r="P1714" i="18"/>
  <c r="O1714" i="18"/>
  <c r="T1713" i="18"/>
  <c r="S1713" i="18"/>
  <c r="P1713" i="18"/>
  <c r="O1713" i="18"/>
  <c r="T1712" i="18"/>
  <c r="S1712" i="18"/>
  <c r="P1712" i="18"/>
  <c r="O1712" i="18"/>
  <c r="T1711" i="18"/>
  <c r="S1711" i="18"/>
  <c r="P1711" i="18"/>
  <c r="O1711" i="18"/>
  <c r="T1710" i="18"/>
  <c r="S1710" i="18"/>
  <c r="P1710" i="18"/>
  <c r="O1710" i="18"/>
  <c r="T1709" i="18"/>
  <c r="S1709" i="18"/>
  <c r="P1709" i="18"/>
  <c r="O1709" i="18"/>
  <c r="T1708" i="18"/>
  <c r="S1708" i="18"/>
  <c r="P1708" i="18"/>
  <c r="O1708" i="18"/>
  <c r="T1707" i="18"/>
  <c r="S1707" i="18"/>
  <c r="P1707" i="18"/>
  <c r="O1707" i="18"/>
  <c r="T1706" i="18"/>
  <c r="S1706" i="18"/>
  <c r="P1706" i="18"/>
  <c r="O1706" i="18"/>
  <c r="T1705" i="18"/>
  <c r="S1705" i="18"/>
  <c r="P1705" i="18"/>
  <c r="O1705" i="18"/>
  <c r="T1704" i="18"/>
  <c r="S1704" i="18"/>
  <c r="P1704" i="18"/>
  <c r="O1704" i="18"/>
  <c r="T1703" i="18"/>
  <c r="S1703" i="18"/>
  <c r="P1703" i="18"/>
  <c r="O1703" i="18"/>
  <c r="T1702" i="18"/>
  <c r="S1702" i="18"/>
  <c r="P1702" i="18"/>
  <c r="O1702" i="18"/>
  <c r="T1701" i="18"/>
  <c r="S1701" i="18"/>
  <c r="P1701" i="18"/>
  <c r="O1701" i="18"/>
  <c r="T1700" i="18"/>
  <c r="S1700" i="18"/>
  <c r="P1700" i="18"/>
  <c r="O1700" i="18"/>
  <c r="T1699" i="18"/>
  <c r="S1699" i="18"/>
  <c r="P1699" i="18"/>
  <c r="O1699" i="18"/>
  <c r="T1698" i="18"/>
  <c r="S1698" i="18"/>
  <c r="P1698" i="18"/>
  <c r="O1698" i="18"/>
  <c r="T1697" i="18"/>
  <c r="S1697" i="18"/>
  <c r="P1697" i="18"/>
  <c r="O1697" i="18"/>
  <c r="T1696" i="18"/>
  <c r="S1696" i="18"/>
  <c r="P1696" i="18"/>
  <c r="O1696" i="18"/>
  <c r="T1695" i="18"/>
  <c r="S1695" i="18"/>
  <c r="P1695" i="18"/>
  <c r="O1695" i="18"/>
  <c r="T1694" i="18"/>
  <c r="S1694" i="18"/>
  <c r="P1694" i="18"/>
  <c r="O1694" i="18"/>
  <c r="T1693" i="18"/>
  <c r="S1693" i="18"/>
  <c r="P1693" i="18"/>
  <c r="O1693" i="18"/>
  <c r="T1692" i="18"/>
  <c r="S1692" i="18"/>
  <c r="P1692" i="18"/>
  <c r="O1692" i="18"/>
  <c r="T1691" i="18"/>
  <c r="S1691" i="18"/>
  <c r="P1691" i="18"/>
  <c r="O1691" i="18"/>
  <c r="T1690" i="18"/>
  <c r="S1690" i="18"/>
  <c r="P1690" i="18"/>
  <c r="O1690" i="18"/>
  <c r="T1689" i="18"/>
  <c r="S1689" i="18"/>
  <c r="P1689" i="18"/>
  <c r="O1689" i="18"/>
  <c r="T1688" i="18"/>
  <c r="S1688" i="18"/>
  <c r="P1688" i="18"/>
  <c r="O1688" i="18"/>
  <c r="T1687" i="18"/>
  <c r="S1687" i="18"/>
  <c r="P1687" i="18"/>
  <c r="O1687" i="18"/>
  <c r="T1686" i="18"/>
  <c r="S1686" i="18"/>
  <c r="P1686" i="18"/>
  <c r="O1686" i="18"/>
  <c r="T1685" i="18"/>
  <c r="S1685" i="18"/>
  <c r="P1685" i="18"/>
  <c r="O1685" i="18"/>
  <c r="T1684" i="18"/>
  <c r="S1684" i="18"/>
  <c r="P1684" i="18"/>
  <c r="O1684" i="18"/>
  <c r="T1683" i="18"/>
  <c r="S1683" i="18"/>
  <c r="P1683" i="18"/>
  <c r="O1683" i="18"/>
  <c r="T1682" i="18"/>
  <c r="S1682" i="18"/>
  <c r="P1682" i="18"/>
  <c r="O1682" i="18"/>
  <c r="T1681" i="18"/>
  <c r="S1681" i="18"/>
  <c r="P1681" i="18"/>
  <c r="O1681" i="18"/>
  <c r="T1680" i="18"/>
  <c r="S1680" i="18"/>
  <c r="P1680" i="18"/>
  <c r="O1680" i="18"/>
  <c r="T1679" i="18"/>
  <c r="S1679" i="18"/>
  <c r="P1679" i="18"/>
  <c r="O1679" i="18"/>
  <c r="T1678" i="18"/>
  <c r="S1678" i="18"/>
  <c r="P1678" i="18"/>
  <c r="O1678" i="18"/>
  <c r="T1677" i="18"/>
  <c r="S1677" i="18"/>
  <c r="P1677" i="18"/>
  <c r="O1677" i="18"/>
  <c r="T1676" i="18"/>
  <c r="S1676" i="18"/>
  <c r="P1676" i="18"/>
  <c r="O1676" i="18"/>
  <c r="T1675" i="18"/>
  <c r="S1675" i="18"/>
  <c r="P1675" i="18"/>
  <c r="O1675" i="18"/>
  <c r="T1674" i="18"/>
  <c r="S1674" i="18"/>
  <c r="P1674" i="18"/>
  <c r="O1674" i="18"/>
  <c r="T1673" i="18"/>
  <c r="S1673" i="18"/>
  <c r="P1673" i="18"/>
  <c r="O1673" i="18"/>
  <c r="T1672" i="18"/>
  <c r="S1672" i="18"/>
  <c r="P1672" i="18"/>
  <c r="O1672" i="18"/>
  <c r="T1671" i="18"/>
  <c r="S1671" i="18"/>
  <c r="P1671" i="18"/>
  <c r="O1671" i="18"/>
  <c r="T1670" i="18"/>
  <c r="S1670" i="18"/>
  <c r="P1670" i="18"/>
  <c r="O1670" i="18"/>
  <c r="T1669" i="18"/>
  <c r="S1669" i="18"/>
  <c r="P1669" i="18"/>
  <c r="O1669" i="18"/>
  <c r="T1668" i="18"/>
  <c r="S1668" i="18"/>
  <c r="P1668" i="18"/>
  <c r="O1668" i="18"/>
  <c r="T1667" i="18"/>
  <c r="S1667" i="18"/>
  <c r="P1667" i="18"/>
  <c r="O1667" i="18"/>
  <c r="T1666" i="18"/>
  <c r="S1666" i="18"/>
  <c r="P1666" i="18"/>
  <c r="O1666" i="18"/>
  <c r="T1665" i="18"/>
  <c r="S1665" i="18"/>
  <c r="P1665" i="18"/>
  <c r="O1665" i="18"/>
  <c r="T1664" i="18"/>
  <c r="S1664" i="18"/>
  <c r="P1664" i="18"/>
  <c r="O1664" i="18"/>
  <c r="T1663" i="18"/>
  <c r="S1663" i="18"/>
  <c r="P1663" i="18"/>
  <c r="O1663" i="18"/>
  <c r="T1662" i="18"/>
  <c r="S1662" i="18"/>
  <c r="P1662" i="18"/>
  <c r="O1662" i="18"/>
  <c r="T1661" i="18"/>
  <c r="S1661" i="18"/>
  <c r="P1661" i="18"/>
  <c r="O1661" i="18"/>
  <c r="T1660" i="18"/>
  <c r="S1660" i="18"/>
  <c r="P1660" i="18"/>
  <c r="O1660" i="18"/>
  <c r="T1659" i="18"/>
  <c r="S1659" i="18"/>
  <c r="P1659" i="18"/>
  <c r="O1659" i="18"/>
  <c r="T1658" i="18"/>
  <c r="S1658" i="18"/>
  <c r="P1658" i="18"/>
  <c r="O1658" i="18"/>
  <c r="T1657" i="18"/>
  <c r="S1657" i="18"/>
  <c r="P1657" i="18"/>
  <c r="O1657" i="18"/>
  <c r="T1656" i="18"/>
  <c r="S1656" i="18"/>
  <c r="P1656" i="18"/>
  <c r="O1656" i="18"/>
  <c r="T1655" i="18"/>
  <c r="S1655" i="18"/>
  <c r="P1655" i="18"/>
  <c r="O1655" i="18"/>
  <c r="T1654" i="18"/>
  <c r="S1654" i="18"/>
  <c r="P1654" i="18"/>
  <c r="O1654" i="18"/>
  <c r="T1653" i="18"/>
  <c r="S1653" i="18"/>
  <c r="P1653" i="18"/>
  <c r="O1653" i="18"/>
  <c r="T1652" i="18"/>
  <c r="S1652" i="18"/>
  <c r="P1652" i="18"/>
  <c r="O1652" i="18"/>
  <c r="T1651" i="18"/>
  <c r="S1651" i="18"/>
  <c r="P1651" i="18"/>
  <c r="O1651" i="18"/>
  <c r="T1650" i="18"/>
  <c r="S1650" i="18"/>
  <c r="P1650" i="18"/>
  <c r="O1650" i="18"/>
  <c r="T1649" i="18"/>
  <c r="S1649" i="18"/>
  <c r="P1649" i="18"/>
  <c r="O1649" i="18"/>
  <c r="T1648" i="18"/>
  <c r="S1648" i="18"/>
  <c r="P1648" i="18"/>
  <c r="O1648" i="18"/>
  <c r="T1647" i="18"/>
  <c r="S1647" i="18"/>
  <c r="P1647" i="18"/>
  <c r="O1647" i="18"/>
  <c r="T1646" i="18"/>
  <c r="S1646" i="18"/>
  <c r="P1646" i="18"/>
  <c r="O1646" i="18"/>
  <c r="T1645" i="18"/>
  <c r="S1645" i="18"/>
  <c r="P1645" i="18"/>
  <c r="O1645" i="18"/>
  <c r="T1644" i="18"/>
  <c r="S1644" i="18"/>
  <c r="P1644" i="18"/>
  <c r="O1644" i="18"/>
  <c r="T1643" i="18"/>
  <c r="S1643" i="18"/>
  <c r="P1643" i="18"/>
  <c r="O1643" i="18"/>
  <c r="T1642" i="18"/>
  <c r="S1642" i="18"/>
  <c r="P1642" i="18"/>
  <c r="O1642" i="18"/>
  <c r="T1641" i="18"/>
  <c r="S1641" i="18"/>
  <c r="P1641" i="18"/>
  <c r="O1641" i="18"/>
  <c r="T1640" i="18"/>
  <c r="S1640" i="18"/>
  <c r="P1640" i="18"/>
  <c r="O1640" i="18"/>
  <c r="T1639" i="18"/>
  <c r="S1639" i="18"/>
  <c r="P1639" i="18"/>
  <c r="O1639" i="18"/>
  <c r="T1638" i="18"/>
  <c r="S1638" i="18"/>
  <c r="P1638" i="18"/>
  <c r="O1638" i="18"/>
  <c r="T1637" i="18"/>
  <c r="S1637" i="18"/>
  <c r="P1637" i="18"/>
  <c r="O1637" i="18"/>
  <c r="T1636" i="18"/>
  <c r="S1636" i="18"/>
  <c r="P1636" i="18"/>
  <c r="O1636" i="18"/>
  <c r="T1635" i="18"/>
  <c r="S1635" i="18"/>
  <c r="P1635" i="18"/>
  <c r="O1635" i="18"/>
  <c r="T1634" i="18"/>
  <c r="S1634" i="18"/>
  <c r="P1634" i="18"/>
  <c r="O1634" i="18"/>
  <c r="T1633" i="18"/>
  <c r="S1633" i="18"/>
  <c r="P1633" i="18"/>
  <c r="O1633" i="18"/>
  <c r="T1632" i="18"/>
  <c r="S1632" i="18"/>
  <c r="P1632" i="18"/>
  <c r="O1632" i="18"/>
  <c r="T1631" i="18"/>
  <c r="S1631" i="18"/>
  <c r="P1631" i="18"/>
  <c r="O1631" i="18"/>
  <c r="T1630" i="18"/>
  <c r="S1630" i="18"/>
  <c r="P1630" i="18"/>
  <c r="O1630" i="18"/>
  <c r="T1629" i="18"/>
  <c r="S1629" i="18"/>
  <c r="P1629" i="18"/>
  <c r="O1629" i="18"/>
  <c r="T1628" i="18"/>
  <c r="S1628" i="18"/>
  <c r="P1628" i="18"/>
  <c r="O1628" i="18"/>
  <c r="T1627" i="18"/>
  <c r="S1627" i="18"/>
  <c r="P1627" i="18"/>
  <c r="O1627" i="18"/>
  <c r="T1626" i="18"/>
  <c r="S1626" i="18"/>
  <c r="P1626" i="18"/>
  <c r="O1626" i="18"/>
  <c r="T1625" i="18"/>
  <c r="S1625" i="18"/>
  <c r="P1625" i="18"/>
  <c r="O1625" i="18"/>
  <c r="T1624" i="18"/>
  <c r="S1624" i="18"/>
  <c r="P1624" i="18"/>
  <c r="O1624" i="18"/>
  <c r="T1623" i="18"/>
  <c r="S1623" i="18"/>
  <c r="P1623" i="18"/>
  <c r="O1623" i="18"/>
  <c r="T1622" i="18"/>
  <c r="S1622" i="18"/>
  <c r="P1622" i="18"/>
  <c r="O1622" i="18"/>
  <c r="T1621" i="18"/>
  <c r="S1621" i="18"/>
  <c r="P1621" i="18"/>
  <c r="O1621" i="18"/>
  <c r="T1620" i="18"/>
  <c r="S1620" i="18"/>
  <c r="P1620" i="18"/>
  <c r="O1620" i="18"/>
  <c r="T1619" i="18"/>
  <c r="S1619" i="18"/>
  <c r="P1619" i="18"/>
  <c r="O1619" i="18"/>
  <c r="T1618" i="18"/>
  <c r="S1618" i="18"/>
  <c r="P1618" i="18"/>
  <c r="O1618" i="18"/>
  <c r="T1617" i="18"/>
  <c r="S1617" i="18"/>
  <c r="P1617" i="18"/>
  <c r="O1617" i="18"/>
  <c r="T1616" i="18"/>
  <c r="S1616" i="18"/>
  <c r="P1616" i="18"/>
  <c r="O1616" i="18"/>
  <c r="T1615" i="18"/>
  <c r="S1615" i="18"/>
  <c r="P1615" i="18"/>
  <c r="O1615" i="18"/>
  <c r="T1614" i="18"/>
  <c r="S1614" i="18"/>
  <c r="P1614" i="18"/>
  <c r="O1614" i="18"/>
  <c r="T1613" i="18"/>
  <c r="S1613" i="18"/>
  <c r="P1613" i="18"/>
  <c r="O1613" i="18"/>
  <c r="T1612" i="18"/>
  <c r="S1612" i="18"/>
  <c r="P1612" i="18"/>
  <c r="O1612" i="18"/>
  <c r="T1611" i="18"/>
  <c r="S1611" i="18"/>
  <c r="P1611" i="18"/>
  <c r="O1611" i="18"/>
  <c r="T1610" i="18"/>
  <c r="S1610" i="18"/>
  <c r="P1610" i="18"/>
  <c r="O1610" i="18"/>
  <c r="T1609" i="18"/>
  <c r="S1609" i="18"/>
  <c r="P1609" i="18"/>
  <c r="O1609" i="18"/>
  <c r="T1608" i="18"/>
  <c r="S1608" i="18"/>
  <c r="P1608" i="18"/>
  <c r="O1608" i="18"/>
  <c r="T1607" i="18"/>
  <c r="S1607" i="18"/>
  <c r="P1607" i="18"/>
  <c r="O1607" i="18"/>
  <c r="T1606" i="18"/>
  <c r="S1606" i="18"/>
  <c r="P1606" i="18"/>
  <c r="O1606" i="18"/>
  <c r="T1605" i="18"/>
  <c r="S1605" i="18"/>
  <c r="P1605" i="18"/>
  <c r="O1605" i="18"/>
  <c r="T1604" i="18"/>
  <c r="S1604" i="18"/>
  <c r="P1604" i="18"/>
  <c r="O1604" i="18"/>
  <c r="T1603" i="18"/>
  <c r="S1603" i="18"/>
  <c r="P1603" i="18"/>
  <c r="O1603" i="18"/>
  <c r="T1602" i="18"/>
  <c r="S1602" i="18"/>
  <c r="P1602" i="18"/>
  <c r="O1602" i="18"/>
  <c r="T1601" i="18"/>
  <c r="S1601" i="18"/>
  <c r="P1601" i="18"/>
  <c r="O1601" i="18"/>
  <c r="T1600" i="18"/>
  <c r="S1600" i="18"/>
  <c r="P1600" i="18"/>
  <c r="O1600" i="18"/>
  <c r="T1599" i="18"/>
  <c r="S1599" i="18"/>
  <c r="P1599" i="18"/>
  <c r="O1599" i="18"/>
  <c r="T1598" i="18"/>
  <c r="S1598" i="18"/>
  <c r="P1598" i="18"/>
  <c r="O1598" i="18"/>
  <c r="T1597" i="18"/>
  <c r="S1597" i="18"/>
  <c r="P1597" i="18"/>
  <c r="O1597" i="18"/>
  <c r="T1596" i="18"/>
  <c r="S1596" i="18"/>
  <c r="P1596" i="18"/>
  <c r="O1596" i="18"/>
  <c r="T1595" i="18"/>
  <c r="S1595" i="18"/>
  <c r="P1595" i="18"/>
  <c r="O1595" i="18"/>
  <c r="T1594" i="18"/>
  <c r="S1594" i="18"/>
  <c r="P1594" i="18"/>
  <c r="O1594" i="18"/>
  <c r="T1593" i="18"/>
  <c r="S1593" i="18"/>
  <c r="P1593" i="18"/>
  <c r="O1593" i="18"/>
  <c r="T1592" i="18"/>
  <c r="S1592" i="18"/>
  <c r="P1592" i="18"/>
  <c r="O1592" i="18"/>
  <c r="T1591" i="18"/>
  <c r="S1591" i="18"/>
  <c r="P1591" i="18"/>
  <c r="O1591" i="18"/>
  <c r="T1590" i="18"/>
  <c r="S1590" i="18"/>
  <c r="P1590" i="18"/>
  <c r="O1590" i="18"/>
  <c r="T1589" i="18"/>
  <c r="S1589" i="18"/>
  <c r="P1589" i="18"/>
  <c r="O1589" i="18"/>
  <c r="T1588" i="18"/>
  <c r="S1588" i="18"/>
  <c r="P1588" i="18"/>
  <c r="O1588" i="18"/>
  <c r="T1587" i="18"/>
  <c r="S1587" i="18"/>
  <c r="P1587" i="18"/>
  <c r="O1587" i="18"/>
  <c r="T1586" i="18"/>
  <c r="S1586" i="18"/>
  <c r="P1586" i="18"/>
  <c r="O1586" i="18"/>
  <c r="T1585" i="18"/>
  <c r="S1585" i="18"/>
  <c r="P1585" i="18"/>
  <c r="O1585" i="18"/>
  <c r="T1584" i="18"/>
  <c r="S1584" i="18"/>
  <c r="P1584" i="18"/>
  <c r="O1584" i="18"/>
  <c r="T1583" i="18"/>
  <c r="S1583" i="18"/>
  <c r="P1583" i="18"/>
  <c r="O1583" i="18"/>
  <c r="T1582" i="18"/>
  <c r="S1582" i="18"/>
  <c r="P1582" i="18"/>
  <c r="O1582" i="18"/>
  <c r="T1581" i="18"/>
  <c r="S1581" i="18"/>
  <c r="P1581" i="18"/>
  <c r="O1581" i="18"/>
  <c r="T1580" i="18"/>
  <c r="S1580" i="18"/>
  <c r="P1580" i="18"/>
  <c r="O1580" i="18"/>
  <c r="T1579" i="18"/>
  <c r="S1579" i="18"/>
  <c r="P1579" i="18"/>
  <c r="O1579" i="18"/>
  <c r="T1578" i="18"/>
  <c r="S1578" i="18"/>
  <c r="P1578" i="18"/>
  <c r="O1578" i="18"/>
  <c r="T1577" i="18"/>
  <c r="S1577" i="18"/>
  <c r="P1577" i="18"/>
  <c r="O1577" i="18"/>
  <c r="T1576" i="18"/>
  <c r="S1576" i="18"/>
  <c r="P1576" i="18"/>
  <c r="O1576" i="18"/>
  <c r="T1575" i="18"/>
  <c r="S1575" i="18"/>
  <c r="P1575" i="18"/>
  <c r="O1575" i="18"/>
  <c r="T1574" i="18"/>
  <c r="S1574" i="18"/>
  <c r="P1574" i="18"/>
  <c r="O1574" i="18"/>
  <c r="T1573" i="18"/>
  <c r="S1573" i="18"/>
  <c r="P1573" i="18"/>
  <c r="O1573" i="18"/>
  <c r="T1572" i="18"/>
  <c r="S1572" i="18"/>
  <c r="P1572" i="18"/>
  <c r="O1572" i="18"/>
  <c r="T1571" i="18"/>
  <c r="S1571" i="18"/>
  <c r="P1571" i="18"/>
  <c r="O1571" i="18"/>
  <c r="T1570" i="18"/>
  <c r="S1570" i="18"/>
  <c r="P1570" i="18"/>
  <c r="O1570" i="18"/>
  <c r="T1569" i="18"/>
  <c r="S1569" i="18"/>
  <c r="P1569" i="18"/>
  <c r="O1569" i="18"/>
  <c r="T1568" i="18"/>
  <c r="S1568" i="18"/>
  <c r="P1568" i="18"/>
  <c r="O1568" i="18"/>
  <c r="T1567" i="18"/>
  <c r="S1567" i="18"/>
  <c r="P1567" i="18"/>
  <c r="O1567" i="18"/>
  <c r="T1566" i="18"/>
  <c r="S1566" i="18"/>
  <c r="P1566" i="18"/>
  <c r="O1566" i="18"/>
  <c r="T1565" i="18"/>
  <c r="S1565" i="18"/>
  <c r="P1565" i="18"/>
  <c r="O1565" i="18"/>
  <c r="T1564" i="18"/>
  <c r="S1564" i="18"/>
  <c r="P1564" i="18"/>
  <c r="O1564" i="18"/>
  <c r="T1563" i="18"/>
  <c r="S1563" i="18"/>
  <c r="P1563" i="18"/>
  <c r="O1563" i="18"/>
  <c r="T1562" i="18"/>
  <c r="S1562" i="18"/>
  <c r="P1562" i="18"/>
  <c r="O1562" i="18"/>
  <c r="T1561" i="18"/>
  <c r="S1561" i="18"/>
  <c r="P1561" i="18"/>
  <c r="O1561" i="18"/>
  <c r="T1560" i="18"/>
  <c r="S1560" i="18"/>
  <c r="P1560" i="18"/>
  <c r="O1560" i="18"/>
  <c r="T1559" i="18"/>
  <c r="S1559" i="18"/>
  <c r="P1559" i="18"/>
  <c r="O1559" i="18"/>
  <c r="T1558" i="18"/>
  <c r="S1558" i="18"/>
  <c r="P1558" i="18"/>
  <c r="O1558" i="18"/>
  <c r="T1557" i="18"/>
  <c r="S1557" i="18"/>
  <c r="P1557" i="18"/>
  <c r="O1557" i="18"/>
  <c r="T1556" i="18"/>
  <c r="S1556" i="18"/>
  <c r="P1556" i="18"/>
  <c r="O1556" i="18"/>
  <c r="T1555" i="18"/>
  <c r="S1555" i="18"/>
  <c r="P1555" i="18"/>
  <c r="O1555" i="18"/>
  <c r="T1554" i="18"/>
  <c r="S1554" i="18"/>
  <c r="P1554" i="18"/>
  <c r="O1554" i="18"/>
  <c r="T1553" i="18"/>
  <c r="S1553" i="18"/>
  <c r="P1553" i="18"/>
  <c r="O1553" i="18"/>
  <c r="T1552" i="18"/>
  <c r="S1552" i="18"/>
  <c r="P1552" i="18"/>
  <c r="O1552" i="18"/>
  <c r="T1551" i="18"/>
  <c r="S1551" i="18"/>
  <c r="P1551" i="18"/>
  <c r="O1551" i="18"/>
  <c r="T1550" i="18"/>
  <c r="S1550" i="18"/>
  <c r="P1550" i="18"/>
  <c r="O1550" i="18"/>
  <c r="T1549" i="18"/>
  <c r="S1549" i="18"/>
  <c r="P1549" i="18"/>
  <c r="O1549" i="18"/>
  <c r="T1548" i="18"/>
  <c r="S1548" i="18"/>
  <c r="P1548" i="18"/>
  <c r="O1548" i="18"/>
  <c r="T1547" i="18"/>
  <c r="S1547" i="18"/>
  <c r="P1547" i="18"/>
  <c r="O1547" i="18"/>
  <c r="T1546" i="18"/>
  <c r="S1546" i="18"/>
  <c r="P1546" i="18"/>
  <c r="O1546" i="18"/>
  <c r="T1545" i="18"/>
  <c r="S1545" i="18"/>
  <c r="P1545" i="18"/>
  <c r="O1545" i="18"/>
  <c r="T1544" i="18"/>
  <c r="S1544" i="18"/>
  <c r="P1544" i="18"/>
  <c r="O1544" i="18"/>
  <c r="T1543" i="18"/>
  <c r="S1543" i="18"/>
  <c r="P1543" i="18"/>
  <c r="O1543" i="18"/>
  <c r="T1542" i="18"/>
  <c r="S1542" i="18"/>
  <c r="P1542" i="18"/>
  <c r="O1542" i="18"/>
  <c r="T1541" i="18"/>
  <c r="S1541" i="18"/>
  <c r="P1541" i="18"/>
  <c r="O1541" i="18"/>
  <c r="T1540" i="18"/>
  <c r="S1540" i="18"/>
  <c r="P1540" i="18"/>
  <c r="O1540" i="18"/>
  <c r="T1539" i="18"/>
  <c r="S1539" i="18"/>
  <c r="P1539" i="18"/>
  <c r="O1539" i="18"/>
  <c r="T1538" i="18"/>
  <c r="S1538" i="18"/>
  <c r="P1538" i="18"/>
  <c r="O1538" i="18"/>
  <c r="T1537" i="18"/>
  <c r="S1537" i="18"/>
  <c r="P1537" i="18"/>
  <c r="O1537" i="18"/>
  <c r="T1536" i="18"/>
  <c r="S1536" i="18"/>
  <c r="P1536" i="18"/>
  <c r="O1536" i="18"/>
  <c r="T1535" i="18"/>
  <c r="S1535" i="18"/>
  <c r="P1535" i="18"/>
  <c r="O1535" i="18"/>
  <c r="T1534" i="18"/>
  <c r="S1534" i="18"/>
  <c r="P1534" i="18"/>
  <c r="O1534" i="18"/>
  <c r="T1533" i="18"/>
  <c r="S1533" i="18"/>
  <c r="P1533" i="18"/>
  <c r="O1533" i="18"/>
  <c r="T1532" i="18"/>
  <c r="S1532" i="18"/>
  <c r="P1532" i="18"/>
  <c r="O1532" i="18"/>
  <c r="T1531" i="18"/>
  <c r="S1531" i="18"/>
  <c r="P1531" i="18"/>
  <c r="O1531" i="18"/>
  <c r="T1530" i="18"/>
  <c r="S1530" i="18"/>
  <c r="P1530" i="18"/>
  <c r="O1530" i="18"/>
  <c r="T1529" i="18"/>
  <c r="S1529" i="18"/>
  <c r="P1529" i="18"/>
  <c r="O1529" i="18"/>
  <c r="T1528" i="18"/>
  <c r="S1528" i="18"/>
  <c r="P1528" i="18"/>
  <c r="O1528" i="18"/>
  <c r="T1527" i="18"/>
  <c r="S1527" i="18"/>
  <c r="P1527" i="18"/>
  <c r="O1527" i="18"/>
  <c r="T1526" i="18"/>
  <c r="S1526" i="18"/>
  <c r="P1526" i="18"/>
  <c r="O1526" i="18"/>
  <c r="T1525" i="18"/>
  <c r="S1525" i="18"/>
  <c r="P1525" i="18"/>
  <c r="O1525" i="18"/>
  <c r="T1524" i="18"/>
  <c r="S1524" i="18"/>
  <c r="P1524" i="18"/>
  <c r="O1524" i="18"/>
  <c r="T1523" i="18"/>
  <c r="S1523" i="18"/>
  <c r="P1523" i="18"/>
  <c r="O1523" i="18"/>
  <c r="T1522" i="18"/>
  <c r="S1522" i="18"/>
  <c r="P1522" i="18"/>
  <c r="O1522" i="18"/>
  <c r="T1521" i="18"/>
  <c r="S1521" i="18"/>
  <c r="P1521" i="18"/>
  <c r="O1521" i="18"/>
  <c r="T1520" i="18"/>
  <c r="S1520" i="18"/>
  <c r="P1520" i="18"/>
  <c r="O1520" i="18"/>
  <c r="T1519" i="18"/>
  <c r="S1519" i="18"/>
  <c r="P1519" i="18"/>
  <c r="O1519" i="18"/>
  <c r="T1518" i="18"/>
  <c r="S1518" i="18"/>
  <c r="P1518" i="18"/>
  <c r="O1518" i="18"/>
  <c r="T1517" i="18"/>
  <c r="S1517" i="18"/>
  <c r="P1517" i="18"/>
  <c r="O1517" i="18"/>
  <c r="T1516" i="18"/>
  <c r="S1516" i="18"/>
  <c r="P1516" i="18"/>
  <c r="O1516" i="18"/>
  <c r="T1515" i="18"/>
  <c r="S1515" i="18"/>
  <c r="P1515" i="18"/>
  <c r="O1515" i="18"/>
  <c r="T1514" i="18"/>
  <c r="S1514" i="18"/>
  <c r="P1514" i="18"/>
  <c r="O1514" i="18"/>
  <c r="T1513" i="18"/>
  <c r="S1513" i="18"/>
  <c r="P1513" i="18"/>
  <c r="O1513" i="18"/>
  <c r="T1512" i="18"/>
  <c r="S1512" i="18"/>
  <c r="P1512" i="18"/>
  <c r="O1512" i="18"/>
  <c r="T1511" i="18"/>
  <c r="S1511" i="18"/>
  <c r="P1511" i="18"/>
  <c r="O1511" i="18"/>
  <c r="T1510" i="18"/>
  <c r="S1510" i="18"/>
  <c r="P1510" i="18"/>
  <c r="O1510" i="18"/>
  <c r="T1509" i="18"/>
  <c r="S1509" i="18"/>
  <c r="P1509" i="18"/>
  <c r="O1509" i="18"/>
  <c r="T1508" i="18"/>
  <c r="S1508" i="18"/>
  <c r="P1508" i="18"/>
  <c r="O1508" i="18"/>
  <c r="T1507" i="18"/>
  <c r="S1507" i="18"/>
  <c r="P1507" i="18"/>
  <c r="O1507" i="18"/>
  <c r="T1506" i="18"/>
  <c r="S1506" i="18"/>
  <c r="P1506" i="18"/>
  <c r="O1506" i="18"/>
  <c r="T1505" i="18"/>
  <c r="S1505" i="18"/>
  <c r="P1505" i="18"/>
  <c r="O1505" i="18"/>
  <c r="T1504" i="18"/>
  <c r="S1504" i="18"/>
  <c r="P1504" i="18"/>
  <c r="O1504" i="18"/>
  <c r="T1503" i="18"/>
  <c r="S1503" i="18"/>
  <c r="P1503" i="18"/>
  <c r="O1503" i="18"/>
  <c r="T1502" i="18"/>
  <c r="S1502" i="18"/>
  <c r="P1502" i="18"/>
  <c r="O1502" i="18"/>
  <c r="T1501" i="18"/>
  <c r="S1501" i="18"/>
  <c r="P1501" i="18"/>
  <c r="O1501" i="18"/>
  <c r="T1500" i="18"/>
  <c r="S1500" i="18"/>
  <c r="P1500" i="18"/>
  <c r="O1500" i="18"/>
  <c r="T1499" i="18"/>
  <c r="S1499" i="18"/>
  <c r="P1499" i="18"/>
  <c r="O1499" i="18"/>
  <c r="T1498" i="18"/>
  <c r="S1498" i="18"/>
  <c r="P1498" i="18"/>
  <c r="O1498" i="18"/>
  <c r="T1497" i="18"/>
  <c r="S1497" i="18"/>
  <c r="P1497" i="18"/>
  <c r="O1497" i="18"/>
  <c r="T1496" i="18"/>
  <c r="S1496" i="18"/>
  <c r="P1496" i="18"/>
  <c r="O1496" i="18"/>
  <c r="T1495" i="18"/>
  <c r="S1495" i="18"/>
  <c r="P1495" i="18"/>
  <c r="O1495" i="18"/>
  <c r="T1494" i="18"/>
  <c r="S1494" i="18"/>
  <c r="P1494" i="18"/>
  <c r="O1494" i="18"/>
  <c r="T1493" i="18"/>
  <c r="S1493" i="18"/>
  <c r="P1493" i="18"/>
  <c r="O1493" i="18"/>
  <c r="T1492" i="18"/>
  <c r="S1492" i="18"/>
  <c r="P1492" i="18"/>
  <c r="O1492" i="18"/>
  <c r="T1491" i="18"/>
  <c r="S1491" i="18"/>
  <c r="P1491" i="18"/>
  <c r="O1491" i="18"/>
  <c r="T1490" i="18"/>
  <c r="S1490" i="18"/>
  <c r="P1490" i="18"/>
  <c r="O1490" i="18"/>
  <c r="T1489" i="18"/>
  <c r="S1489" i="18"/>
  <c r="P1489" i="18"/>
  <c r="O1489" i="18"/>
  <c r="T1488" i="18"/>
  <c r="S1488" i="18"/>
  <c r="P1488" i="18"/>
  <c r="O1488" i="18"/>
  <c r="T1487" i="18"/>
  <c r="S1487" i="18"/>
  <c r="P1487" i="18"/>
  <c r="O1487" i="18"/>
  <c r="T1486" i="18"/>
  <c r="S1486" i="18"/>
  <c r="P1486" i="18"/>
  <c r="O1486" i="18"/>
  <c r="T1485" i="18"/>
  <c r="S1485" i="18"/>
  <c r="P1485" i="18"/>
  <c r="O1485" i="18"/>
  <c r="T1484" i="18"/>
  <c r="S1484" i="18"/>
  <c r="P1484" i="18"/>
  <c r="O1484" i="18"/>
  <c r="T1483" i="18"/>
  <c r="S1483" i="18"/>
  <c r="P1483" i="18"/>
  <c r="O1483" i="18"/>
  <c r="T1482" i="18"/>
  <c r="S1482" i="18"/>
  <c r="P1482" i="18"/>
  <c r="O1482" i="18"/>
  <c r="T1481" i="18"/>
  <c r="S1481" i="18"/>
  <c r="P1481" i="18"/>
  <c r="O1481" i="18"/>
  <c r="T1480" i="18"/>
  <c r="S1480" i="18"/>
  <c r="P1480" i="18"/>
  <c r="O1480" i="18"/>
  <c r="T1479" i="18"/>
  <c r="S1479" i="18"/>
  <c r="P1479" i="18"/>
  <c r="O1479" i="18"/>
  <c r="T1478" i="18"/>
  <c r="S1478" i="18"/>
  <c r="P1478" i="18"/>
  <c r="O1478" i="18"/>
  <c r="T1477" i="18"/>
  <c r="S1477" i="18"/>
  <c r="P1477" i="18"/>
  <c r="O1477" i="18"/>
  <c r="T1476" i="18"/>
  <c r="S1476" i="18"/>
  <c r="P1476" i="18"/>
  <c r="O1476" i="18"/>
  <c r="T1475" i="18"/>
  <c r="S1475" i="18"/>
  <c r="P1475" i="18"/>
  <c r="O1475" i="18"/>
  <c r="T1474" i="18"/>
  <c r="S1474" i="18"/>
  <c r="P1474" i="18"/>
  <c r="O1474" i="18"/>
  <c r="T1473" i="18"/>
  <c r="S1473" i="18"/>
  <c r="P1473" i="18"/>
  <c r="O1473" i="18"/>
  <c r="T1472" i="18"/>
  <c r="S1472" i="18"/>
  <c r="P1472" i="18"/>
  <c r="O1472" i="18"/>
  <c r="T1471" i="18"/>
  <c r="S1471" i="18"/>
  <c r="P1471" i="18"/>
  <c r="O1471" i="18"/>
  <c r="T1470" i="18"/>
  <c r="S1470" i="18"/>
  <c r="P1470" i="18"/>
  <c r="O1470" i="18"/>
  <c r="T1469" i="18"/>
  <c r="S1469" i="18"/>
  <c r="P1469" i="18"/>
  <c r="O1469" i="18"/>
  <c r="T1468" i="18"/>
  <c r="S1468" i="18"/>
  <c r="P1468" i="18"/>
  <c r="O1468" i="18"/>
  <c r="T1467" i="18"/>
  <c r="S1467" i="18"/>
  <c r="P1467" i="18"/>
  <c r="O1467" i="18"/>
  <c r="T1466" i="18"/>
  <c r="S1466" i="18"/>
  <c r="P1466" i="18"/>
  <c r="O1466" i="18"/>
  <c r="T1465" i="18"/>
  <c r="S1465" i="18"/>
  <c r="P1465" i="18"/>
  <c r="O1465" i="18"/>
  <c r="T1464" i="18"/>
  <c r="S1464" i="18"/>
  <c r="P1464" i="18"/>
  <c r="O1464" i="18"/>
  <c r="T1463" i="18"/>
  <c r="S1463" i="18"/>
  <c r="P1463" i="18"/>
  <c r="O1463" i="18"/>
  <c r="T1462" i="18"/>
  <c r="S1462" i="18"/>
  <c r="P1462" i="18"/>
  <c r="O1462" i="18"/>
  <c r="T1461" i="18"/>
  <c r="S1461" i="18"/>
  <c r="P1461" i="18"/>
  <c r="O1461" i="18"/>
  <c r="T1460" i="18"/>
  <c r="S1460" i="18"/>
  <c r="P1460" i="18"/>
  <c r="O1460" i="18"/>
  <c r="T1459" i="18"/>
  <c r="S1459" i="18"/>
  <c r="P1459" i="18"/>
  <c r="O1459" i="18"/>
  <c r="T1458" i="18"/>
  <c r="S1458" i="18"/>
  <c r="P1458" i="18"/>
  <c r="O1458" i="18"/>
  <c r="T1457" i="18"/>
  <c r="S1457" i="18"/>
  <c r="P1457" i="18"/>
  <c r="O1457" i="18"/>
  <c r="T1456" i="18"/>
  <c r="S1456" i="18"/>
  <c r="P1456" i="18"/>
  <c r="O1456" i="18"/>
  <c r="T1455" i="18"/>
  <c r="S1455" i="18"/>
  <c r="P1455" i="18"/>
  <c r="O1455" i="18"/>
  <c r="T1454" i="18"/>
  <c r="S1454" i="18"/>
  <c r="P1454" i="18"/>
  <c r="O1454" i="18"/>
  <c r="T1453" i="18"/>
  <c r="S1453" i="18"/>
  <c r="P1453" i="18"/>
  <c r="O1453" i="18"/>
  <c r="T1452" i="18"/>
  <c r="S1452" i="18"/>
  <c r="P1452" i="18"/>
  <c r="O1452" i="18"/>
  <c r="T1451" i="18"/>
  <c r="S1451" i="18"/>
  <c r="P1451" i="18"/>
  <c r="O1451" i="18"/>
  <c r="T1450" i="18"/>
  <c r="S1450" i="18"/>
  <c r="P1450" i="18"/>
  <c r="O1450" i="18"/>
  <c r="T1449" i="18"/>
  <c r="S1449" i="18"/>
  <c r="P1449" i="18"/>
  <c r="O1449" i="18"/>
  <c r="T1448" i="18"/>
  <c r="S1448" i="18"/>
  <c r="P1448" i="18"/>
  <c r="O1448" i="18"/>
  <c r="T1447" i="18"/>
  <c r="S1447" i="18"/>
  <c r="P1447" i="18"/>
  <c r="O1447" i="18"/>
  <c r="T1446" i="18"/>
  <c r="S1446" i="18"/>
  <c r="P1446" i="18"/>
  <c r="O1446" i="18"/>
  <c r="T1445" i="18"/>
  <c r="S1445" i="18"/>
  <c r="P1445" i="18"/>
  <c r="O1445" i="18"/>
  <c r="T1444" i="18"/>
  <c r="S1444" i="18"/>
  <c r="P1444" i="18"/>
  <c r="O1444" i="18"/>
  <c r="T1443" i="18"/>
  <c r="S1443" i="18"/>
  <c r="P1443" i="18"/>
  <c r="O1443" i="18"/>
  <c r="T1442" i="18"/>
  <c r="S1442" i="18"/>
  <c r="P1442" i="18"/>
  <c r="O1442" i="18"/>
  <c r="T1441" i="18"/>
  <c r="S1441" i="18"/>
  <c r="P1441" i="18"/>
  <c r="O1441" i="18"/>
  <c r="T1440" i="18"/>
  <c r="S1440" i="18"/>
  <c r="P1440" i="18"/>
  <c r="O1440" i="18"/>
  <c r="T1439" i="18"/>
  <c r="S1439" i="18"/>
  <c r="P1439" i="18"/>
  <c r="O1439" i="18"/>
  <c r="T1438" i="18"/>
  <c r="S1438" i="18"/>
  <c r="P1438" i="18"/>
  <c r="O1438" i="18"/>
  <c r="T1437" i="18"/>
  <c r="S1437" i="18"/>
  <c r="P1437" i="18"/>
  <c r="O1437" i="18"/>
  <c r="T1436" i="18"/>
  <c r="S1436" i="18"/>
  <c r="P1436" i="18"/>
  <c r="O1436" i="18"/>
  <c r="T1435" i="18"/>
  <c r="S1435" i="18"/>
  <c r="P1435" i="18"/>
  <c r="O1435" i="18"/>
  <c r="T1434" i="18"/>
  <c r="S1434" i="18"/>
  <c r="P1434" i="18"/>
  <c r="O1434" i="18"/>
  <c r="T1433" i="18"/>
  <c r="S1433" i="18"/>
  <c r="P1433" i="18"/>
  <c r="O1433" i="18"/>
  <c r="T1432" i="18"/>
  <c r="S1432" i="18"/>
  <c r="P1432" i="18"/>
  <c r="O1432" i="18"/>
  <c r="T1431" i="18"/>
  <c r="S1431" i="18"/>
  <c r="P1431" i="18"/>
  <c r="O1431" i="18"/>
  <c r="T1430" i="18"/>
  <c r="S1430" i="18"/>
  <c r="P1430" i="18"/>
  <c r="O1430" i="18"/>
  <c r="T1429" i="18"/>
  <c r="S1429" i="18"/>
  <c r="P1429" i="18"/>
  <c r="O1429" i="18"/>
  <c r="T1428" i="18"/>
  <c r="S1428" i="18"/>
  <c r="P1428" i="18"/>
  <c r="O1428" i="18"/>
  <c r="T1427" i="18"/>
  <c r="S1427" i="18"/>
  <c r="P1427" i="18"/>
  <c r="O1427" i="18"/>
  <c r="T1426" i="18"/>
  <c r="S1426" i="18"/>
  <c r="P1426" i="18"/>
  <c r="O1426" i="18"/>
  <c r="T1425" i="18"/>
  <c r="S1425" i="18"/>
  <c r="P1425" i="18"/>
  <c r="O1425" i="18"/>
  <c r="T1424" i="18"/>
  <c r="S1424" i="18"/>
  <c r="P1424" i="18"/>
  <c r="O1424" i="18"/>
  <c r="T1423" i="18"/>
  <c r="S1423" i="18"/>
  <c r="P1423" i="18"/>
  <c r="O1423" i="18"/>
  <c r="T1422" i="18"/>
  <c r="S1422" i="18"/>
  <c r="P1422" i="18"/>
  <c r="O1422" i="18"/>
  <c r="T1421" i="18"/>
  <c r="S1421" i="18"/>
  <c r="P1421" i="18"/>
  <c r="O1421" i="18"/>
  <c r="T1420" i="18"/>
  <c r="S1420" i="18"/>
  <c r="P1420" i="18"/>
  <c r="O1420" i="18"/>
  <c r="T1419" i="18"/>
  <c r="S1419" i="18"/>
  <c r="P1419" i="18"/>
  <c r="O1419" i="18"/>
  <c r="T1418" i="18"/>
  <c r="S1418" i="18"/>
  <c r="P1418" i="18"/>
  <c r="O1418" i="18"/>
  <c r="T1417" i="18"/>
  <c r="S1417" i="18"/>
  <c r="P1417" i="18"/>
  <c r="O1417" i="18"/>
  <c r="T1416" i="18"/>
  <c r="S1416" i="18"/>
  <c r="P1416" i="18"/>
  <c r="O1416" i="18"/>
  <c r="T1415" i="18"/>
  <c r="S1415" i="18"/>
  <c r="P1415" i="18"/>
  <c r="O1415" i="18"/>
  <c r="T1414" i="18"/>
  <c r="S1414" i="18"/>
  <c r="P1414" i="18"/>
  <c r="O1414" i="18"/>
  <c r="T1413" i="18"/>
  <c r="S1413" i="18"/>
  <c r="P1413" i="18"/>
  <c r="O1413" i="18"/>
  <c r="T1412" i="18"/>
  <c r="S1412" i="18"/>
  <c r="P1412" i="18"/>
  <c r="O1412" i="18"/>
  <c r="T1411" i="18"/>
  <c r="S1411" i="18"/>
  <c r="P1411" i="18"/>
  <c r="O1411" i="18"/>
  <c r="T1410" i="18"/>
  <c r="S1410" i="18"/>
  <c r="P1410" i="18"/>
  <c r="O1410" i="18"/>
  <c r="T1409" i="18"/>
  <c r="S1409" i="18"/>
  <c r="P1409" i="18"/>
  <c r="O1409" i="18"/>
  <c r="T1408" i="18"/>
  <c r="S1408" i="18"/>
  <c r="P1408" i="18"/>
  <c r="O1408" i="18"/>
  <c r="T1407" i="18"/>
  <c r="S1407" i="18"/>
  <c r="P1407" i="18"/>
  <c r="O1407" i="18"/>
  <c r="T1406" i="18"/>
  <c r="S1406" i="18"/>
  <c r="P1406" i="18"/>
  <c r="O1406" i="18"/>
  <c r="T1405" i="18"/>
  <c r="S1405" i="18"/>
  <c r="P1405" i="18"/>
  <c r="O1405" i="18"/>
  <c r="T1404" i="18"/>
  <c r="S1404" i="18"/>
  <c r="P1404" i="18"/>
  <c r="O1404" i="18"/>
  <c r="T1403" i="18"/>
  <c r="S1403" i="18"/>
  <c r="P1403" i="18"/>
  <c r="O1403" i="18"/>
  <c r="T1402" i="18"/>
  <c r="S1402" i="18"/>
  <c r="P1402" i="18"/>
  <c r="O1402" i="18"/>
  <c r="T1401" i="18"/>
  <c r="S1401" i="18"/>
  <c r="P1401" i="18"/>
  <c r="O1401" i="18"/>
  <c r="T1400" i="18"/>
  <c r="S1400" i="18"/>
  <c r="P1400" i="18"/>
  <c r="O1400" i="18"/>
  <c r="T1399" i="18"/>
  <c r="S1399" i="18"/>
  <c r="P1399" i="18"/>
  <c r="O1399" i="18"/>
  <c r="T1398" i="18"/>
  <c r="S1398" i="18"/>
  <c r="P1398" i="18"/>
  <c r="O1398" i="18"/>
  <c r="T1397" i="18"/>
  <c r="S1397" i="18"/>
  <c r="P1397" i="18"/>
  <c r="O1397" i="18"/>
  <c r="T1396" i="18"/>
  <c r="S1396" i="18"/>
  <c r="P1396" i="18"/>
  <c r="O1396" i="18"/>
  <c r="T1395" i="18"/>
  <c r="S1395" i="18"/>
  <c r="P1395" i="18"/>
  <c r="O1395" i="18"/>
  <c r="T1394" i="18"/>
  <c r="S1394" i="18"/>
  <c r="P1394" i="18"/>
  <c r="O1394" i="18"/>
  <c r="T1393" i="18"/>
  <c r="S1393" i="18"/>
  <c r="P1393" i="18"/>
  <c r="O1393" i="18"/>
  <c r="T1392" i="18"/>
  <c r="S1392" i="18"/>
  <c r="P1392" i="18"/>
  <c r="O1392" i="18"/>
  <c r="T1391" i="18"/>
  <c r="S1391" i="18"/>
  <c r="P1391" i="18"/>
  <c r="O1391" i="18"/>
  <c r="T1390" i="18"/>
  <c r="S1390" i="18"/>
  <c r="P1390" i="18"/>
  <c r="O1390" i="18"/>
  <c r="T1389" i="18"/>
  <c r="S1389" i="18"/>
  <c r="P1389" i="18"/>
  <c r="O1389" i="18"/>
  <c r="T1388" i="18"/>
  <c r="S1388" i="18"/>
  <c r="P1388" i="18"/>
  <c r="O1388" i="18"/>
  <c r="T1387" i="18"/>
  <c r="S1387" i="18"/>
  <c r="P1387" i="18"/>
  <c r="O1387" i="18"/>
  <c r="T1386" i="18"/>
  <c r="S1386" i="18"/>
  <c r="P1386" i="18"/>
  <c r="O1386" i="18"/>
  <c r="T1385" i="18"/>
  <c r="S1385" i="18"/>
  <c r="P1385" i="18"/>
  <c r="O1385" i="18"/>
  <c r="T1384" i="18"/>
  <c r="S1384" i="18"/>
  <c r="P1384" i="18"/>
  <c r="O1384" i="18"/>
  <c r="T1383" i="18"/>
  <c r="S1383" i="18"/>
  <c r="P1383" i="18"/>
  <c r="O1383" i="18"/>
  <c r="T1382" i="18"/>
  <c r="S1382" i="18"/>
  <c r="P1382" i="18"/>
  <c r="O1382" i="18"/>
  <c r="T1381" i="18"/>
  <c r="S1381" i="18"/>
  <c r="P1381" i="18"/>
  <c r="O1381" i="18"/>
  <c r="T1380" i="18"/>
  <c r="S1380" i="18"/>
  <c r="P1380" i="18"/>
  <c r="O1380" i="18"/>
  <c r="T1379" i="18"/>
  <c r="S1379" i="18"/>
  <c r="P1379" i="18"/>
  <c r="O1379" i="18"/>
  <c r="T1378" i="18"/>
  <c r="S1378" i="18"/>
  <c r="P1378" i="18"/>
  <c r="O1378" i="18"/>
  <c r="T1377" i="18"/>
  <c r="S1377" i="18"/>
  <c r="P1377" i="18"/>
  <c r="O1377" i="18"/>
  <c r="T1376" i="18"/>
  <c r="S1376" i="18"/>
  <c r="P1376" i="18"/>
  <c r="O1376" i="18"/>
  <c r="T1375" i="18"/>
  <c r="S1375" i="18"/>
  <c r="P1375" i="18"/>
  <c r="O1375" i="18"/>
  <c r="T1374" i="18"/>
  <c r="S1374" i="18"/>
  <c r="P1374" i="18"/>
  <c r="O1374" i="18"/>
  <c r="T1373" i="18"/>
  <c r="S1373" i="18"/>
  <c r="P1373" i="18"/>
  <c r="O1373" i="18"/>
  <c r="T1372" i="18"/>
  <c r="S1372" i="18"/>
  <c r="P1372" i="18"/>
  <c r="O1372" i="18"/>
  <c r="T1371" i="18"/>
  <c r="S1371" i="18"/>
  <c r="P1371" i="18"/>
  <c r="O1371" i="18"/>
  <c r="T1370" i="18"/>
  <c r="S1370" i="18"/>
  <c r="P1370" i="18"/>
  <c r="O1370" i="18"/>
  <c r="T1369" i="18"/>
  <c r="S1369" i="18"/>
  <c r="P1369" i="18"/>
  <c r="O1369" i="18"/>
  <c r="T1368" i="18"/>
  <c r="S1368" i="18"/>
  <c r="P1368" i="18"/>
  <c r="O1368" i="18"/>
  <c r="T1367" i="18"/>
  <c r="S1367" i="18"/>
  <c r="P1367" i="18"/>
  <c r="O1367" i="18"/>
  <c r="T1366" i="18"/>
  <c r="S1366" i="18"/>
  <c r="P1366" i="18"/>
  <c r="O1366" i="18"/>
  <c r="T1365" i="18"/>
  <c r="S1365" i="18"/>
  <c r="P1365" i="18"/>
  <c r="O1365" i="18"/>
  <c r="T1364" i="18"/>
  <c r="S1364" i="18"/>
  <c r="P1364" i="18"/>
  <c r="O1364" i="18"/>
  <c r="T1363" i="18"/>
  <c r="S1363" i="18"/>
  <c r="P1363" i="18"/>
  <c r="O1363" i="18"/>
  <c r="T1362" i="18"/>
  <c r="S1362" i="18"/>
  <c r="P1362" i="18"/>
  <c r="O1362" i="18"/>
  <c r="T1361" i="18"/>
  <c r="S1361" i="18"/>
  <c r="P1361" i="18"/>
  <c r="O1361" i="18"/>
  <c r="T1360" i="18"/>
  <c r="S1360" i="18"/>
  <c r="P1360" i="18"/>
  <c r="O1360" i="18"/>
  <c r="T1359" i="18"/>
  <c r="S1359" i="18"/>
  <c r="P1359" i="18"/>
  <c r="O1359" i="18"/>
  <c r="T1358" i="18"/>
  <c r="S1358" i="18"/>
  <c r="P1358" i="18"/>
  <c r="O1358" i="18"/>
  <c r="T1357" i="18"/>
  <c r="S1357" i="18"/>
  <c r="P1357" i="18"/>
  <c r="O1357" i="18"/>
  <c r="T1356" i="18"/>
  <c r="S1356" i="18"/>
  <c r="P1356" i="18"/>
  <c r="O1356" i="18"/>
  <c r="T1355" i="18"/>
  <c r="S1355" i="18"/>
  <c r="P1355" i="18"/>
  <c r="O1355" i="18"/>
  <c r="T1354" i="18"/>
  <c r="S1354" i="18"/>
  <c r="P1354" i="18"/>
  <c r="O1354" i="18"/>
  <c r="T1353" i="18"/>
  <c r="S1353" i="18"/>
  <c r="P1353" i="18"/>
  <c r="O1353" i="18"/>
  <c r="T1352" i="18"/>
  <c r="S1352" i="18"/>
  <c r="P1352" i="18"/>
  <c r="O1352" i="18"/>
  <c r="T1351" i="18"/>
  <c r="S1351" i="18"/>
  <c r="P1351" i="18"/>
  <c r="O1351" i="18"/>
  <c r="T1350" i="18"/>
  <c r="S1350" i="18"/>
  <c r="P1350" i="18"/>
  <c r="O1350" i="18"/>
  <c r="T1349" i="18"/>
  <c r="S1349" i="18"/>
  <c r="P1349" i="18"/>
  <c r="O1349" i="18"/>
  <c r="T1348" i="18"/>
  <c r="S1348" i="18"/>
  <c r="P1348" i="18"/>
  <c r="O1348" i="18"/>
  <c r="T1347" i="18"/>
  <c r="S1347" i="18"/>
  <c r="P1347" i="18"/>
  <c r="O1347" i="18"/>
  <c r="T1346" i="18"/>
  <c r="S1346" i="18"/>
  <c r="P1346" i="18"/>
  <c r="O1346" i="18"/>
  <c r="T1345" i="18"/>
  <c r="S1345" i="18"/>
  <c r="P1345" i="18"/>
  <c r="O1345" i="18"/>
  <c r="T1344" i="18"/>
  <c r="S1344" i="18"/>
  <c r="P1344" i="18"/>
  <c r="O1344" i="18"/>
  <c r="T1343" i="18"/>
  <c r="S1343" i="18"/>
  <c r="P1343" i="18"/>
  <c r="O1343" i="18"/>
  <c r="T1342" i="18"/>
  <c r="S1342" i="18"/>
  <c r="P1342" i="18"/>
  <c r="O1342" i="18"/>
  <c r="T1341" i="18"/>
  <c r="S1341" i="18"/>
  <c r="P1341" i="18"/>
  <c r="O1341" i="18"/>
  <c r="T1340" i="18"/>
  <c r="S1340" i="18"/>
  <c r="P1340" i="18"/>
  <c r="O1340" i="18"/>
  <c r="T1339" i="18"/>
  <c r="S1339" i="18"/>
  <c r="P1339" i="18"/>
  <c r="O1339" i="18"/>
  <c r="T1338" i="18"/>
  <c r="S1338" i="18"/>
  <c r="P1338" i="18"/>
  <c r="O1338" i="18"/>
  <c r="T1337" i="18"/>
  <c r="S1337" i="18"/>
  <c r="P1337" i="18"/>
  <c r="O1337" i="18"/>
  <c r="T1336" i="18"/>
  <c r="S1336" i="18"/>
  <c r="P1336" i="18"/>
  <c r="O1336" i="18"/>
  <c r="T1335" i="18"/>
  <c r="S1335" i="18"/>
  <c r="P1335" i="18"/>
  <c r="O1335" i="18"/>
  <c r="T1334" i="18"/>
  <c r="S1334" i="18"/>
  <c r="P1334" i="18"/>
  <c r="O1334" i="18"/>
  <c r="T1333" i="18"/>
  <c r="S1333" i="18"/>
  <c r="P1333" i="18"/>
  <c r="O1333" i="18"/>
  <c r="T1332" i="18"/>
  <c r="S1332" i="18"/>
  <c r="P1332" i="18"/>
  <c r="O1332" i="18"/>
  <c r="T1331" i="18"/>
  <c r="S1331" i="18"/>
  <c r="P1331" i="18"/>
  <c r="O1331" i="18"/>
  <c r="T1330" i="18"/>
  <c r="S1330" i="18"/>
  <c r="P1330" i="18"/>
  <c r="O1330" i="18"/>
  <c r="T1329" i="18"/>
  <c r="S1329" i="18"/>
  <c r="P1329" i="18"/>
  <c r="O1329" i="18"/>
  <c r="T1328" i="18"/>
  <c r="S1328" i="18"/>
  <c r="P1328" i="18"/>
  <c r="O1328" i="18"/>
  <c r="T1327" i="18"/>
  <c r="S1327" i="18"/>
  <c r="P1327" i="18"/>
  <c r="O1327" i="18"/>
  <c r="T1326" i="18"/>
  <c r="S1326" i="18"/>
  <c r="P1326" i="18"/>
  <c r="O1326" i="18"/>
  <c r="T1325" i="18"/>
  <c r="S1325" i="18"/>
  <c r="P1325" i="18"/>
  <c r="O1325" i="18"/>
  <c r="T1324" i="18"/>
  <c r="S1324" i="18"/>
  <c r="P1324" i="18"/>
  <c r="O1324" i="18"/>
  <c r="T1323" i="18"/>
  <c r="S1323" i="18"/>
  <c r="P1323" i="18"/>
  <c r="O1323" i="18"/>
  <c r="T1322" i="18"/>
  <c r="S1322" i="18"/>
  <c r="P1322" i="18"/>
  <c r="O1322" i="18"/>
  <c r="T1321" i="18"/>
  <c r="S1321" i="18"/>
  <c r="P1321" i="18"/>
  <c r="O1321" i="18"/>
  <c r="T1320" i="18"/>
  <c r="S1320" i="18"/>
  <c r="P1320" i="18"/>
  <c r="O1320" i="18"/>
  <c r="T1319" i="18"/>
  <c r="S1319" i="18"/>
  <c r="P1319" i="18"/>
  <c r="O1319" i="18"/>
  <c r="T1318" i="18"/>
  <c r="S1318" i="18"/>
  <c r="P1318" i="18"/>
  <c r="O1318" i="18"/>
  <c r="T1317" i="18"/>
  <c r="S1317" i="18"/>
  <c r="P1317" i="18"/>
  <c r="O1317" i="18"/>
  <c r="T1316" i="18"/>
  <c r="S1316" i="18"/>
  <c r="P1316" i="18"/>
  <c r="O1316" i="18"/>
  <c r="T1315" i="18"/>
  <c r="S1315" i="18"/>
  <c r="P1315" i="18"/>
  <c r="O1315" i="18"/>
  <c r="T1314" i="18"/>
  <c r="S1314" i="18"/>
  <c r="P1314" i="18"/>
  <c r="O1314" i="18"/>
  <c r="T1313" i="18"/>
  <c r="S1313" i="18"/>
  <c r="P1313" i="18"/>
  <c r="O1313" i="18"/>
  <c r="T1312" i="18"/>
  <c r="S1312" i="18"/>
  <c r="P1312" i="18"/>
  <c r="O1312" i="18"/>
  <c r="T1311" i="18"/>
  <c r="S1311" i="18"/>
  <c r="P1311" i="18"/>
  <c r="O1311" i="18"/>
  <c r="T1310" i="18"/>
  <c r="S1310" i="18"/>
  <c r="P1310" i="18"/>
  <c r="O1310" i="18"/>
  <c r="T1309" i="18"/>
  <c r="S1309" i="18"/>
  <c r="P1309" i="18"/>
  <c r="O1309" i="18"/>
  <c r="T1308" i="18"/>
  <c r="S1308" i="18"/>
  <c r="P1308" i="18"/>
  <c r="O1308" i="18"/>
  <c r="T1307" i="18"/>
  <c r="S1307" i="18"/>
  <c r="P1307" i="18"/>
  <c r="O1307" i="18"/>
  <c r="T1306" i="18"/>
  <c r="S1306" i="18"/>
  <c r="P1306" i="18"/>
  <c r="O1306" i="18"/>
  <c r="T1305" i="18"/>
  <c r="S1305" i="18"/>
  <c r="P1305" i="18"/>
  <c r="O1305" i="18"/>
  <c r="T1304" i="18"/>
  <c r="S1304" i="18"/>
  <c r="P1304" i="18"/>
  <c r="O1304" i="18"/>
  <c r="T1303" i="18"/>
  <c r="S1303" i="18"/>
  <c r="P1303" i="18"/>
  <c r="O1303" i="18"/>
  <c r="T1302" i="18"/>
  <c r="S1302" i="18"/>
  <c r="P1302" i="18"/>
  <c r="O1302" i="18"/>
  <c r="T1301" i="18"/>
  <c r="S1301" i="18"/>
  <c r="P1301" i="18"/>
  <c r="O1301" i="18"/>
  <c r="T1300" i="18"/>
  <c r="S1300" i="18"/>
  <c r="P1300" i="18"/>
  <c r="O1300" i="18"/>
  <c r="T1299" i="18"/>
  <c r="S1299" i="18"/>
  <c r="P1299" i="18"/>
  <c r="O1299" i="18"/>
  <c r="T1298" i="18"/>
  <c r="S1298" i="18"/>
  <c r="P1298" i="18"/>
  <c r="O1298" i="18"/>
  <c r="T1297" i="18"/>
  <c r="S1297" i="18"/>
  <c r="P1297" i="18"/>
  <c r="O1297" i="18"/>
  <c r="T1296" i="18"/>
  <c r="S1296" i="18"/>
  <c r="P1296" i="18"/>
  <c r="O1296" i="18"/>
  <c r="T1295" i="18"/>
  <c r="S1295" i="18"/>
  <c r="P1295" i="18"/>
  <c r="O1295" i="18"/>
  <c r="T1294" i="18"/>
  <c r="S1294" i="18"/>
  <c r="P1294" i="18"/>
  <c r="O1294" i="18"/>
  <c r="T1293" i="18"/>
  <c r="S1293" i="18"/>
  <c r="P1293" i="18"/>
  <c r="O1293" i="18"/>
  <c r="T1292" i="18"/>
  <c r="S1292" i="18"/>
  <c r="P1292" i="18"/>
  <c r="O1292" i="18"/>
  <c r="T1291" i="18"/>
  <c r="S1291" i="18"/>
  <c r="P1291" i="18"/>
  <c r="O1291" i="18"/>
  <c r="T1290" i="18"/>
  <c r="S1290" i="18"/>
  <c r="P1290" i="18"/>
  <c r="O1290" i="18"/>
  <c r="T1289" i="18"/>
  <c r="S1289" i="18"/>
  <c r="P1289" i="18"/>
  <c r="O1289" i="18"/>
  <c r="T1288" i="18"/>
  <c r="S1288" i="18"/>
  <c r="P1288" i="18"/>
  <c r="O1288" i="18"/>
  <c r="T1287" i="18"/>
  <c r="S1287" i="18"/>
  <c r="P1287" i="18"/>
  <c r="O1287" i="18"/>
  <c r="T1286" i="18"/>
  <c r="S1286" i="18"/>
  <c r="P1286" i="18"/>
  <c r="O1286" i="18"/>
  <c r="T1285" i="18"/>
  <c r="S1285" i="18"/>
  <c r="P1285" i="18"/>
  <c r="O1285" i="18"/>
  <c r="T1284" i="18"/>
  <c r="S1284" i="18"/>
  <c r="P1284" i="18"/>
  <c r="O1284" i="18"/>
  <c r="T1283" i="18"/>
  <c r="S1283" i="18"/>
  <c r="P1283" i="18"/>
  <c r="O1283" i="18"/>
  <c r="T1282" i="18"/>
  <c r="S1282" i="18"/>
  <c r="P1282" i="18"/>
  <c r="O1282" i="18"/>
  <c r="T1281" i="18"/>
  <c r="S1281" i="18"/>
  <c r="P1281" i="18"/>
  <c r="O1281" i="18"/>
  <c r="T1280" i="18"/>
  <c r="S1280" i="18"/>
  <c r="P1280" i="18"/>
  <c r="O1280" i="18"/>
  <c r="T1279" i="18"/>
  <c r="S1279" i="18"/>
  <c r="P1279" i="18"/>
  <c r="O1279" i="18"/>
  <c r="T1278" i="18"/>
  <c r="S1278" i="18"/>
  <c r="P1278" i="18"/>
  <c r="O1278" i="18"/>
  <c r="T1277" i="18"/>
  <c r="S1277" i="18"/>
  <c r="P1277" i="18"/>
  <c r="O1277" i="18"/>
  <c r="T1276" i="18"/>
  <c r="S1276" i="18"/>
  <c r="P1276" i="18"/>
  <c r="O1276" i="18"/>
  <c r="T1275" i="18"/>
  <c r="S1275" i="18"/>
  <c r="P1275" i="18"/>
  <c r="O1275" i="18"/>
  <c r="T1274" i="18"/>
  <c r="S1274" i="18"/>
  <c r="P1274" i="18"/>
  <c r="O1274" i="18"/>
  <c r="T1273" i="18"/>
  <c r="S1273" i="18"/>
  <c r="P1273" i="18"/>
  <c r="O1273" i="18"/>
  <c r="T1272" i="18"/>
  <c r="S1272" i="18"/>
  <c r="P1272" i="18"/>
  <c r="O1272" i="18"/>
  <c r="T1271" i="18"/>
  <c r="S1271" i="18"/>
  <c r="P1271" i="18"/>
  <c r="O1271" i="18"/>
  <c r="T1270" i="18"/>
  <c r="S1270" i="18"/>
  <c r="P1270" i="18"/>
  <c r="O1270" i="18"/>
  <c r="T1269" i="18"/>
  <c r="S1269" i="18"/>
  <c r="P1269" i="18"/>
  <c r="O1269" i="18"/>
  <c r="T1268" i="18"/>
  <c r="S1268" i="18"/>
  <c r="P1268" i="18"/>
  <c r="O1268" i="18"/>
  <c r="T1267" i="18"/>
  <c r="S1267" i="18"/>
  <c r="P1267" i="18"/>
  <c r="O1267" i="18"/>
  <c r="T1266" i="18"/>
  <c r="S1266" i="18"/>
  <c r="P1266" i="18"/>
  <c r="O1266" i="18"/>
  <c r="T1265" i="18"/>
  <c r="S1265" i="18"/>
  <c r="P1265" i="18"/>
  <c r="O1265" i="18"/>
  <c r="T1264" i="18"/>
  <c r="S1264" i="18"/>
  <c r="P1264" i="18"/>
  <c r="O1264" i="18"/>
  <c r="T1263" i="18"/>
  <c r="S1263" i="18"/>
  <c r="P1263" i="18"/>
  <c r="O1263" i="18"/>
  <c r="T1262" i="18"/>
  <c r="S1262" i="18"/>
  <c r="P1262" i="18"/>
  <c r="O1262" i="18"/>
  <c r="T1261" i="18"/>
  <c r="S1261" i="18"/>
  <c r="P1261" i="18"/>
  <c r="O1261" i="18"/>
  <c r="T1260" i="18"/>
  <c r="S1260" i="18"/>
  <c r="P1260" i="18"/>
  <c r="O1260" i="18"/>
  <c r="T1259" i="18"/>
  <c r="S1259" i="18"/>
  <c r="P1259" i="18"/>
  <c r="O1259" i="18"/>
  <c r="T1258" i="18"/>
  <c r="S1258" i="18"/>
  <c r="P1258" i="18"/>
  <c r="O1258" i="18"/>
  <c r="T1257" i="18"/>
  <c r="S1257" i="18"/>
  <c r="P1257" i="18"/>
  <c r="O1257" i="18"/>
  <c r="T1256" i="18"/>
  <c r="S1256" i="18"/>
  <c r="P1256" i="18"/>
  <c r="O1256" i="18"/>
  <c r="T1255" i="18"/>
  <c r="S1255" i="18"/>
  <c r="P1255" i="18"/>
  <c r="O1255" i="18"/>
  <c r="T1254" i="18"/>
  <c r="S1254" i="18"/>
  <c r="P1254" i="18"/>
  <c r="O1254" i="18"/>
  <c r="T1253" i="18"/>
  <c r="S1253" i="18"/>
  <c r="P1253" i="18"/>
  <c r="O1253" i="18"/>
  <c r="T1252" i="18"/>
  <c r="S1252" i="18"/>
  <c r="P1252" i="18"/>
  <c r="O1252" i="18"/>
  <c r="T1251" i="18"/>
  <c r="S1251" i="18"/>
  <c r="P1251" i="18"/>
  <c r="O1251" i="18"/>
  <c r="T1250" i="18"/>
  <c r="S1250" i="18"/>
  <c r="P1250" i="18"/>
  <c r="O1250" i="18"/>
  <c r="T1249" i="18"/>
  <c r="S1249" i="18"/>
  <c r="P1249" i="18"/>
  <c r="O1249" i="18"/>
  <c r="T1248" i="18"/>
  <c r="S1248" i="18"/>
  <c r="P1248" i="18"/>
  <c r="O1248" i="18"/>
  <c r="T1247" i="18"/>
  <c r="S1247" i="18"/>
  <c r="P1247" i="18"/>
  <c r="O1247" i="18"/>
  <c r="T1246" i="18"/>
  <c r="S1246" i="18"/>
  <c r="P1246" i="18"/>
  <c r="O1246" i="18"/>
  <c r="T1245" i="18"/>
  <c r="S1245" i="18"/>
  <c r="P1245" i="18"/>
  <c r="O1245" i="18"/>
  <c r="T1244" i="18"/>
  <c r="S1244" i="18"/>
  <c r="P1244" i="18"/>
  <c r="O1244" i="18"/>
  <c r="T1243" i="18"/>
  <c r="S1243" i="18"/>
  <c r="P1243" i="18"/>
  <c r="O1243" i="18"/>
  <c r="T1242" i="18"/>
  <c r="S1242" i="18"/>
  <c r="P1242" i="18"/>
  <c r="O1242" i="18"/>
  <c r="T1241" i="18"/>
  <c r="S1241" i="18"/>
  <c r="P1241" i="18"/>
  <c r="O1241" i="18"/>
  <c r="T1240" i="18"/>
  <c r="S1240" i="18"/>
  <c r="P1240" i="18"/>
  <c r="O1240" i="18"/>
  <c r="T1239" i="18"/>
  <c r="S1239" i="18"/>
  <c r="P1239" i="18"/>
  <c r="O1239" i="18"/>
  <c r="T1238" i="18"/>
  <c r="S1238" i="18"/>
  <c r="P1238" i="18"/>
  <c r="O1238" i="18"/>
  <c r="T1237" i="18"/>
  <c r="S1237" i="18"/>
  <c r="P1237" i="18"/>
  <c r="O1237" i="18"/>
  <c r="T1236" i="18"/>
  <c r="S1236" i="18"/>
  <c r="P1236" i="18"/>
  <c r="O1236" i="18"/>
  <c r="T1235" i="18"/>
  <c r="S1235" i="18"/>
  <c r="P1235" i="18"/>
  <c r="O1235" i="18"/>
  <c r="T1234" i="18"/>
  <c r="S1234" i="18"/>
  <c r="P1234" i="18"/>
  <c r="O1234" i="18"/>
  <c r="T1233" i="18"/>
  <c r="S1233" i="18"/>
  <c r="P1233" i="18"/>
  <c r="O1233" i="18"/>
  <c r="T1232" i="18"/>
  <c r="S1232" i="18"/>
  <c r="P1232" i="18"/>
  <c r="O1232" i="18"/>
  <c r="T1231" i="18"/>
  <c r="S1231" i="18"/>
  <c r="P1231" i="18"/>
  <c r="O1231" i="18"/>
  <c r="T1230" i="18"/>
  <c r="S1230" i="18"/>
  <c r="P1230" i="18"/>
  <c r="O1230" i="18"/>
  <c r="T1229" i="18"/>
  <c r="S1229" i="18"/>
  <c r="P1229" i="18"/>
  <c r="O1229" i="18"/>
  <c r="T1228" i="18"/>
  <c r="S1228" i="18"/>
  <c r="P1228" i="18"/>
  <c r="O1228" i="18"/>
  <c r="T1227" i="18"/>
  <c r="S1227" i="18"/>
  <c r="P1227" i="18"/>
  <c r="O1227" i="18"/>
  <c r="T1226" i="18"/>
  <c r="S1226" i="18"/>
  <c r="P1226" i="18"/>
  <c r="O1226" i="18"/>
  <c r="T1225" i="18"/>
  <c r="S1225" i="18"/>
  <c r="P1225" i="18"/>
  <c r="O1225" i="18"/>
  <c r="T1224" i="18"/>
  <c r="S1224" i="18"/>
  <c r="P1224" i="18"/>
  <c r="O1224" i="18"/>
  <c r="T1223" i="18"/>
  <c r="S1223" i="18"/>
  <c r="P1223" i="18"/>
  <c r="O1223" i="18"/>
  <c r="T1222" i="18"/>
  <c r="S1222" i="18"/>
  <c r="P1222" i="18"/>
  <c r="O1222" i="18"/>
  <c r="T1221" i="18"/>
  <c r="S1221" i="18"/>
  <c r="P1221" i="18"/>
  <c r="O1221" i="18"/>
  <c r="T1220" i="18"/>
  <c r="S1220" i="18"/>
  <c r="P1220" i="18"/>
  <c r="O1220" i="18"/>
  <c r="T1219" i="18"/>
  <c r="S1219" i="18"/>
  <c r="P1219" i="18"/>
  <c r="O1219" i="18"/>
  <c r="T1218" i="18"/>
  <c r="S1218" i="18"/>
  <c r="P1218" i="18"/>
  <c r="O1218" i="18"/>
  <c r="T1217" i="18"/>
  <c r="S1217" i="18"/>
  <c r="P1217" i="18"/>
  <c r="O1217" i="18"/>
  <c r="T1216" i="18"/>
  <c r="S1216" i="18"/>
  <c r="P1216" i="18"/>
  <c r="O1216" i="18"/>
  <c r="T1215" i="18"/>
  <c r="S1215" i="18"/>
  <c r="P1215" i="18"/>
  <c r="O1215" i="18"/>
  <c r="T1214" i="18"/>
  <c r="S1214" i="18"/>
  <c r="P1214" i="18"/>
  <c r="O1214" i="18"/>
  <c r="T1213" i="18"/>
  <c r="S1213" i="18"/>
  <c r="P1213" i="18"/>
  <c r="O1213" i="18"/>
  <c r="T1212" i="18"/>
  <c r="S1212" i="18"/>
  <c r="P1212" i="18"/>
  <c r="O1212" i="18"/>
  <c r="T1211" i="18"/>
  <c r="S1211" i="18"/>
  <c r="P1211" i="18"/>
  <c r="O1211" i="18"/>
  <c r="T1210" i="18"/>
  <c r="S1210" i="18"/>
  <c r="P1210" i="18"/>
  <c r="O1210" i="18"/>
  <c r="T1209" i="18"/>
  <c r="S1209" i="18"/>
  <c r="P1209" i="18"/>
  <c r="O1209" i="18"/>
  <c r="T1208" i="18"/>
  <c r="S1208" i="18"/>
  <c r="P1208" i="18"/>
  <c r="O1208" i="18"/>
  <c r="T1207" i="18"/>
  <c r="S1207" i="18"/>
  <c r="P1207" i="18"/>
  <c r="O1207" i="18"/>
  <c r="T1206" i="18"/>
  <c r="S1206" i="18"/>
  <c r="P1206" i="18"/>
  <c r="O1206" i="18"/>
  <c r="T1205" i="18"/>
  <c r="S1205" i="18"/>
  <c r="P1205" i="18"/>
  <c r="O1205" i="18"/>
  <c r="T1204" i="18"/>
  <c r="S1204" i="18"/>
  <c r="P1204" i="18"/>
  <c r="O1204" i="18"/>
  <c r="T1203" i="18"/>
  <c r="S1203" i="18"/>
  <c r="P1203" i="18"/>
  <c r="O1203" i="18"/>
  <c r="T1202" i="18"/>
  <c r="S1202" i="18"/>
  <c r="P1202" i="18"/>
  <c r="O1202" i="18"/>
  <c r="T1201" i="18"/>
  <c r="S1201" i="18"/>
  <c r="P1201" i="18"/>
  <c r="O1201" i="18"/>
  <c r="T1200" i="18"/>
  <c r="S1200" i="18"/>
  <c r="P1200" i="18"/>
  <c r="O1200" i="18"/>
  <c r="T1199" i="18"/>
  <c r="S1199" i="18"/>
  <c r="P1199" i="18"/>
  <c r="O1199" i="18"/>
  <c r="T1198" i="18"/>
  <c r="S1198" i="18"/>
  <c r="P1198" i="18"/>
  <c r="O1198" i="18"/>
  <c r="T1197" i="18"/>
  <c r="S1197" i="18"/>
  <c r="P1197" i="18"/>
  <c r="O1197" i="18"/>
  <c r="T1196" i="18"/>
  <c r="S1196" i="18"/>
  <c r="P1196" i="18"/>
  <c r="O1196" i="18"/>
  <c r="T1195" i="18"/>
  <c r="S1195" i="18"/>
  <c r="P1195" i="18"/>
  <c r="O1195" i="18"/>
  <c r="T1194" i="18"/>
  <c r="S1194" i="18"/>
  <c r="P1194" i="18"/>
  <c r="O1194" i="18"/>
  <c r="T1193" i="18"/>
  <c r="S1193" i="18"/>
  <c r="P1193" i="18"/>
  <c r="O1193" i="18"/>
  <c r="T1192" i="18"/>
  <c r="S1192" i="18"/>
  <c r="P1192" i="18"/>
  <c r="O1192" i="18"/>
  <c r="T1191" i="18"/>
  <c r="S1191" i="18"/>
  <c r="P1191" i="18"/>
  <c r="O1191" i="18"/>
  <c r="T1190" i="18"/>
  <c r="S1190" i="18"/>
  <c r="P1190" i="18"/>
  <c r="O1190" i="18"/>
  <c r="T1189" i="18"/>
  <c r="S1189" i="18"/>
  <c r="P1189" i="18"/>
  <c r="O1189" i="18"/>
  <c r="T1188" i="18"/>
  <c r="S1188" i="18"/>
  <c r="P1188" i="18"/>
  <c r="O1188" i="18"/>
  <c r="T1187" i="18"/>
  <c r="S1187" i="18"/>
  <c r="P1187" i="18"/>
  <c r="O1187" i="18"/>
  <c r="T1186" i="18"/>
  <c r="S1186" i="18"/>
  <c r="P1186" i="18"/>
  <c r="O1186" i="18"/>
  <c r="T1185" i="18"/>
  <c r="S1185" i="18"/>
  <c r="P1185" i="18"/>
  <c r="O1185" i="18"/>
  <c r="T1184" i="18"/>
  <c r="S1184" i="18"/>
  <c r="P1184" i="18"/>
  <c r="O1184" i="18"/>
  <c r="T1183" i="18"/>
  <c r="S1183" i="18"/>
  <c r="P1183" i="18"/>
  <c r="O1183" i="18"/>
  <c r="T1182" i="18"/>
  <c r="S1182" i="18"/>
  <c r="P1182" i="18"/>
  <c r="O1182" i="18"/>
  <c r="T1181" i="18"/>
  <c r="S1181" i="18"/>
  <c r="P1181" i="18"/>
  <c r="O1181" i="18"/>
  <c r="T1180" i="18"/>
  <c r="S1180" i="18"/>
  <c r="P1180" i="18"/>
  <c r="O1180" i="18"/>
  <c r="T1179" i="18"/>
  <c r="S1179" i="18"/>
  <c r="P1179" i="18"/>
  <c r="O1179" i="18"/>
  <c r="T1178" i="18"/>
  <c r="S1178" i="18"/>
  <c r="P1178" i="18"/>
  <c r="O1178" i="18"/>
  <c r="T1177" i="18"/>
  <c r="S1177" i="18"/>
  <c r="P1177" i="18"/>
  <c r="O1177" i="18"/>
  <c r="T1176" i="18"/>
  <c r="S1176" i="18"/>
  <c r="P1176" i="18"/>
  <c r="O1176" i="18"/>
  <c r="T1175" i="18"/>
  <c r="S1175" i="18"/>
  <c r="P1175" i="18"/>
  <c r="O1175" i="18"/>
  <c r="T1174" i="18"/>
  <c r="S1174" i="18"/>
  <c r="P1174" i="18"/>
  <c r="O1174" i="18"/>
  <c r="T1173" i="18"/>
  <c r="S1173" i="18"/>
  <c r="P1173" i="18"/>
  <c r="O1173" i="18"/>
  <c r="T1172" i="18"/>
  <c r="S1172" i="18"/>
  <c r="P1172" i="18"/>
  <c r="O1172" i="18"/>
  <c r="T1171" i="18"/>
  <c r="S1171" i="18"/>
  <c r="P1171" i="18"/>
  <c r="O1171" i="18"/>
  <c r="T1170" i="18"/>
  <c r="S1170" i="18"/>
  <c r="P1170" i="18"/>
  <c r="O1170" i="18"/>
  <c r="T1169" i="18"/>
  <c r="S1169" i="18"/>
  <c r="P1169" i="18"/>
  <c r="O1169" i="18"/>
  <c r="T1168" i="18"/>
  <c r="S1168" i="18"/>
  <c r="P1168" i="18"/>
  <c r="O1168" i="18"/>
  <c r="T1167" i="18"/>
  <c r="S1167" i="18"/>
  <c r="P1167" i="18"/>
  <c r="O1167" i="18"/>
  <c r="T1166" i="18"/>
  <c r="S1166" i="18"/>
  <c r="P1166" i="18"/>
  <c r="O1166" i="18"/>
  <c r="T1165" i="18"/>
  <c r="S1165" i="18"/>
  <c r="P1165" i="18"/>
  <c r="O1165" i="18"/>
  <c r="T1164" i="18"/>
  <c r="S1164" i="18"/>
  <c r="P1164" i="18"/>
  <c r="O1164" i="18"/>
  <c r="T1163" i="18"/>
  <c r="S1163" i="18"/>
  <c r="P1163" i="18"/>
  <c r="O1163" i="18"/>
  <c r="T1162" i="18"/>
  <c r="S1162" i="18"/>
  <c r="P1162" i="18"/>
  <c r="O1162" i="18"/>
  <c r="T1161" i="18"/>
  <c r="S1161" i="18"/>
  <c r="P1161" i="18"/>
  <c r="O1161" i="18"/>
  <c r="T1160" i="18"/>
  <c r="S1160" i="18"/>
  <c r="P1160" i="18"/>
  <c r="O1160" i="18"/>
  <c r="T1159" i="18"/>
  <c r="S1159" i="18"/>
  <c r="P1159" i="18"/>
  <c r="O1159" i="18"/>
  <c r="T1158" i="18"/>
  <c r="S1158" i="18"/>
  <c r="P1158" i="18"/>
  <c r="O1158" i="18"/>
  <c r="T1157" i="18"/>
  <c r="S1157" i="18"/>
  <c r="P1157" i="18"/>
  <c r="O1157" i="18"/>
  <c r="T1156" i="18"/>
  <c r="S1156" i="18"/>
  <c r="P1156" i="18"/>
  <c r="O1156" i="18"/>
  <c r="T1155" i="18"/>
  <c r="S1155" i="18"/>
  <c r="P1155" i="18"/>
  <c r="O1155" i="18"/>
  <c r="T1154" i="18"/>
  <c r="S1154" i="18"/>
  <c r="P1154" i="18"/>
  <c r="O1154" i="18"/>
  <c r="T1153" i="18"/>
  <c r="S1153" i="18"/>
  <c r="P1153" i="18"/>
  <c r="O1153" i="18"/>
  <c r="T1152" i="18"/>
  <c r="S1152" i="18"/>
  <c r="P1152" i="18"/>
  <c r="O1152" i="18"/>
  <c r="T1151" i="18"/>
  <c r="S1151" i="18"/>
  <c r="P1151" i="18"/>
  <c r="O1151" i="18"/>
  <c r="T1150" i="18"/>
  <c r="S1150" i="18"/>
  <c r="P1150" i="18"/>
  <c r="O1150" i="18"/>
  <c r="T1149" i="18"/>
  <c r="S1149" i="18"/>
  <c r="P1149" i="18"/>
  <c r="O1149" i="18"/>
  <c r="T1148" i="18"/>
  <c r="S1148" i="18"/>
  <c r="P1148" i="18"/>
  <c r="O1148" i="18"/>
  <c r="T1147" i="18"/>
  <c r="S1147" i="18"/>
  <c r="P1147" i="18"/>
  <c r="O1147" i="18"/>
  <c r="T1146" i="18"/>
  <c r="S1146" i="18"/>
  <c r="P1146" i="18"/>
  <c r="O1146" i="18"/>
  <c r="T1145" i="18"/>
  <c r="S1145" i="18"/>
  <c r="P1145" i="18"/>
  <c r="O1145" i="18"/>
  <c r="T1144" i="18"/>
  <c r="S1144" i="18"/>
  <c r="P1144" i="18"/>
  <c r="O1144" i="18"/>
  <c r="T1143" i="18"/>
  <c r="S1143" i="18"/>
  <c r="P1143" i="18"/>
  <c r="O1143" i="18"/>
  <c r="T1142" i="18"/>
  <c r="S1142" i="18"/>
  <c r="P1142" i="18"/>
  <c r="O1142" i="18"/>
  <c r="T1141" i="18"/>
  <c r="S1141" i="18"/>
  <c r="P1141" i="18"/>
  <c r="O1141" i="18"/>
  <c r="T1140" i="18"/>
  <c r="S1140" i="18"/>
  <c r="P1140" i="18"/>
  <c r="O1140" i="18"/>
  <c r="T1139" i="18"/>
  <c r="S1139" i="18"/>
  <c r="P1139" i="18"/>
  <c r="O1139" i="18"/>
  <c r="T1138" i="18"/>
  <c r="S1138" i="18"/>
  <c r="P1138" i="18"/>
  <c r="O1138" i="18"/>
  <c r="T1137" i="18"/>
  <c r="S1137" i="18"/>
  <c r="P1137" i="18"/>
  <c r="O1137" i="18"/>
  <c r="T1136" i="18"/>
  <c r="S1136" i="18"/>
  <c r="P1136" i="18"/>
  <c r="O1136" i="18"/>
  <c r="T1135" i="18"/>
  <c r="S1135" i="18"/>
  <c r="P1135" i="18"/>
  <c r="O1135" i="18"/>
  <c r="T1134" i="18"/>
  <c r="S1134" i="18"/>
  <c r="P1134" i="18"/>
  <c r="O1134" i="18"/>
  <c r="T1133" i="18"/>
  <c r="S1133" i="18"/>
  <c r="P1133" i="18"/>
  <c r="O1133" i="18"/>
  <c r="T1132" i="18"/>
  <c r="S1132" i="18"/>
  <c r="P1132" i="18"/>
  <c r="O1132" i="18"/>
  <c r="T1131" i="18"/>
  <c r="S1131" i="18"/>
  <c r="P1131" i="18"/>
  <c r="O1131" i="18"/>
  <c r="T1130" i="18"/>
  <c r="S1130" i="18"/>
  <c r="P1130" i="18"/>
  <c r="O1130" i="18"/>
  <c r="T1129" i="18"/>
  <c r="S1129" i="18"/>
  <c r="P1129" i="18"/>
  <c r="O1129" i="18"/>
  <c r="T1128" i="18"/>
  <c r="S1128" i="18"/>
  <c r="P1128" i="18"/>
  <c r="O1128" i="18"/>
  <c r="T1127" i="18"/>
  <c r="S1127" i="18"/>
  <c r="P1127" i="18"/>
  <c r="O1127" i="18"/>
  <c r="T1126" i="18"/>
  <c r="S1126" i="18"/>
  <c r="P1126" i="18"/>
  <c r="O1126" i="18"/>
  <c r="T1125" i="18"/>
  <c r="S1125" i="18"/>
  <c r="P1125" i="18"/>
  <c r="O1125" i="18"/>
  <c r="T1124" i="18"/>
  <c r="S1124" i="18"/>
  <c r="P1124" i="18"/>
  <c r="O1124" i="18"/>
  <c r="T1123" i="18"/>
  <c r="S1123" i="18"/>
  <c r="P1123" i="18"/>
  <c r="O1123" i="18"/>
  <c r="T1122" i="18"/>
  <c r="S1122" i="18"/>
  <c r="P1122" i="18"/>
  <c r="O1122" i="18"/>
  <c r="T1121" i="18"/>
  <c r="S1121" i="18"/>
  <c r="P1121" i="18"/>
  <c r="O1121" i="18"/>
  <c r="T1120" i="18"/>
  <c r="S1120" i="18"/>
  <c r="P1120" i="18"/>
  <c r="O1120" i="18"/>
  <c r="T1119" i="18"/>
  <c r="S1119" i="18"/>
  <c r="P1119" i="18"/>
  <c r="O1119" i="18"/>
  <c r="T1118" i="18"/>
  <c r="S1118" i="18"/>
  <c r="P1118" i="18"/>
  <c r="O1118" i="18"/>
  <c r="T1117" i="18"/>
  <c r="S1117" i="18"/>
  <c r="P1117" i="18"/>
  <c r="O1117" i="18"/>
  <c r="T1116" i="18"/>
  <c r="S1116" i="18"/>
  <c r="P1116" i="18"/>
  <c r="O1116" i="18"/>
  <c r="T1115" i="18"/>
  <c r="S1115" i="18"/>
  <c r="P1115" i="18"/>
  <c r="O1115" i="18"/>
  <c r="T1114" i="18"/>
  <c r="S1114" i="18"/>
  <c r="P1114" i="18"/>
  <c r="O1114" i="18"/>
  <c r="T1113" i="18"/>
  <c r="S1113" i="18"/>
  <c r="P1113" i="18"/>
  <c r="O1113" i="18"/>
  <c r="T1112" i="18"/>
  <c r="S1112" i="18"/>
  <c r="P1112" i="18"/>
  <c r="O1112" i="18"/>
  <c r="T1111" i="18"/>
  <c r="S1111" i="18"/>
  <c r="P1111" i="18"/>
  <c r="O1111" i="18"/>
  <c r="T1110" i="18"/>
  <c r="S1110" i="18"/>
  <c r="P1110" i="18"/>
  <c r="O1110" i="18"/>
  <c r="T1109" i="18"/>
  <c r="S1109" i="18"/>
  <c r="P1109" i="18"/>
  <c r="O1109" i="18"/>
  <c r="T1108" i="18"/>
  <c r="S1108" i="18"/>
  <c r="P1108" i="18"/>
  <c r="O1108" i="18"/>
  <c r="T1107" i="18"/>
  <c r="S1107" i="18"/>
  <c r="P1107" i="18"/>
  <c r="O1107" i="18"/>
  <c r="T1106" i="18"/>
  <c r="S1106" i="18"/>
  <c r="P1106" i="18"/>
  <c r="O1106" i="18"/>
  <c r="T1105" i="18"/>
  <c r="S1105" i="18"/>
  <c r="P1105" i="18"/>
  <c r="O1105" i="18"/>
  <c r="T1104" i="18"/>
  <c r="S1104" i="18"/>
  <c r="P1104" i="18"/>
  <c r="O1104" i="18"/>
  <c r="T1103" i="18"/>
  <c r="S1103" i="18"/>
  <c r="P1103" i="18"/>
  <c r="O1103" i="18"/>
  <c r="T1102" i="18"/>
  <c r="S1102" i="18"/>
  <c r="P1102" i="18"/>
  <c r="O1102" i="18"/>
  <c r="T1101" i="18"/>
  <c r="S1101" i="18"/>
  <c r="P1101" i="18"/>
  <c r="O1101" i="18"/>
  <c r="T1100" i="18"/>
  <c r="S1100" i="18"/>
  <c r="P1100" i="18"/>
  <c r="O1100" i="18"/>
  <c r="T1099" i="18"/>
  <c r="S1099" i="18"/>
  <c r="P1099" i="18"/>
  <c r="O1099" i="18"/>
  <c r="T1098" i="18"/>
  <c r="S1098" i="18"/>
  <c r="P1098" i="18"/>
  <c r="O1098" i="18"/>
  <c r="T1097" i="18"/>
  <c r="S1097" i="18"/>
  <c r="P1097" i="18"/>
  <c r="O1097" i="18"/>
  <c r="T1096" i="18"/>
  <c r="S1096" i="18"/>
  <c r="P1096" i="18"/>
  <c r="O1096" i="18"/>
  <c r="T1095" i="18"/>
  <c r="S1095" i="18"/>
  <c r="P1095" i="18"/>
  <c r="O1095" i="18"/>
  <c r="T1094" i="18"/>
  <c r="S1094" i="18"/>
  <c r="P1094" i="18"/>
  <c r="O1094" i="18"/>
  <c r="T1093" i="18"/>
  <c r="S1093" i="18"/>
  <c r="P1093" i="18"/>
  <c r="O1093" i="18"/>
  <c r="T1092" i="18"/>
  <c r="S1092" i="18"/>
  <c r="P1092" i="18"/>
  <c r="O1092" i="18"/>
  <c r="T1091" i="18"/>
  <c r="S1091" i="18"/>
  <c r="P1091" i="18"/>
  <c r="O1091" i="18"/>
  <c r="T1090" i="18"/>
  <c r="S1090" i="18"/>
  <c r="P1090" i="18"/>
  <c r="O1090" i="18"/>
  <c r="T1089" i="18"/>
  <c r="S1089" i="18"/>
  <c r="P1089" i="18"/>
  <c r="O1089" i="18"/>
  <c r="T1088" i="18"/>
  <c r="S1088" i="18"/>
  <c r="P1088" i="18"/>
  <c r="O1088" i="18"/>
  <c r="T1087" i="18"/>
  <c r="S1087" i="18"/>
  <c r="P1087" i="18"/>
  <c r="O1087" i="18"/>
  <c r="T1086" i="18"/>
  <c r="S1086" i="18"/>
  <c r="P1086" i="18"/>
  <c r="O1086" i="18"/>
  <c r="T1085" i="18"/>
  <c r="S1085" i="18"/>
  <c r="P1085" i="18"/>
  <c r="O1085" i="18"/>
  <c r="T1084" i="18"/>
  <c r="S1084" i="18"/>
  <c r="P1084" i="18"/>
  <c r="O1084" i="18"/>
  <c r="T1083" i="18"/>
  <c r="S1083" i="18"/>
  <c r="P1083" i="18"/>
  <c r="O1083" i="18"/>
  <c r="T1082" i="18"/>
  <c r="S1082" i="18"/>
  <c r="P1082" i="18"/>
  <c r="O1082" i="18"/>
  <c r="T1081" i="18"/>
  <c r="S1081" i="18"/>
  <c r="P1081" i="18"/>
  <c r="O1081" i="18"/>
  <c r="T1080" i="18"/>
  <c r="S1080" i="18"/>
  <c r="P1080" i="18"/>
  <c r="O1080" i="18"/>
  <c r="T1079" i="18"/>
  <c r="S1079" i="18"/>
  <c r="P1079" i="18"/>
  <c r="O1079" i="18"/>
  <c r="T1078" i="18"/>
  <c r="S1078" i="18"/>
  <c r="P1078" i="18"/>
  <c r="O1078" i="18"/>
  <c r="T1077" i="18"/>
  <c r="S1077" i="18"/>
  <c r="P1077" i="18"/>
  <c r="O1077" i="18"/>
  <c r="T1076" i="18"/>
  <c r="S1076" i="18"/>
  <c r="P1076" i="18"/>
  <c r="O1076" i="18"/>
  <c r="T1075" i="18"/>
  <c r="S1075" i="18"/>
  <c r="P1075" i="18"/>
  <c r="O1075" i="18"/>
  <c r="T1074" i="18"/>
  <c r="S1074" i="18"/>
  <c r="P1074" i="18"/>
  <c r="O1074" i="18"/>
  <c r="T1073" i="18"/>
  <c r="S1073" i="18"/>
  <c r="P1073" i="18"/>
  <c r="O1073" i="18"/>
  <c r="T1072" i="18"/>
  <c r="S1072" i="18"/>
  <c r="P1072" i="18"/>
  <c r="O1072" i="18"/>
  <c r="T1071" i="18"/>
  <c r="S1071" i="18"/>
  <c r="P1071" i="18"/>
  <c r="O1071" i="18"/>
  <c r="T1070" i="18"/>
  <c r="S1070" i="18"/>
  <c r="P1070" i="18"/>
  <c r="O1070" i="18"/>
  <c r="T1069" i="18"/>
  <c r="S1069" i="18"/>
  <c r="P1069" i="18"/>
  <c r="O1069" i="18"/>
  <c r="T1068" i="18"/>
  <c r="S1068" i="18"/>
  <c r="P1068" i="18"/>
  <c r="O1068" i="18"/>
  <c r="T1067" i="18"/>
  <c r="S1067" i="18"/>
  <c r="P1067" i="18"/>
  <c r="O1067" i="18"/>
  <c r="T1066" i="18"/>
  <c r="S1066" i="18"/>
  <c r="P1066" i="18"/>
  <c r="O1066" i="18"/>
  <c r="T1065" i="18"/>
  <c r="S1065" i="18"/>
  <c r="P1065" i="18"/>
  <c r="O1065" i="18"/>
  <c r="T1064" i="18"/>
  <c r="S1064" i="18"/>
  <c r="P1064" i="18"/>
  <c r="O1064" i="18"/>
  <c r="T1063" i="18"/>
  <c r="S1063" i="18"/>
  <c r="P1063" i="18"/>
  <c r="O1063" i="18"/>
  <c r="T1062" i="18"/>
  <c r="S1062" i="18"/>
  <c r="P1062" i="18"/>
  <c r="O1062" i="18"/>
  <c r="T1061" i="18"/>
  <c r="S1061" i="18"/>
  <c r="P1061" i="18"/>
  <c r="O1061" i="18"/>
  <c r="T1060" i="18"/>
  <c r="S1060" i="18"/>
  <c r="P1060" i="18"/>
  <c r="O1060" i="18"/>
  <c r="T1059" i="18"/>
  <c r="S1059" i="18"/>
  <c r="P1059" i="18"/>
  <c r="O1059" i="18"/>
  <c r="T1058" i="18"/>
  <c r="S1058" i="18"/>
  <c r="P1058" i="18"/>
  <c r="O1058" i="18"/>
  <c r="T1057" i="18"/>
  <c r="S1057" i="18"/>
  <c r="P1057" i="18"/>
  <c r="O1057" i="18"/>
  <c r="T1056" i="18"/>
  <c r="S1056" i="18"/>
  <c r="P1056" i="18"/>
  <c r="O1056" i="18"/>
  <c r="T1055" i="18"/>
  <c r="S1055" i="18"/>
  <c r="P1055" i="18"/>
  <c r="O1055" i="18"/>
  <c r="T1054" i="18"/>
  <c r="S1054" i="18"/>
  <c r="P1054" i="18"/>
  <c r="O1054" i="18"/>
  <c r="T1053" i="18"/>
  <c r="S1053" i="18"/>
  <c r="P1053" i="18"/>
  <c r="O1053" i="18"/>
  <c r="T1052" i="18"/>
  <c r="S1052" i="18"/>
  <c r="P1052" i="18"/>
  <c r="O1052" i="18"/>
  <c r="T1051" i="18"/>
  <c r="S1051" i="18"/>
  <c r="P1051" i="18"/>
  <c r="O1051" i="18"/>
  <c r="T1050" i="18"/>
  <c r="S1050" i="18"/>
  <c r="P1050" i="18"/>
  <c r="O1050" i="18"/>
  <c r="T1049" i="18"/>
  <c r="S1049" i="18"/>
  <c r="P1049" i="18"/>
  <c r="O1049" i="18"/>
  <c r="T1048" i="18"/>
  <c r="S1048" i="18"/>
  <c r="P1048" i="18"/>
  <c r="O1048" i="18"/>
  <c r="T1047" i="18"/>
  <c r="S1047" i="18"/>
  <c r="P1047" i="18"/>
  <c r="O1047" i="18"/>
  <c r="T1046" i="18"/>
  <c r="S1046" i="18"/>
  <c r="P1046" i="18"/>
  <c r="O1046" i="18"/>
  <c r="T1045" i="18"/>
  <c r="S1045" i="18"/>
  <c r="P1045" i="18"/>
  <c r="O1045" i="18"/>
  <c r="T1044" i="18"/>
  <c r="S1044" i="18"/>
  <c r="P1044" i="18"/>
  <c r="O1044" i="18"/>
  <c r="T1043" i="18"/>
  <c r="S1043" i="18"/>
  <c r="P1043" i="18"/>
  <c r="O1043" i="18"/>
  <c r="T1042" i="18"/>
  <c r="S1042" i="18"/>
  <c r="P1042" i="18"/>
  <c r="O1042" i="18"/>
  <c r="T1041" i="18"/>
  <c r="S1041" i="18"/>
  <c r="P1041" i="18"/>
  <c r="O1041" i="18"/>
  <c r="T1040" i="18"/>
  <c r="S1040" i="18"/>
  <c r="P1040" i="18"/>
  <c r="O1040" i="18"/>
  <c r="T1039" i="18"/>
  <c r="S1039" i="18"/>
  <c r="P1039" i="18"/>
  <c r="O1039" i="18"/>
  <c r="T1038" i="18"/>
  <c r="S1038" i="18"/>
  <c r="P1038" i="18"/>
  <c r="O1038" i="18"/>
  <c r="T1037" i="18"/>
  <c r="S1037" i="18"/>
  <c r="P1037" i="18"/>
  <c r="O1037" i="18"/>
  <c r="T1036" i="18"/>
  <c r="S1036" i="18"/>
  <c r="P1036" i="18"/>
  <c r="O1036" i="18"/>
  <c r="T1035" i="18"/>
  <c r="S1035" i="18"/>
  <c r="P1035" i="18"/>
  <c r="O1035" i="18"/>
  <c r="T1034" i="18"/>
  <c r="S1034" i="18"/>
  <c r="P1034" i="18"/>
  <c r="O1034" i="18"/>
  <c r="T1033" i="18"/>
  <c r="S1033" i="18"/>
  <c r="P1033" i="18"/>
  <c r="O1033" i="18"/>
  <c r="T1032" i="18"/>
  <c r="S1032" i="18"/>
  <c r="P1032" i="18"/>
  <c r="O1032" i="18"/>
  <c r="T1031" i="18"/>
  <c r="S1031" i="18"/>
  <c r="P1031" i="18"/>
  <c r="O1031" i="18"/>
  <c r="T1030" i="18"/>
  <c r="S1030" i="18"/>
  <c r="P1030" i="18"/>
  <c r="O1030" i="18"/>
  <c r="T1029" i="18"/>
  <c r="S1029" i="18"/>
  <c r="P1029" i="18"/>
  <c r="O1029" i="18"/>
  <c r="T1028" i="18"/>
  <c r="S1028" i="18"/>
  <c r="P1028" i="18"/>
  <c r="O1028" i="18"/>
  <c r="T1027" i="18"/>
  <c r="S1027" i="18"/>
  <c r="P1027" i="18"/>
  <c r="O1027" i="18"/>
  <c r="T1026" i="18"/>
  <c r="S1026" i="18"/>
  <c r="P1026" i="18"/>
  <c r="O1026" i="18"/>
  <c r="T1025" i="18"/>
  <c r="S1025" i="18"/>
  <c r="P1025" i="18"/>
  <c r="O1025" i="18"/>
  <c r="T1024" i="18"/>
  <c r="S1024" i="18"/>
  <c r="P1024" i="18"/>
  <c r="O1024" i="18"/>
  <c r="T1023" i="18"/>
  <c r="S1023" i="18"/>
  <c r="P1023" i="18"/>
  <c r="O1023" i="18"/>
  <c r="T1022" i="18"/>
  <c r="S1022" i="18"/>
  <c r="P1022" i="18"/>
  <c r="O1022" i="18"/>
  <c r="T1021" i="18"/>
  <c r="S1021" i="18"/>
  <c r="P1021" i="18"/>
  <c r="O1021" i="18"/>
  <c r="T1020" i="18"/>
  <c r="S1020" i="18"/>
  <c r="P1020" i="18"/>
  <c r="O1020" i="18"/>
  <c r="T1019" i="18"/>
  <c r="S1019" i="18"/>
  <c r="P1019" i="18"/>
  <c r="O1019" i="18"/>
  <c r="T1018" i="18"/>
  <c r="S1018" i="18"/>
  <c r="P1018" i="18"/>
  <c r="O1018" i="18"/>
  <c r="T1017" i="18"/>
  <c r="S1017" i="18"/>
  <c r="P1017" i="18"/>
  <c r="O1017" i="18"/>
  <c r="T1016" i="18"/>
  <c r="S1016" i="18"/>
  <c r="P1016" i="18"/>
  <c r="O1016" i="18"/>
  <c r="T1015" i="18"/>
  <c r="S1015" i="18"/>
  <c r="P1015" i="18"/>
  <c r="O1015" i="18"/>
  <c r="T1014" i="18"/>
  <c r="S1014" i="18"/>
  <c r="P1014" i="18"/>
  <c r="O1014" i="18"/>
  <c r="T1013" i="18"/>
  <c r="S1013" i="18"/>
  <c r="P1013" i="18"/>
  <c r="O1013" i="18"/>
  <c r="T1012" i="18"/>
  <c r="S1012" i="18"/>
  <c r="P1012" i="18"/>
  <c r="O1012" i="18"/>
  <c r="T1011" i="18"/>
  <c r="S1011" i="18"/>
  <c r="P1011" i="18"/>
  <c r="O1011" i="18"/>
  <c r="T1010" i="18"/>
  <c r="S1010" i="18"/>
  <c r="P1010" i="18"/>
  <c r="O1010" i="18"/>
  <c r="T1009" i="18"/>
  <c r="S1009" i="18"/>
  <c r="P1009" i="18"/>
  <c r="O1009" i="18"/>
  <c r="T1008" i="18"/>
  <c r="S1008" i="18"/>
  <c r="P1008" i="18"/>
  <c r="O1008" i="18"/>
  <c r="T1007" i="18"/>
  <c r="S1007" i="18"/>
  <c r="P1007" i="18"/>
  <c r="O1007" i="18"/>
  <c r="T1006" i="18"/>
  <c r="S1006" i="18"/>
  <c r="P1006" i="18"/>
  <c r="O1006" i="18"/>
  <c r="T1005" i="18"/>
  <c r="S1005" i="18"/>
  <c r="P1005" i="18"/>
  <c r="O1005" i="18"/>
  <c r="T1004" i="18"/>
  <c r="S1004" i="18"/>
  <c r="P1004" i="18"/>
  <c r="O1004" i="18"/>
  <c r="T1003" i="18"/>
  <c r="S1003" i="18"/>
  <c r="P1003" i="18"/>
  <c r="O1003" i="18"/>
  <c r="T1002" i="18"/>
  <c r="S1002" i="18"/>
  <c r="P1002" i="18"/>
  <c r="O1002" i="18"/>
  <c r="T1001" i="18"/>
  <c r="S1001" i="18"/>
  <c r="P1001" i="18"/>
  <c r="O1001" i="18"/>
  <c r="T1000" i="18"/>
  <c r="S1000" i="18"/>
  <c r="P1000" i="18"/>
  <c r="O1000" i="18"/>
  <c r="T999" i="18"/>
  <c r="S999" i="18"/>
  <c r="P999" i="18"/>
  <c r="O999" i="18"/>
  <c r="T998" i="18"/>
  <c r="S998" i="18"/>
  <c r="P998" i="18"/>
  <c r="O998" i="18"/>
  <c r="T997" i="18"/>
  <c r="S997" i="18"/>
  <c r="P997" i="18"/>
  <c r="O997" i="18"/>
  <c r="T996" i="18"/>
  <c r="S996" i="18"/>
  <c r="P996" i="18"/>
  <c r="O996" i="18"/>
  <c r="T995" i="18"/>
  <c r="S995" i="18"/>
  <c r="P995" i="18"/>
  <c r="O995" i="18"/>
  <c r="T994" i="18"/>
  <c r="S994" i="18"/>
  <c r="P994" i="18"/>
  <c r="O994" i="18"/>
  <c r="T993" i="18"/>
  <c r="S993" i="18"/>
  <c r="P993" i="18"/>
  <c r="O993" i="18"/>
  <c r="T992" i="18"/>
  <c r="S992" i="18"/>
  <c r="P992" i="18"/>
  <c r="O992" i="18"/>
  <c r="T991" i="18"/>
  <c r="S991" i="18"/>
  <c r="P991" i="18"/>
  <c r="O991" i="18"/>
  <c r="T990" i="18"/>
  <c r="S990" i="18"/>
  <c r="P990" i="18"/>
  <c r="O990" i="18"/>
  <c r="T989" i="18"/>
  <c r="S989" i="18"/>
  <c r="P989" i="18"/>
  <c r="O989" i="18"/>
  <c r="T988" i="18"/>
  <c r="S988" i="18"/>
  <c r="P988" i="18"/>
  <c r="O988" i="18"/>
  <c r="T987" i="18"/>
  <c r="S987" i="18"/>
  <c r="P987" i="18"/>
  <c r="O987" i="18"/>
  <c r="T986" i="18"/>
  <c r="S986" i="18"/>
  <c r="P986" i="18"/>
  <c r="O986" i="18"/>
  <c r="T985" i="18"/>
  <c r="S985" i="18"/>
  <c r="P985" i="18"/>
  <c r="O985" i="18"/>
  <c r="T984" i="18"/>
  <c r="S984" i="18"/>
  <c r="P984" i="18"/>
  <c r="O984" i="18"/>
  <c r="T983" i="18"/>
  <c r="S983" i="18"/>
  <c r="P983" i="18"/>
  <c r="O983" i="18"/>
  <c r="T982" i="18"/>
  <c r="S982" i="18"/>
  <c r="P982" i="18"/>
  <c r="O982" i="18"/>
  <c r="T981" i="18"/>
  <c r="S981" i="18"/>
  <c r="P981" i="18"/>
  <c r="O981" i="18"/>
  <c r="T980" i="18"/>
  <c r="S980" i="18"/>
  <c r="P980" i="18"/>
  <c r="O980" i="18"/>
  <c r="T979" i="18"/>
  <c r="S979" i="18"/>
  <c r="P979" i="18"/>
  <c r="O979" i="18"/>
  <c r="T978" i="18"/>
  <c r="S978" i="18"/>
  <c r="P978" i="18"/>
  <c r="O978" i="18"/>
  <c r="T977" i="18"/>
  <c r="S977" i="18"/>
  <c r="P977" i="18"/>
  <c r="O977" i="18"/>
  <c r="T976" i="18"/>
  <c r="S976" i="18"/>
  <c r="P976" i="18"/>
  <c r="O976" i="18"/>
  <c r="T975" i="18"/>
  <c r="S975" i="18"/>
  <c r="P975" i="18"/>
  <c r="O975" i="18"/>
  <c r="T974" i="18"/>
  <c r="S974" i="18"/>
  <c r="P974" i="18"/>
  <c r="O974" i="18"/>
  <c r="T973" i="18"/>
  <c r="S973" i="18"/>
  <c r="P973" i="18"/>
  <c r="O973" i="18"/>
  <c r="T972" i="18"/>
  <c r="S972" i="18"/>
  <c r="P972" i="18"/>
  <c r="O972" i="18"/>
  <c r="T971" i="18"/>
  <c r="S971" i="18"/>
  <c r="P971" i="18"/>
  <c r="O971" i="18"/>
  <c r="T970" i="18"/>
  <c r="S970" i="18"/>
  <c r="P970" i="18"/>
  <c r="O970" i="18"/>
  <c r="T969" i="18"/>
  <c r="S969" i="18"/>
  <c r="P969" i="18"/>
  <c r="O969" i="18"/>
  <c r="T968" i="18"/>
  <c r="S968" i="18"/>
  <c r="P968" i="18"/>
  <c r="O968" i="18"/>
  <c r="T967" i="18"/>
  <c r="S967" i="18"/>
  <c r="P967" i="18"/>
  <c r="O967" i="18"/>
  <c r="T966" i="18"/>
  <c r="S966" i="18"/>
  <c r="P966" i="18"/>
  <c r="O966" i="18"/>
  <c r="T965" i="18"/>
  <c r="S965" i="18"/>
  <c r="P965" i="18"/>
  <c r="O965" i="18"/>
  <c r="T964" i="18"/>
  <c r="S964" i="18"/>
  <c r="P964" i="18"/>
  <c r="O964" i="18"/>
  <c r="T963" i="18"/>
  <c r="S963" i="18"/>
  <c r="P963" i="18"/>
  <c r="O963" i="18"/>
  <c r="T962" i="18"/>
  <c r="S962" i="18"/>
  <c r="P962" i="18"/>
  <c r="O962" i="18"/>
  <c r="T961" i="18"/>
  <c r="S961" i="18"/>
  <c r="P961" i="18"/>
  <c r="O961" i="18"/>
  <c r="T960" i="18"/>
  <c r="S960" i="18"/>
  <c r="P960" i="18"/>
  <c r="O960" i="18"/>
  <c r="T959" i="18"/>
  <c r="S959" i="18"/>
  <c r="P959" i="18"/>
  <c r="O959" i="18"/>
  <c r="T958" i="18"/>
  <c r="S958" i="18"/>
  <c r="P958" i="18"/>
  <c r="O958" i="18"/>
  <c r="T957" i="18"/>
  <c r="S957" i="18"/>
  <c r="P957" i="18"/>
  <c r="O957" i="18"/>
  <c r="T956" i="18"/>
  <c r="S956" i="18"/>
  <c r="P956" i="18"/>
  <c r="O956" i="18"/>
  <c r="T955" i="18"/>
  <c r="S955" i="18"/>
  <c r="P955" i="18"/>
  <c r="O955" i="18"/>
  <c r="T954" i="18"/>
  <c r="S954" i="18"/>
  <c r="P954" i="18"/>
  <c r="O954" i="18"/>
  <c r="T953" i="18"/>
  <c r="S953" i="18"/>
  <c r="P953" i="18"/>
  <c r="O953" i="18"/>
  <c r="T952" i="18"/>
  <c r="S952" i="18"/>
  <c r="P952" i="18"/>
  <c r="O952" i="18"/>
  <c r="T951" i="18"/>
  <c r="S951" i="18"/>
  <c r="P951" i="18"/>
  <c r="O951" i="18"/>
  <c r="T950" i="18"/>
  <c r="S950" i="18"/>
  <c r="P950" i="18"/>
  <c r="O950" i="18"/>
  <c r="T949" i="18"/>
  <c r="S949" i="18"/>
  <c r="P949" i="18"/>
  <c r="O949" i="18"/>
  <c r="T948" i="18"/>
  <c r="S948" i="18"/>
  <c r="P948" i="18"/>
  <c r="O948" i="18"/>
  <c r="T947" i="18"/>
  <c r="S947" i="18"/>
  <c r="P947" i="18"/>
  <c r="O947" i="18"/>
  <c r="T946" i="18"/>
  <c r="S946" i="18"/>
  <c r="P946" i="18"/>
  <c r="O946" i="18"/>
  <c r="T945" i="18"/>
  <c r="S945" i="18"/>
  <c r="P945" i="18"/>
  <c r="O945" i="18"/>
  <c r="T944" i="18"/>
  <c r="S944" i="18"/>
  <c r="P944" i="18"/>
  <c r="O944" i="18"/>
  <c r="T943" i="18"/>
  <c r="S943" i="18"/>
  <c r="P943" i="18"/>
  <c r="O943" i="18"/>
  <c r="T942" i="18"/>
  <c r="S942" i="18"/>
  <c r="P942" i="18"/>
  <c r="O942" i="18"/>
  <c r="T941" i="18"/>
  <c r="S941" i="18"/>
  <c r="P941" i="18"/>
  <c r="O941" i="18"/>
  <c r="T940" i="18"/>
  <c r="S940" i="18"/>
  <c r="P940" i="18"/>
  <c r="O940" i="18"/>
  <c r="T939" i="18"/>
  <c r="S939" i="18"/>
  <c r="P939" i="18"/>
  <c r="O939" i="18"/>
  <c r="T938" i="18"/>
  <c r="S938" i="18"/>
  <c r="P938" i="18"/>
  <c r="O938" i="18"/>
  <c r="T937" i="18"/>
  <c r="S937" i="18"/>
  <c r="P937" i="18"/>
  <c r="O937" i="18"/>
  <c r="T936" i="18"/>
  <c r="S936" i="18"/>
  <c r="P936" i="18"/>
  <c r="O936" i="18"/>
  <c r="T935" i="18"/>
  <c r="S935" i="18"/>
  <c r="P935" i="18"/>
  <c r="O935" i="18"/>
  <c r="T934" i="18"/>
  <c r="S934" i="18"/>
  <c r="P934" i="18"/>
  <c r="O934" i="18"/>
  <c r="T933" i="18"/>
  <c r="S933" i="18"/>
  <c r="P933" i="18"/>
  <c r="O933" i="18"/>
  <c r="T932" i="18"/>
  <c r="S932" i="18"/>
  <c r="P932" i="18"/>
  <c r="O932" i="18"/>
  <c r="T931" i="18"/>
  <c r="S931" i="18"/>
  <c r="P931" i="18"/>
  <c r="O931" i="18"/>
  <c r="T930" i="18"/>
  <c r="S930" i="18"/>
  <c r="P930" i="18"/>
  <c r="O930" i="18"/>
  <c r="T929" i="18"/>
  <c r="S929" i="18"/>
  <c r="P929" i="18"/>
  <c r="O929" i="18"/>
  <c r="T928" i="18"/>
  <c r="S928" i="18"/>
  <c r="P928" i="18"/>
  <c r="O928" i="18"/>
  <c r="T927" i="18"/>
  <c r="S927" i="18"/>
  <c r="P927" i="18"/>
  <c r="O927" i="18"/>
  <c r="T926" i="18"/>
  <c r="S926" i="18"/>
  <c r="P926" i="18"/>
  <c r="O926" i="18"/>
  <c r="T925" i="18"/>
  <c r="S925" i="18"/>
  <c r="P925" i="18"/>
  <c r="O925" i="18"/>
  <c r="T924" i="18"/>
  <c r="S924" i="18"/>
  <c r="P924" i="18"/>
  <c r="O924" i="18"/>
  <c r="T923" i="18"/>
  <c r="S923" i="18"/>
  <c r="P923" i="18"/>
  <c r="O923" i="18"/>
  <c r="T922" i="18"/>
  <c r="S922" i="18"/>
  <c r="P922" i="18"/>
  <c r="O922" i="18"/>
  <c r="T921" i="18"/>
  <c r="S921" i="18"/>
  <c r="P921" i="18"/>
  <c r="O921" i="18"/>
  <c r="T920" i="18"/>
  <c r="S920" i="18"/>
  <c r="P920" i="18"/>
  <c r="O920" i="18"/>
  <c r="T919" i="18"/>
  <c r="S919" i="18"/>
  <c r="P919" i="18"/>
  <c r="O919" i="18"/>
  <c r="T918" i="18"/>
  <c r="S918" i="18"/>
  <c r="P918" i="18"/>
  <c r="O918" i="18"/>
  <c r="T917" i="18"/>
  <c r="S917" i="18"/>
  <c r="P917" i="18"/>
  <c r="O917" i="18"/>
  <c r="T916" i="18"/>
  <c r="S916" i="18"/>
  <c r="P916" i="18"/>
  <c r="O916" i="18"/>
  <c r="T915" i="18"/>
  <c r="S915" i="18"/>
  <c r="P915" i="18"/>
  <c r="O915" i="18"/>
  <c r="T914" i="18"/>
  <c r="S914" i="18"/>
  <c r="P914" i="18"/>
  <c r="O914" i="18"/>
  <c r="T913" i="18"/>
  <c r="S913" i="18"/>
  <c r="P913" i="18"/>
  <c r="O913" i="18"/>
  <c r="T912" i="18"/>
  <c r="S912" i="18"/>
  <c r="P912" i="18"/>
  <c r="O912" i="18"/>
  <c r="T911" i="18"/>
  <c r="S911" i="18"/>
  <c r="P911" i="18"/>
  <c r="O911" i="18"/>
  <c r="T910" i="18"/>
  <c r="S910" i="18"/>
  <c r="P910" i="18"/>
  <c r="O910" i="18"/>
  <c r="T909" i="18"/>
  <c r="S909" i="18"/>
  <c r="P909" i="18"/>
  <c r="O909" i="18"/>
  <c r="T908" i="18"/>
  <c r="S908" i="18"/>
  <c r="P908" i="18"/>
  <c r="O908" i="18"/>
  <c r="T907" i="18"/>
  <c r="S907" i="18"/>
  <c r="P907" i="18"/>
  <c r="O907" i="18"/>
  <c r="T906" i="18"/>
  <c r="S906" i="18"/>
  <c r="P906" i="18"/>
  <c r="O906" i="18"/>
  <c r="T905" i="18"/>
  <c r="S905" i="18"/>
  <c r="P905" i="18"/>
  <c r="O905" i="18"/>
  <c r="T904" i="18"/>
  <c r="S904" i="18"/>
  <c r="P904" i="18"/>
  <c r="O904" i="18"/>
  <c r="T903" i="18"/>
  <c r="S903" i="18"/>
  <c r="P903" i="18"/>
  <c r="O903" i="18"/>
  <c r="T902" i="18"/>
  <c r="S902" i="18"/>
  <c r="P902" i="18"/>
  <c r="O902" i="18"/>
  <c r="T901" i="18"/>
  <c r="S901" i="18"/>
  <c r="P901" i="18"/>
  <c r="O901" i="18"/>
  <c r="T900" i="18"/>
  <c r="S900" i="18"/>
  <c r="P900" i="18"/>
  <c r="O900" i="18"/>
  <c r="T899" i="18"/>
  <c r="S899" i="18"/>
  <c r="P899" i="18"/>
  <c r="O899" i="18"/>
  <c r="T898" i="18"/>
  <c r="S898" i="18"/>
  <c r="P898" i="18"/>
  <c r="O898" i="18"/>
  <c r="T897" i="18"/>
  <c r="S897" i="18"/>
  <c r="P897" i="18"/>
  <c r="O897" i="18"/>
  <c r="T896" i="18"/>
  <c r="S896" i="18"/>
  <c r="P896" i="18"/>
  <c r="O896" i="18"/>
  <c r="T895" i="18"/>
  <c r="S895" i="18"/>
  <c r="P895" i="18"/>
  <c r="O895" i="18"/>
  <c r="T894" i="18"/>
  <c r="S894" i="18"/>
  <c r="P894" i="18"/>
  <c r="O894" i="18"/>
  <c r="T893" i="18"/>
  <c r="S893" i="18"/>
  <c r="P893" i="18"/>
  <c r="O893" i="18"/>
  <c r="T892" i="18"/>
  <c r="S892" i="18"/>
  <c r="P892" i="18"/>
  <c r="O892" i="18"/>
  <c r="T891" i="18"/>
  <c r="S891" i="18"/>
  <c r="P891" i="18"/>
  <c r="O891" i="18"/>
  <c r="T890" i="18"/>
  <c r="S890" i="18"/>
  <c r="P890" i="18"/>
  <c r="O890" i="18"/>
  <c r="T889" i="18"/>
  <c r="S889" i="18"/>
  <c r="P889" i="18"/>
  <c r="O889" i="18"/>
  <c r="T888" i="18"/>
  <c r="S888" i="18"/>
  <c r="P888" i="18"/>
  <c r="O888" i="18"/>
  <c r="T887" i="18"/>
  <c r="S887" i="18"/>
  <c r="P887" i="18"/>
  <c r="O887" i="18"/>
  <c r="T886" i="18"/>
  <c r="S886" i="18"/>
  <c r="P886" i="18"/>
  <c r="O886" i="18"/>
  <c r="T885" i="18"/>
  <c r="S885" i="18"/>
  <c r="P885" i="18"/>
  <c r="O885" i="18"/>
  <c r="T884" i="18"/>
  <c r="S884" i="18"/>
  <c r="P884" i="18"/>
  <c r="O884" i="18"/>
  <c r="T883" i="18"/>
  <c r="S883" i="18"/>
  <c r="P883" i="18"/>
  <c r="O883" i="18"/>
  <c r="T882" i="18"/>
  <c r="S882" i="18"/>
  <c r="P882" i="18"/>
  <c r="O882" i="18"/>
  <c r="T881" i="18"/>
  <c r="S881" i="18"/>
  <c r="P881" i="18"/>
  <c r="O881" i="18"/>
  <c r="T880" i="18"/>
  <c r="S880" i="18"/>
  <c r="P880" i="18"/>
  <c r="O880" i="18"/>
  <c r="T879" i="18"/>
  <c r="S879" i="18"/>
  <c r="P879" i="18"/>
  <c r="O879" i="18"/>
  <c r="T878" i="18"/>
  <c r="S878" i="18"/>
  <c r="P878" i="18"/>
  <c r="O878" i="18"/>
  <c r="T877" i="18"/>
  <c r="S877" i="18"/>
  <c r="P877" i="18"/>
  <c r="O877" i="18"/>
  <c r="T876" i="18"/>
  <c r="S876" i="18"/>
  <c r="P876" i="18"/>
  <c r="O876" i="18"/>
  <c r="T875" i="18"/>
  <c r="S875" i="18"/>
  <c r="P875" i="18"/>
  <c r="O875" i="18"/>
  <c r="T874" i="18"/>
  <c r="S874" i="18"/>
  <c r="P874" i="18"/>
  <c r="O874" i="18"/>
  <c r="T873" i="18"/>
  <c r="S873" i="18"/>
  <c r="P873" i="18"/>
  <c r="O873" i="18"/>
  <c r="T872" i="18"/>
  <c r="S872" i="18"/>
  <c r="P872" i="18"/>
  <c r="O872" i="18"/>
  <c r="T871" i="18"/>
  <c r="S871" i="18"/>
  <c r="P871" i="18"/>
  <c r="O871" i="18"/>
  <c r="T870" i="18"/>
  <c r="S870" i="18"/>
  <c r="P870" i="18"/>
  <c r="O870" i="18"/>
  <c r="T869" i="18"/>
  <c r="S869" i="18"/>
  <c r="P869" i="18"/>
  <c r="O869" i="18"/>
  <c r="T868" i="18"/>
  <c r="S868" i="18"/>
  <c r="P868" i="18"/>
  <c r="O868" i="18"/>
  <c r="T867" i="18"/>
  <c r="S867" i="18"/>
  <c r="P867" i="18"/>
  <c r="O867" i="18"/>
  <c r="T866" i="18"/>
  <c r="S866" i="18"/>
  <c r="P866" i="18"/>
  <c r="O866" i="18"/>
  <c r="T865" i="18"/>
  <c r="S865" i="18"/>
  <c r="P865" i="18"/>
  <c r="O865" i="18"/>
  <c r="T864" i="18"/>
  <c r="S864" i="18"/>
  <c r="P864" i="18"/>
  <c r="O864" i="18"/>
  <c r="T863" i="18"/>
  <c r="S863" i="18"/>
  <c r="P863" i="18"/>
  <c r="O863" i="18"/>
  <c r="T862" i="18"/>
  <c r="S862" i="18"/>
  <c r="P862" i="18"/>
  <c r="O862" i="18"/>
  <c r="T861" i="18"/>
  <c r="S861" i="18"/>
  <c r="P861" i="18"/>
  <c r="O861" i="18"/>
  <c r="T860" i="18"/>
  <c r="S860" i="18"/>
  <c r="P860" i="18"/>
  <c r="O860" i="18"/>
  <c r="T859" i="18"/>
  <c r="S859" i="18"/>
  <c r="P859" i="18"/>
  <c r="O859" i="18"/>
  <c r="T858" i="18"/>
  <c r="S858" i="18"/>
  <c r="P858" i="18"/>
  <c r="O858" i="18"/>
  <c r="T857" i="18"/>
  <c r="S857" i="18"/>
  <c r="P857" i="18"/>
  <c r="O857" i="18"/>
  <c r="T856" i="18"/>
  <c r="S856" i="18"/>
  <c r="P856" i="18"/>
  <c r="O856" i="18"/>
  <c r="T855" i="18"/>
  <c r="S855" i="18"/>
  <c r="P855" i="18"/>
  <c r="O855" i="18"/>
  <c r="T854" i="18"/>
  <c r="S854" i="18"/>
  <c r="P854" i="18"/>
  <c r="O854" i="18"/>
  <c r="T853" i="18"/>
  <c r="S853" i="18"/>
  <c r="P853" i="18"/>
  <c r="O853" i="18"/>
  <c r="T852" i="18"/>
  <c r="S852" i="18"/>
  <c r="P852" i="18"/>
  <c r="O852" i="18"/>
  <c r="T851" i="18"/>
  <c r="S851" i="18"/>
  <c r="P851" i="18"/>
  <c r="O851" i="18"/>
  <c r="T850" i="18"/>
  <c r="S850" i="18"/>
  <c r="P850" i="18"/>
  <c r="O850" i="18"/>
  <c r="T849" i="18"/>
  <c r="S849" i="18"/>
  <c r="P849" i="18"/>
  <c r="O849" i="18"/>
  <c r="T848" i="18"/>
  <c r="S848" i="18"/>
  <c r="P848" i="18"/>
  <c r="O848" i="18"/>
  <c r="T847" i="18"/>
  <c r="S847" i="18"/>
  <c r="P847" i="18"/>
  <c r="O847" i="18"/>
  <c r="T846" i="18"/>
  <c r="S846" i="18"/>
  <c r="P846" i="18"/>
  <c r="O846" i="18"/>
  <c r="T845" i="18"/>
  <c r="S845" i="18"/>
  <c r="P845" i="18"/>
  <c r="O845" i="18"/>
  <c r="T844" i="18"/>
  <c r="S844" i="18"/>
  <c r="P844" i="18"/>
  <c r="O844" i="18"/>
  <c r="T843" i="18"/>
  <c r="S843" i="18"/>
  <c r="P843" i="18"/>
  <c r="O843" i="18"/>
  <c r="T842" i="18"/>
  <c r="S842" i="18"/>
  <c r="P842" i="18"/>
  <c r="O842" i="18"/>
  <c r="T841" i="18"/>
  <c r="S841" i="18"/>
  <c r="P841" i="18"/>
  <c r="O841" i="18"/>
  <c r="T840" i="18"/>
  <c r="S840" i="18"/>
  <c r="P840" i="18"/>
  <c r="O840" i="18"/>
  <c r="T839" i="18"/>
  <c r="S839" i="18"/>
  <c r="P839" i="18"/>
  <c r="O839" i="18"/>
  <c r="T838" i="18"/>
  <c r="S838" i="18"/>
  <c r="P838" i="18"/>
  <c r="O838" i="18"/>
  <c r="T837" i="18"/>
  <c r="S837" i="18"/>
  <c r="P837" i="18"/>
  <c r="O837" i="18"/>
  <c r="T836" i="18"/>
  <c r="S836" i="18"/>
  <c r="P836" i="18"/>
  <c r="O836" i="18"/>
  <c r="T835" i="18"/>
  <c r="S835" i="18"/>
  <c r="P835" i="18"/>
  <c r="O835" i="18"/>
  <c r="T834" i="18"/>
  <c r="S834" i="18"/>
  <c r="P834" i="18"/>
  <c r="O834" i="18"/>
  <c r="T833" i="18"/>
  <c r="S833" i="18"/>
  <c r="P833" i="18"/>
  <c r="O833" i="18"/>
  <c r="T832" i="18"/>
  <c r="S832" i="18"/>
  <c r="P832" i="18"/>
  <c r="O832" i="18"/>
  <c r="T831" i="18"/>
  <c r="S831" i="18"/>
  <c r="P831" i="18"/>
  <c r="O831" i="18"/>
  <c r="T830" i="18"/>
  <c r="S830" i="18"/>
  <c r="P830" i="18"/>
  <c r="O830" i="18"/>
  <c r="T829" i="18"/>
  <c r="S829" i="18"/>
  <c r="P829" i="18"/>
  <c r="O829" i="18"/>
  <c r="T828" i="18"/>
  <c r="S828" i="18"/>
  <c r="P828" i="18"/>
  <c r="O828" i="18"/>
  <c r="T827" i="18"/>
  <c r="S827" i="18"/>
  <c r="P827" i="18"/>
  <c r="O827" i="18"/>
  <c r="T826" i="18"/>
  <c r="S826" i="18"/>
  <c r="P826" i="18"/>
  <c r="O826" i="18"/>
  <c r="T825" i="18"/>
  <c r="S825" i="18"/>
  <c r="P825" i="18"/>
  <c r="O825" i="18"/>
  <c r="T824" i="18"/>
  <c r="S824" i="18"/>
  <c r="P824" i="18"/>
  <c r="O824" i="18"/>
  <c r="T823" i="18"/>
  <c r="S823" i="18"/>
  <c r="P823" i="18"/>
  <c r="O823" i="18"/>
  <c r="T822" i="18"/>
  <c r="S822" i="18"/>
  <c r="P822" i="18"/>
  <c r="O822" i="18"/>
  <c r="T821" i="18"/>
  <c r="S821" i="18"/>
  <c r="P821" i="18"/>
  <c r="O821" i="18"/>
  <c r="T820" i="18"/>
  <c r="S820" i="18"/>
  <c r="P820" i="18"/>
  <c r="O820" i="18"/>
  <c r="T819" i="18"/>
  <c r="S819" i="18"/>
  <c r="P819" i="18"/>
  <c r="O819" i="18"/>
  <c r="T818" i="18"/>
  <c r="S818" i="18"/>
  <c r="P818" i="18"/>
  <c r="O818" i="18"/>
  <c r="T817" i="18"/>
  <c r="S817" i="18"/>
  <c r="P817" i="18"/>
  <c r="O817" i="18"/>
  <c r="T816" i="18"/>
  <c r="S816" i="18"/>
  <c r="P816" i="18"/>
  <c r="O816" i="18"/>
  <c r="T815" i="18"/>
  <c r="S815" i="18"/>
  <c r="P815" i="18"/>
  <c r="O815" i="18"/>
  <c r="T814" i="18"/>
  <c r="S814" i="18"/>
  <c r="P814" i="18"/>
  <c r="O814" i="18"/>
  <c r="T813" i="18"/>
  <c r="S813" i="18"/>
  <c r="P813" i="18"/>
  <c r="O813" i="18"/>
  <c r="T812" i="18"/>
  <c r="S812" i="18"/>
  <c r="P812" i="18"/>
  <c r="O812" i="18"/>
  <c r="T811" i="18"/>
  <c r="S811" i="18"/>
  <c r="P811" i="18"/>
  <c r="O811" i="18"/>
  <c r="T810" i="18"/>
  <c r="S810" i="18"/>
  <c r="P810" i="18"/>
  <c r="O810" i="18"/>
  <c r="T809" i="18"/>
  <c r="S809" i="18"/>
  <c r="P809" i="18"/>
  <c r="O809" i="18"/>
  <c r="T808" i="18"/>
  <c r="S808" i="18"/>
  <c r="P808" i="18"/>
  <c r="O808" i="18"/>
  <c r="T807" i="18"/>
  <c r="S807" i="18"/>
  <c r="P807" i="18"/>
  <c r="O807" i="18"/>
  <c r="T806" i="18"/>
  <c r="S806" i="18"/>
  <c r="P806" i="18"/>
  <c r="O806" i="18"/>
  <c r="T805" i="18"/>
  <c r="S805" i="18"/>
  <c r="P805" i="18"/>
  <c r="O805" i="18"/>
  <c r="T804" i="18"/>
  <c r="S804" i="18"/>
  <c r="P804" i="18"/>
  <c r="O804" i="18"/>
  <c r="T803" i="18"/>
  <c r="S803" i="18"/>
  <c r="P803" i="18"/>
  <c r="O803" i="18"/>
  <c r="T802" i="18"/>
  <c r="S802" i="18"/>
  <c r="P802" i="18"/>
  <c r="O802" i="18"/>
  <c r="T801" i="18"/>
  <c r="S801" i="18"/>
  <c r="P801" i="18"/>
  <c r="O801" i="18"/>
  <c r="T800" i="18"/>
  <c r="S800" i="18"/>
  <c r="P800" i="18"/>
  <c r="O800" i="18"/>
  <c r="T799" i="18"/>
  <c r="S799" i="18"/>
  <c r="P799" i="18"/>
  <c r="O799" i="18"/>
  <c r="T798" i="18"/>
  <c r="S798" i="18"/>
  <c r="P798" i="18"/>
  <c r="O798" i="18"/>
  <c r="T797" i="18"/>
  <c r="S797" i="18"/>
  <c r="P797" i="18"/>
  <c r="O797" i="18"/>
  <c r="T796" i="18"/>
  <c r="S796" i="18"/>
  <c r="P796" i="18"/>
  <c r="O796" i="18"/>
  <c r="T795" i="18"/>
  <c r="S795" i="18"/>
  <c r="P795" i="18"/>
  <c r="O795" i="18"/>
  <c r="T794" i="18"/>
  <c r="S794" i="18"/>
  <c r="P794" i="18"/>
  <c r="O794" i="18"/>
  <c r="T793" i="18"/>
  <c r="S793" i="18"/>
  <c r="P793" i="18"/>
  <c r="O793" i="18"/>
  <c r="T792" i="18"/>
  <c r="S792" i="18"/>
  <c r="P792" i="18"/>
  <c r="O792" i="18"/>
  <c r="T791" i="18"/>
  <c r="S791" i="18"/>
  <c r="P791" i="18"/>
  <c r="O791" i="18"/>
  <c r="T790" i="18"/>
  <c r="S790" i="18"/>
  <c r="P790" i="18"/>
  <c r="O790" i="18"/>
  <c r="T789" i="18"/>
  <c r="S789" i="18"/>
  <c r="P789" i="18"/>
  <c r="O789" i="18"/>
  <c r="T788" i="18"/>
  <c r="S788" i="18"/>
  <c r="P788" i="18"/>
  <c r="O788" i="18"/>
  <c r="T787" i="18"/>
  <c r="S787" i="18"/>
  <c r="P787" i="18"/>
  <c r="O787" i="18"/>
  <c r="T786" i="18"/>
  <c r="S786" i="18"/>
  <c r="P786" i="18"/>
  <c r="O786" i="18"/>
  <c r="T785" i="18"/>
  <c r="S785" i="18"/>
  <c r="P785" i="18"/>
  <c r="O785" i="18"/>
  <c r="T784" i="18"/>
  <c r="S784" i="18"/>
  <c r="P784" i="18"/>
  <c r="O784" i="18"/>
  <c r="T783" i="18"/>
  <c r="S783" i="18"/>
  <c r="P783" i="18"/>
  <c r="O783" i="18"/>
  <c r="T782" i="18"/>
  <c r="S782" i="18"/>
  <c r="P782" i="18"/>
  <c r="O782" i="18"/>
  <c r="T781" i="18"/>
  <c r="S781" i="18"/>
  <c r="P781" i="18"/>
  <c r="O781" i="18"/>
  <c r="T780" i="18"/>
  <c r="S780" i="18"/>
  <c r="P780" i="18"/>
  <c r="O780" i="18"/>
  <c r="T779" i="18"/>
  <c r="S779" i="18"/>
  <c r="P779" i="18"/>
  <c r="O779" i="18"/>
  <c r="T778" i="18"/>
  <c r="S778" i="18"/>
  <c r="P778" i="18"/>
  <c r="O778" i="18"/>
  <c r="T777" i="18"/>
  <c r="S777" i="18"/>
  <c r="P777" i="18"/>
  <c r="O777" i="18"/>
  <c r="T776" i="18"/>
  <c r="S776" i="18"/>
  <c r="P776" i="18"/>
  <c r="O776" i="18"/>
  <c r="T775" i="18"/>
  <c r="S775" i="18"/>
  <c r="P775" i="18"/>
  <c r="O775" i="18"/>
  <c r="T774" i="18"/>
  <c r="S774" i="18"/>
  <c r="P774" i="18"/>
  <c r="O774" i="18"/>
  <c r="T773" i="18"/>
  <c r="S773" i="18"/>
  <c r="P773" i="18"/>
  <c r="O773" i="18"/>
  <c r="T772" i="18"/>
  <c r="S772" i="18"/>
  <c r="P772" i="18"/>
  <c r="O772" i="18"/>
  <c r="T771" i="18"/>
  <c r="S771" i="18"/>
  <c r="P771" i="18"/>
  <c r="O771" i="18"/>
  <c r="T770" i="18"/>
  <c r="S770" i="18"/>
  <c r="P770" i="18"/>
  <c r="O770" i="18"/>
  <c r="T769" i="18"/>
  <c r="S769" i="18"/>
  <c r="P769" i="18"/>
  <c r="O769" i="18"/>
  <c r="T768" i="18"/>
  <c r="S768" i="18"/>
  <c r="P768" i="18"/>
  <c r="O768" i="18"/>
  <c r="T767" i="18"/>
  <c r="S767" i="18"/>
  <c r="P767" i="18"/>
  <c r="O767" i="18"/>
  <c r="T766" i="18"/>
  <c r="S766" i="18"/>
  <c r="P766" i="18"/>
  <c r="O766" i="18"/>
  <c r="T765" i="18"/>
  <c r="S765" i="18"/>
  <c r="P765" i="18"/>
  <c r="O765" i="18"/>
  <c r="T764" i="18"/>
  <c r="S764" i="18"/>
  <c r="P764" i="18"/>
  <c r="O764" i="18"/>
  <c r="T763" i="18"/>
  <c r="S763" i="18"/>
  <c r="P763" i="18"/>
  <c r="O763" i="18"/>
  <c r="T762" i="18"/>
  <c r="S762" i="18"/>
  <c r="P762" i="18"/>
  <c r="O762" i="18"/>
  <c r="T761" i="18"/>
  <c r="S761" i="18"/>
  <c r="P761" i="18"/>
  <c r="O761" i="18"/>
  <c r="T760" i="18"/>
  <c r="S760" i="18"/>
  <c r="P760" i="18"/>
  <c r="O760" i="18"/>
  <c r="T759" i="18"/>
  <c r="S759" i="18"/>
  <c r="P759" i="18"/>
  <c r="O759" i="18"/>
  <c r="T758" i="18"/>
  <c r="S758" i="18"/>
  <c r="P758" i="18"/>
  <c r="O758" i="18"/>
  <c r="T757" i="18"/>
  <c r="S757" i="18"/>
  <c r="P757" i="18"/>
  <c r="O757" i="18"/>
  <c r="T756" i="18"/>
  <c r="S756" i="18"/>
  <c r="P756" i="18"/>
  <c r="O756" i="18"/>
  <c r="T755" i="18"/>
  <c r="S755" i="18"/>
  <c r="P755" i="18"/>
  <c r="O755" i="18"/>
  <c r="T754" i="18"/>
  <c r="S754" i="18"/>
  <c r="P754" i="18"/>
  <c r="O754" i="18"/>
  <c r="T753" i="18"/>
  <c r="S753" i="18"/>
  <c r="P753" i="18"/>
  <c r="O753" i="18"/>
  <c r="T752" i="18"/>
  <c r="S752" i="18"/>
  <c r="P752" i="18"/>
  <c r="O752" i="18"/>
  <c r="T751" i="18"/>
  <c r="S751" i="18"/>
  <c r="P751" i="18"/>
  <c r="O751" i="18"/>
  <c r="T750" i="18"/>
  <c r="S750" i="18"/>
  <c r="P750" i="18"/>
  <c r="O750" i="18"/>
  <c r="T749" i="18"/>
  <c r="S749" i="18"/>
  <c r="P749" i="18"/>
  <c r="O749" i="18"/>
  <c r="T748" i="18"/>
  <c r="S748" i="18"/>
  <c r="P748" i="18"/>
  <c r="O748" i="18"/>
  <c r="T747" i="18"/>
  <c r="S747" i="18"/>
  <c r="P747" i="18"/>
  <c r="O747" i="18"/>
  <c r="T746" i="18"/>
  <c r="S746" i="18"/>
  <c r="P746" i="18"/>
  <c r="O746" i="18"/>
  <c r="T745" i="18"/>
  <c r="S745" i="18"/>
  <c r="P745" i="18"/>
  <c r="O745" i="18"/>
  <c r="T744" i="18"/>
  <c r="S744" i="18"/>
  <c r="P744" i="18"/>
  <c r="O744" i="18"/>
  <c r="T743" i="18"/>
  <c r="S743" i="18"/>
  <c r="P743" i="18"/>
  <c r="O743" i="18"/>
  <c r="T742" i="18"/>
  <c r="S742" i="18"/>
  <c r="P742" i="18"/>
  <c r="O742" i="18"/>
  <c r="T741" i="18"/>
  <c r="S741" i="18"/>
  <c r="P741" i="18"/>
  <c r="O741" i="18"/>
  <c r="T740" i="18"/>
  <c r="S740" i="18"/>
  <c r="P740" i="18"/>
  <c r="O740" i="18"/>
  <c r="T739" i="18"/>
  <c r="S739" i="18"/>
  <c r="P739" i="18"/>
  <c r="O739" i="18"/>
  <c r="T738" i="18"/>
  <c r="S738" i="18"/>
  <c r="P738" i="18"/>
  <c r="O738" i="18"/>
  <c r="T737" i="18"/>
  <c r="S737" i="18"/>
  <c r="P737" i="18"/>
  <c r="O737" i="18"/>
  <c r="T736" i="18"/>
  <c r="S736" i="18"/>
  <c r="P736" i="18"/>
  <c r="O736" i="18"/>
  <c r="T735" i="18"/>
  <c r="S735" i="18"/>
  <c r="P735" i="18"/>
  <c r="O735" i="18"/>
  <c r="T734" i="18"/>
  <c r="S734" i="18"/>
  <c r="P734" i="18"/>
  <c r="O734" i="18"/>
  <c r="T733" i="18"/>
  <c r="S733" i="18"/>
  <c r="P733" i="18"/>
  <c r="O733" i="18"/>
  <c r="T732" i="18"/>
  <c r="S732" i="18"/>
  <c r="P732" i="18"/>
  <c r="O732" i="18"/>
  <c r="T731" i="18"/>
  <c r="S731" i="18"/>
  <c r="P731" i="18"/>
  <c r="O731" i="18"/>
  <c r="T730" i="18"/>
  <c r="S730" i="18"/>
  <c r="P730" i="18"/>
  <c r="O730" i="18"/>
  <c r="T729" i="18"/>
  <c r="S729" i="18"/>
  <c r="P729" i="18"/>
  <c r="O729" i="18"/>
  <c r="T728" i="18"/>
  <c r="S728" i="18"/>
  <c r="P728" i="18"/>
  <c r="O728" i="18"/>
  <c r="T727" i="18"/>
  <c r="S727" i="18"/>
  <c r="P727" i="18"/>
  <c r="O727" i="18"/>
  <c r="T726" i="18"/>
  <c r="S726" i="18"/>
  <c r="P726" i="18"/>
  <c r="O726" i="18"/>
  <c r="T725" i="18"/>
  <c r="S725" i="18"/>
  <c r="P725" i="18"/>
  <c r="O725" i="18"/>
  <c r="T724" i="18"/>
  <c r="S724" i="18"/>
  <c r="P724" i="18"/>
  <c r="O724" i="18"/>
  <c r="T723" i="18"/>
  <c r="S723" i="18"/>
  <c r="P723" i="18"/>
  <c r="O723" i="18"/>
  <c r="T722" i="18"/>
  <c r="S722" i="18"/>
  <c r="P722" i="18"/>
  <c r="O722" i="18"/>
  <c r="T721" i="18"/>
  <c r="S721" i="18"/>
  <c r="P721" i="18"/>
  <c r="O721" i="18"/>
  <c r="T720" i="18"/>
  <c r="S720" i="18"/>
  <c r="P720" i="18"/>
  <c r="O720" i="18"/>
  <c r="T719" i="18"/>
  <c r="S719" i="18"/>
  <c r="P719" i="18"/>
  <c r="O719" i="18"/>
  <c r="T718" i="18"/>
  <c r="S718" i="18"/>
  <c r="P718" i="18"/>
  <c r="O718" i="18"/>
  <c r="T717" i="18"/>
  <c r="S717" i="18"/>
  <c r="P717" i="18"/>
  <c r="O717" i="18"/>
  <c r="T716" i="18"/>
  <c r="S716" i="18"/>
  <c r="P716" i="18"/>
  <c r="O716" i="18"/>
  <c r="T715" i="18"/>
  <c r="S715" i="18"/>
  <c r="P715" i="18"/>
  <c r="O715" i="18"/>
  <c r="T714" i="18"/>
  <c r="S714" i="18"/>
  <c r="P714" i="18"/>
  <c r="O714" i="18"/>
  <c r="T713" i="18"/>
  <c r="S713" i="18"/>
  <c r="P713" i="18"/>
  <c r="O713" i="18"/>
  <c r="T712" i="18"/>
  <c r="S712" i="18"/>
  <c r="P712" i="18"/>
  <c r="O712" i="18"/>
  <c r="T711" i="18"/>
  <c r="S711" i="18"/>
  <c r="P711" i="18"/>
  <c r="O711" i="18"/>
  <c r="T710" i="18"/>
  <c r="S710" i="18"/>
  <c r="P710" i="18"/>
  <c r="O710" i="18"/>
  <c r="T709" i="18"/>
  <c r="S709" i="18"/>
  <c r="P709" i="18"/>
  <c r="O709" i="18"/>
  <c r="T708" i="18"/>
  <c r="S708" i="18"/>
  <c r="P708" i="18"/>
  <c r="O708" i="18"/>
  <c r="T707" i="18"/>
  <c r="S707" i="18"/>
  <c r="P707" i="18"/>
  <c r="O707" i="18"/>
  <c r="T706" i="18"/>
  <c r="S706" i="18"/>
  <c r="P706" i="18"/>
  <c r="O706" i="18"/>
  <c r="T705" i="18"/>
  <c r="S705" i="18"/>
  <c r="P705" i="18"/>
  <c r="O705" i="18"/>
  <c r="T704" i="18"/>
  <c r="S704" i="18"/>
  <c r="P704" i="18"/>
  <c r="O704" i="18"/>
  <c r="T703" i="18"/>
  <c r="S703" i="18"/>
  <c r="P703" i="18"/>
  <c r="O703" i="18"/>
  <c r="T702" i="18"/>
  <c r="S702" i="18"/>
  <c r="P702" i="18"/>
  <c r="O702" i="18"/>
  <c r="T701" i="18"/>
  <c r="S701" i="18"/>
  <c r="P701" i="18"/>
  <c r="O701" i="18"/>
  <c r="T700" i="18"/>
  <c r="S700" i="18"/>
  <c r="P700" i="18"/>
  <c r="O700" i="18"/>
  <c r="T699" i="18"/>
  <c r="S699" i="18"/>
  <c r="P699" i="18"/>
  <c r="O699" i="18"/>
  <c r="T698" i="18"/>
  <c r="S698" i="18"/>
  <c r="P698" i="18"/>
  <c r="O698" i="18"/>
  <c r="T697" i="18"/>
  <c r="S697" i="18"/>
  <c r="P697" i="18"/>
  <c r="O697" i="18"/>
  <c r="T696" i="18"/>
  <c r="S696" i="18"/>
  <c r="P696" i="18"/>
  <c r="O696" i="18"/>
  <c r="T695" i="18"/>
  <c r="S695" i="18"/>
  <c r="P695" i="18"/>
  <c r="O695" i="18"/>
  <c r="T694" i="18"/>
  <c r="S694" i="18"/>
  <c r="P694" i="18"/>
  <c r="O694" i="18"/>
  <c r="T693" i="18"/>
  <c r="S693" i="18"/>
  <c r="P693" i="18"/>
  <c r="O693" i="18"/>
  <c r="T692" i="18"/>
  <c r="S692" i="18"/>
  <c r="P692" i="18"/>
  <c r="O692" i="18"/>
  <c r="T691" i="18"/>
  <c r="S691" i="18"/>
  <c r="P691" i="18"/>
  <c r="O691" i="18"/>
  <c r="T690" i="18"/>
  <c r="S690" i="18"/>
  <c r="P690" i="18"/>
  <c r="O690" i="18"/>
  <c r="T689" i="18"/>
  <c r="S689" i="18"/>
  <c r="P689" i="18"/>
  <c r="O689" i="18"/>
  <c r="T688" i="18"/>
  <c r="S688" i="18"/>
  <c r="P688" i="18"/>
  <c r="O688" i="18"/>
  <c r="T687" i="18"/>
  <c r="S687" i="18"/>
  <c r="P687" i="18"/>
  <c r="O687" i="18"/>
  <c r="T686" i="18"/>
  <c r="S686" i="18"/>
  <c r="P686" i="18"/>
  <c r="O686" i="18"/>
  <c r="T685" i="18"/>
  <c r="S685" i="18"/>
  <c r="P685" i="18"/>
  <c r="O685" i="18"/>
  <c r="T684" i="18"/>
  <c r="S684" i="18"/>
  <c r="P684" i="18"/>
  <c r="O684" i="18"/>
  <c r="T683" i="18"/>
  <c r="S683" i="18"/>
  <c r="P683" i="18"/>
  <c r="O683" i="18"/>
  <c r="T682" i="18"/>
  <c r="S682" i="18"/>
  <c r="P682" i="18"/>
  <c r="O682" i="18"/>
  <c r="T681" i="18"/>
  <c r="S681" i="18"/>
  <c r="P681" i="18"/>
  <c r="O681" i="18"/>
  <c r="T680" i="18"/>
  <c r="S680" i="18"/>
  <c r="P680" i="18"/>
  <c r="O680" i="18"/>
  <c r="T679" i="18"/>
  <c r="S679" i="18"/>
  <c r="P679" i="18"/>
  <c r="O679" i="18"/>
  <c r="T678" i="18"/>
  <c r="S678" i="18"/>
  <c r="P678" i="18"/>
  <c r="O678" i="18"/>
  <c r="T677" i="18"/>
  <c r="S677" i="18"/>
  <c r="P677" i="18"/>
  <c r="O677" i="18"/>
  <c r="T676" i="18"/>
  <c r="S676" i="18"/>
  <c r="P676" i="18"/>
  <c r="O676" i="18"/>
  <c r="T675" i="18"/>
  <c r="S675" i="18"/>
  <c r="P675" i="18"/>
  <c r="O675" i="18"/>
  <c r="T674" i="18"/>
  <c r="S674" i="18"/>
  <c r="P674" i="18"/>
  <c r="O674" i="18"/>
  <c r="T673" i="18"/>
  <c r="S673" i="18"/>
  <c r="P673" i="18"/>
  <c r="O673" i="18"/>
  <c r="T672" i="18"/>
  <c r="S672" i="18"/>
  <c r="P672" i="18"/>
  <c r="O672" i="18"/>
  <c r="T671" i="18"/>
  <c r="S671" i="18"/>
  <c r="P671" i="18"/>
  <c r="O671" i="18"/>
  <c r="T670" i="18"/>
  <c r="S670" i="18"/>
  <c r="P670" i="18"/>
  <c r="O670" i="18"/>
  <c r="T669" i="18"/>
  <c r="S669" i="18"/>
  <c r="P669" i="18"/>
  <c r="O669" i="18"/>
  <c r="T668" i="18"/>
  <c r="S668" i="18"/>
  <c r="P668" i="18"/>
  <c r="O668" i="18"/>
  <c r="T667" i="18"/>
  <c r="S667" i="18"/>
  <c r="P667" i="18"/>
  <c r="O667" i="18"/>
  <c r="T666" i="18"/>
  <c r="S666" i="18"/>
  <c r="P666" i="18"/>
  <c r="O666" i="18"/>
  <c r="T665" i="18"/>
  <c r="S665" i="18"/>
  <c r="P665" i="18"/>
  <c r="O665" i="18"/>
  <c r="T664" i="18"/>
  <c r="S664" i="18"/>
  <c r="P664" i="18"/>
  <c r="O664" i="18"/>
  <c r="T663" i="18"/>
  <c r="S663" i="18"/>
  <c r="P663" i="18"/>
  <c r="O663" i="18"/>
  <c r="T662" i="18"/>
  <c r="S662" i="18"/>
  <c r="P662" i="18"/>
  <c r="O662" i="18"/>
  <c r="T661" i="18"/>
  <c r="S661" i="18"/>
  <c r="P661" i="18"/>
  <c r="O661" i="18"/>
  <c r="T660" i="18"/>
  <c r="S660" i="18"/>
  <c r="P660" i="18"/>
  <c r="O660" i="18"/>
  <c r="T659" i="18"/>
  <c r="S659" i="18"/>
  <c r="P659" i="18"/>
  <c r="O659" i="18"/>
  <c r="T658" i="18"/>
  <c r="S658" i="18"/>
  <c r="P658" i="18"/>
  <c r="O658" i="18"/>
  <c r="T657" i="18"/>
  <c r="S657" i="18"/>
  <c r="P657" i="18"/>
  <c r="O657" i="18"/>
  <c r="T656" i="18"/>
  <c r="S656" i="18"/>
  <c r="P656" i="18"/>
  <c r="O656" i="18"/>
  <c r="T655" i="18"/>
  <c r="S655" i="18"/>
  <c r="P655" i="18"/>
  <c r="O655" i="18"/>
  <c r="T654" i="18"/>
  <c r="S654" i="18"/>
  <c r="P654" i="18"/>
  <c r="O654" i="18"/>
  <c r="T653" i="18"/>
  <c r="S653" i="18"/>
  <c r="P653" i="18"/>
  <c r="O653" i="18"/>
  <c r="T652" i="18"/>
  <c r="S652" i="18"/>
  <c r="P652" i="18"/>
  <c r="O652" i="18"/>
  <c r="T651" i="18"/>
  <c r="S651" i="18"/>
  <c r="P651" i="18"/>
  <c r="O651" i="18"/>
  <c r="T650" i="18"/>
  <c r="S650" i="18"/>
  <c r="P650" i="18"/>
  <c r="O650" i="18"/>
  <c r="T649" i="18"/>
  <c r="S649" i="18"/>
  <c r="P649" i="18"/>
  <c r="O649" i="18"/>
  <c r="T648" i="18"/>
  <c r="S648" i="18"/>
  <c r="P648" i="18"/>
  <c r="O648" i="18"/>
  <c r="T647" i="18"/>
  <c r="S647" i="18"/>
  <c r="P647" i="18"/>
  <c r="O647" i="18"/>
  <c r="T646" i="18"/>
  <c r="S646" i="18"/>
  <c r="P646" i="18"/>
  <c r="O646" i="18"/>
  <c r="T645" i="18"/>
  <c r="S645" i="18"/>
  <c r="P645" i="18"/>
  <c r="O645" i="18"/>
  <c r="T644" i="18"/>
  <c r="S644" i="18"/>
  <c r="P644" i="18"/>
  <c r="O644" i="18"/>
  <c r="T643" i="18"/>
  <c r="S643" i="18"/>
  <c r="P643" i="18"/>
  <c r="O643" i="18"/>
  <c r="T642" i="18"/>
  <c r="S642" i="18"/>
  <c r="P642" i="18"/>
  <c r="O642" i="18"/>
  <c r="T641" i="18"/>
  <c r="S641" i="18"/>
  <c r="P641" i="18"/>
  <c r="O641" i="18"/>
  <c r="T640" i="18"/>
  <c r="S640" i="18"/>
  <c r="P640" i="18"/>
  <c r="O640" i="18"/>
  <c r="T639" i="18"/>
  <c r="S639" i="18"/>
  <c r="P639" i="18"/>
  <c r="O639" i="18"/>
  <c r="T638" i="18"/>
  <c r="S638" i="18"/>
  <c r="P638" i="18"/>
  <c r="O638" i="18"/>
  <c r="T637" i="18"/>
  <c r="S637" i="18"/>
  <c r="P637" i="18"/>
  <c r="O637" i="18"/>
  <c r="T636" i="18"/>
  <c r="S636" i="18"/>
  <c r="P636" i="18"/>
  <c r="O636" i="18"/>
  <c r="T635" i="18"/>
  <c r="S635" i="18"/>
  <c r="P635" i="18"/>
  <c r="O635" i="18"/>
  <c r="T634" i="18"/>
  <c r="S634" i="18"/>
  <c r="P634" i="18"/>
  <c r="O634" i="18"/>
  <c r="T633" i="18"/>
  <c r="S633" i="18"/>
  <c r="P633" i="18"/>
  <c r="O633" i="18"/>
  <c r="T632" i="18"/>
  <c r="S632" i="18"/>
  <c r="P632" i="18"/>
  <c r="O632" i="18"/>
  <c r="T631" i="18"/>
  <c r="S631" i="18"/>
  <c r="P631" i="18"/>
  <c r="O631" i="18"/>
  <c r="T630" i="18"/>
  <c r="S630" i="18"/>
  <c r="P630" i="18"/>
  <c r="O630" i="18"/>
  <c r="T629" i="18"/>
  <c r="S629" i="18"/>
  <c r="P629" i="18"/>
  <c r="O629" i="18"/>
  <c r="T628" i="18"/>
  <c r="S628" i="18"/>
  <c r="P628" i="18"/>
  <c r="O628" i="18"/>
  <c r="T627" i="18"/>
  <c r="S627" i="18"/>
  <c r="P627" i="18"/>
  <c r="O627" i="18"/>
  <c r="T626" i="18"/>
  <c r="S626" i="18"/>
  <c r="P626" i="18"/>
  <c r="O626" i="18"/>
  <c r="T625" i="18"/>
  <c r="S625" i="18"/>
  <c r="P625" i="18"/>
  <c r="O625" i="18"/>
  <c r="T624" i="18"/>
  <c r="S624" i="18"/>
  <c r="P624" i="18"/>
  <c r="O624" i="18"/>
  <c r="T623" i="18"/>
  <c r="S623" i="18"/>
  <c r="P623" i="18"/>
  <c r="O623" i="18"/>
  <c r="T622" i="18"/>
  <c r="S622" i="18"/>
  <c r="P622" i="18"/>
  <c r="O622" i="18"/>
  <c r="T621" i="18"/>
  <c r="S621" i="18"/>
  <c r="P621" i="18"/>
  <c r="O621" i="18"/>
  <c r="T620" i="18"/>
  <c r="S620" i="18"/>
  <c r="P620" i="18"/>
  <c r="O620" i="18"/>
  <c r="T619" i="18"/>
  <c r="S619" i="18"/>
  <c r="P619" i="18"/>
  <c r="O619" i="18"/>
  <c r="T618" i="18"/>
  <c r="S618" i="18"/>
  <c r="P618" i="18"/>
  <c r="O618" i="18"/>
  <c r="T617" i="18"/>
  <c r="S617" i="18"/>
  <c r="P617" i="18"/>
  <c r="O617" i="18"/>
  <c r="T616" i="18"/>
  <c r="S616" i="18"/>
  <c r="P616" i="18"/>
  <c r="O616" i="18"/>
  <c r="T615" i="18"/>
  <c r="S615" i="18"/>
  <c r="P615" i="18"/>
  <c r="O615" i="18"/>
  <c r="T614" i="18"/>
  <c r="S614" i="18"/>
  <c r="P614" i="18"/>
  <c r="O614" i="18"/>
  <c r="T613" i="18"/>
  <c r="S613" i="18"/>
  <c r="P613" i="18"/>
  <c r="O613" i="18"/>
  <c r="T612" i="18"/>
  <c r="S612" i="18"/>
  <c r="P612" i="18"/>
  <c r="O612" i="18"/>
  <c r="T611" i="18"/>
  <c r="S611" i="18"/>
  <c r="P611" i="18"/>
  <c r="O611" i="18"/>
  <c r="T610" i="18"/>
  <c r="S610" i="18"/>
  <c r="P610" i="18"/>
  <c r="O610" i="18"/>
  <c r="T609" i="18"/>
  <c r="S609" i="18"/>
  <c r="P609" i="18"/>
  <c r="O609" i="18"/>
  <c r="T608" i="18"/>
  <c r="S608" i="18"/>
  <c r="P608" i="18"/>
  <c r="O608" i="18"/>
  <c r="T607" i="18"/>
  <c r="S607" i="18"/>
  <c r="P607" i="18"/>
  <c r="O607" i="18"/>
  <c r="T606" i="18"/>
  <c r="S606" i="18"/>
  <c r="P606" i="18"/>
  <c r="O606" i="18"/>
  <c r="T605" i="18"/>
  <c r="S605" i="18"/>
  <c r="P605" i="18"/>
  <c r="O605" i="18"/>
  <c r="T604" i="18"/>
  <c r="S604" i="18"/>
  <c r="P604" i="18"/>
  <c r="O604" i="18"/>
  <c r="T603" i="18"/>
  <c r="S603" i="18"/>
  <c r="P603" i="18"/>
  <c r="O603" i="18"/>
  <c r="T602" i="18"/>
  <c r="S602" i="18"/>
  <c r="P602" i="18"/>
  <c r="O602" i="18"/>
  <c r="T601" i="18"/>
  <c r="S601" i="18"/>
  <c r="P601" i="18"/>
  <c r="O601" i="18"/>
  <c r="T600" i="18"/>
  <c r="S600" i="18"/>
  <c r="P600" i="18"/>
  <c r="O600" i="18"/>
  <c r="T599" i="18"/>
  <c r="S599" i="18"/>
  <c r="P599" i="18"/>
  <c r="O599" i="18"/>
  <c r="T598" i="18"/>
  <c r="S598" i="18"/>
  <c r="P598" i="18"/>
  <c r="O598" i="18"/>
  <c r="T597" i="18"/>
  <c r="S597" i="18"/>
  <c r="P597" i="18"/>
  <c r="O597" i="18"/>
  <c r="T596" i="18"/>
  <c r="S596" i="18"/>
  <c r="P596" i="18"/>
  <c r="O596" i="18"/>
  <c r="T595" i="18"/>
  <c r="S595" i="18"/>
  <c r="P595" i="18"/>
  <c r="O595" i="18"/>
  <c r="T594" i="18"/>
  <c r="S594" i="18"/>
  <c r="P594" i="18"/>
  <c r="O594" i="18"/>
  <c r="T593" i="18"/>
  <c r="S593" i="18"/>
  <c r="P593" i="18"/>
  <c r="O593" i="18"/>
  <c r="T592" i="18"/>
  <c r="S592" i="18"/>
  <c r="P592" i="18"/>
  <c r="O592" i="18"/>
  <c r="T591" i="18"/>
  <c r="S591" i="18"/>
  <c r="P591" i="18"/>
  <c r="O591" i="18"/>
  <c r="T590" i="18"/>
  <c r="S590" i="18"/>
  <c r="P590" i="18"/>
  <c r="O590" i="18"/>
  <c r="T589" i="18"/>
  <c r="S589" i="18"/>
  <c r="P589" i="18"/>
  <c r="O589" i="18"/>
  <c r="T588" i="18"/>
  <c r="S588" i="18"/>
  <c r="P588" i="18"/>
  <c r="O588" i="18"/>
  <c r="T587" i="18"/>
  <c r="S587" i="18"/>
  <c r="P587" i="18"/>
  <c r="O587" i="18"/>
  <c r="T586" i="18"/>
  <c r="S586" i="18"/>
  <c r="P586" i="18"/>
  <c r="O586" i="18"/>
  <c r="T585" i="18"/>
  <c r="S585" i="18"/>
  <c r="P585" i="18"/>
  <c r="O585" i="18"/>
  <c r="T584" i="18"/>
  <c r="S584" i="18"/>
  <c r="P584" i="18"/>
  <c r="O584" i="18"/>
  <c r="T583" i="18"/>
  <c r="S583" i="18"/>
  <c r="P583" i="18"/>
  <c r="O583" i="18"/>
  <c r="T582" i="18"/>
  <c r="S582" i="18"/>
  <c r="P582" i="18"/>
  <c r="O582" i="18"/>
  <c r="T581" i="18"/>
  <c r="S581" i="18"/>
  <c r="P581" i="18"/>
  <c r="O581" i="18"/>
  <c r="T580" i="18"/>
  <c r="S580" i="18"/>
  <c r="P580" i="18"/>
  <c r="O580" i="18"/>
  <c r="T579" i="18"/>
  <c r="S579" i="18"/>
  <c r="P579" i="18"/>
  <c r="O579" i="18"/>
  <c r="T578" i="18"/>
  <c r="S578" i="18"/>
  <c r="P578" i="18"/>
  <c r="O578" i="18"/>
  <c r="T577" i="18"/>
  <c r="S577" i="18"/>
  <c r="P577" i="18"/>
  <c r="O577" i="18"/>
  <c r="T576" i="18"/>
  <c r="S576" i="18"/>
  <c r="P576" i="18"/>
  <c r="O576" i="18"/>
  <c r="T575" i="18"/>
  <c r="S575" i="18"/>
  <c r="P575" i="18"/>
  <c r="O575" i="18"/>
  <c r="T574" i="18"/>
  <c r="S574" i="18"/>
  <c r="P574" i="18"/>
  <c r="O574" i="18"/>
  <c r="T573" i="18"/>
  <c r="S573" i="18"/>
  <c r="P573" i="18"/>
  <c r="O573" i="18"/>
  <c r="T572" i="18"/>
  <c r="S572" i="18"/>
  <c r="P572" i="18"/>
  <c r="O572" i="18"/>
  <c r="T571" i="18"/>
  <c r="S571" i="18"/>
  <c r="P571" i="18"/>
  <c r="O571" i="18"/>
  <c r="T570" i="18"/>
  <c r="S570" i="18"/>
  <c r="P570" i="18"/>
  <c r="O570" i="18"/>
  <c r="T569" i="18"/>
  <c r="S569" i="18"/>
  <c r="P569" i="18"/>
  <c r="O569" i="18"/>
  <c r="T568" i="18"/>
  <c r="S568" i="18"/>
  <c r="P568" i="18"/>
  <c r="O568" i="18"/>
  <c r="T567" i="18"/>
  <c r="S567" i="18"/>
  <c r="P567" i="18"/>
  <c r="O567" i="18"/>
  <c r="T566" i="18"/>
  <c r="S566" i="18"/>
  <c r="P566" i="18"/>
  <c r="O566" i="18"/>
  <c r="T565" i="18"/>
  <c r="S565" i="18"/>
  <c r="P565" i="18"/>
  <c r="O565" i="18"/>
  <c r="T564" i="18"/>
  <c r="S564" i="18"/>
  <c r="P564" i="18"/>
  <c r="O564" i="18"/>
  <c r="T563" i="18"/>
  <c r="S563" i="18"/>
  <c r="P563" i="18"/>
  <c r="O563" i="18"/>
  <c r="T562" i="18"/>
  <c r="S562" i="18"/>
  <c r="P562" i="18"/>
  <c r="O562" i="18"/>
  <c r="T561" i="18"/>
  <c r="S561" i="18"/>
  <c r="P561" i="18"/>
  <c r="O561" i="18"/>
  <c r="T560" i="18"/>
  <c r="S560" i="18"/>
  <c r="P560" i="18"/>
  <c r="O560" i="18"/>
  <c r="T559" i="18"/>
  <c r="S559" i="18"/>
  <c r="P559" i="18"/>
  <c r="O559" i="18"/>
  <c r="T558" i="18"/>
  <c r="S558" i="18"/>
  <c r="P558" i="18"/>
  <c r="O558" i="18"/>
  <c r="T557" i="18"/>
  <c r="S557" i="18"/>
  <c r="P557" i="18"/>
  <c r="O557" i="18"/>
  <c r="T556" i="18"/>
  <c r="S556" i="18"/>
  <c r="P556" i="18"/>
  <c r="O556" i="18"/>
  <c r="T555" i="18"/>
  <c r="S555" i="18"/>
  <c r="P555" i="18"/>
  <c r="O555" i="18"/>
  <c r="T554" i="18"/>
  <c r="S554" i="18"/>
  <c r="P554" i="18"/>
  <c r="O554" i="18"/>
  <c r="T553" i="18"/>
  <c r="S553" i="18"/>
  <c r="P553" i="18"/>
  <c r="O553" i="18"/>
  <c r="T552" i="18"/>
  <c r="S552" i="18"/>
  <c r="P552" i="18"/>
  <c r="O552" i="18"/>
  <c r="T551" i="18"/>
  <c r="S551" i="18"/>
  <c r="P551" i="18"/>
  <c r="O551" i="18"/>
  <c r="T550" i="18"/>
  <c r="S550" i="18"/>
  <c r="P550" i="18"/>
  <c r="O550" i="18"/>
  <c r="T549" i="18"/>
  <c r="S549" i="18"/>
  <c r="P549" i="18"/>
  <c r="O549" i="18"/>
  <c r="T548" i="18"/>
  <c r="S548" i="18"/>
  <c r="P548" i="18"/>
  <c r="O548" i="18"/>
  <c r="T547" i="18"/>
  <c r="S547" i="18"/>
  <c r="P547" i="18"/>
  <c r="O547" i="18"/>
  <c r="T546" i="18"/>
  <c r="S546" i="18"/>
  <c r="P546" i="18"/>
  <c r="O546" i="18"/>
  <c r="T545" i="18"/>
  <c r="S545" i="18"/>
  <c r="P545" i="18"/>
  <c r="O545" i="18"/>
  <c r="T544" i="18"/>
  <c r="S544" i="18"/>
  <c r="P544" i="18"/>
  <c r="O544" i="18"/>
  <c r="T543" i="18"/>
  <c r="S543" i="18"/>
  <c r="P543" i="18"/>
  <c r="O543" i="18"/>
  <c r="T542" i="18"/>
  <c r="S542" i="18"/>
  <c r="P542" i="18"/>
  <c r="O542" i="18"/>
  <c r="T541" i="18"/>
  <c r="S541" i="18"/>
  <c r="P541" i="18"/>
  <c r="O541" i="18"/>
  <c r="T540" i="18"/>
  <c r="S540" i="18"/>
  <c r="P540" i="18"/>
  <c r="O540" i="18"/>
  <c r="T539" i="18"/>
  <c r="S539" i="18"/>
  <c r="P539" i="18"/>
  <c r="O539" i="18"/>
  <c r="T538" i="18"/>
  <c r="S538" i="18"/>
  <c r="P538" i="18"/>
  <c r="O538" i="18"/>
  <c r="T537" i="18"/>
  <c r="S537" i="18"/>
  <c r="P537" i="18"/>
  <c r="O537" i="18"/>
  <c r="T536" i="18"/>
  <c r="S536" i="18"/>
  <c r="P536" i="18"/>
  <c r="O536" i="18"/>
  <c r="T535" i="18"/>
  <c r="S535" i="18"/>
  <c r="P535" i="18"/>
  <c r="O535" i="18"/>
  <c r="T534" i="18"/>
  <c r="S534" i="18"/>
  <c r="P534" i="18"/>
  <c r="O534" i="18"/>
  <c r="T533" i="18"/>
  <c r="S533" i="18"/>
  <c r="P533" i="18"/>
  <c r="O533" i="18"/>
  <c r="T532" i="18"/>
  <c r="S532" i="18"/>
  <c r="P532" i="18"/>
  <c r="O532" i="18"/>
  <c r="T531" i="18"/>
  <c r="S531" i="18"/>
  <c r="P531" i="18"/>
  <c r="O531" i="18"/>
  <c r="T530" i="18"/>
  <c r="S530" i="18"/>
  <c r="P530" i="18"/>
  <c r="O530" i="18"/>
  <c r="T529" i="18"/>
  <c r="S529" i="18"/>
  <c r="P529" i="18"/>
  <c r="O529" i="18"/>
  <c r="T528" i="18"/>
  <c r="S528" i="18"/>
  <c r="P528" i="18"/>
  <c r="O528" i="18"/>
  <c r="T527" i="18"/>
  <c r="S527" i="18"/>
  <c r="P527" i="18"/>
  <c r="O527" i="18"/>
  <c r="T526" i="18"/>
  <c r="S526" i="18"/>
  <c r="P526" i="18"/>
  <c r="O526" i="18"/>
  <c r="T525" i="18"/>
  <c r="S525" i="18"/>
  <c r="P525" i="18"/>
  <c r="O525" i="18"/>
  <c r="T524" i="18"/>
  <c r="S524" i="18"/>
  <c r="P524" i="18"/>
  <c r="O524" i="18"/>
  <c r="T523" i="18"/>
  <c r="S523" i="18"/>
  <c r="P523" i="18"/>
  <c r="O523" i="18"/>
  <c r="T522" i="18"/>
  <c r="S522" i="18"/>
  <c r="P522" i="18"/>
  <c r="O522" i="18"/>
  <c r="T521" i="18"/>
  <c r="S521" i="18"/>
  <c r="P521" i="18"/>
  <c r="O521" i="18"/>
  <c r="T520" i="18"/>
  <c r="S520" i="18"/>
  <c r="P520" i="18"/>
  <c r="O520" i="18"/>
  <c r="T519" i="18"/>
  <c r="S519" i="18"/>
  <c r="P519" i="18"/>
  <c r="O519" i="18"/>
  <c r="T518" i="18"/>
  <c r="S518" i="18"/>
  <c r="P518" i="18"/>
  <c r="O518" i="18"/>
  <c r="T517" i="18"/>
  <c r="S517" i="18"/>
  <c r="P517" i="18"/>
  <c r="O517" i="18"/>
  <c r="T516" i="18"/>
  <c r="S516" i="18"/>
  <c r="P516" i="18"/>
  <c r="O516" i="18"/>
  <c r="T515" i="18"/>
  <c r="S515" i="18"/>
  <c r="P515" i="18"/>
  <c r="O515" i="18"/>
  <c r="T514" i="18"/>
  <c r="S514" i="18"/>
  <c r="P514" i="18"/>
  <c r="O514" i="18"/>
  <c r="T513" i="18"/>
  <c r="S513" i="18"/>
  <c r="P513" i="18"/>
  <c r="O513" i="18"/>
  <c r="T512" i="18"/>
  <c r="S512" i="18"/>
  <c r="P512" i="18"/>
  <c r="O512" i="18"/>
  <c r="T511" i="18"/>
  <c r="S511" i="18"/>
  <c r="P511" i="18"/>
  <c r="O511" i="18"/>
  <c r="T510" i="18"/>
  <c r="S510" i="18"/>
  <c r="P510" i="18"/>
  <c r="O510" i="18"/>
  <c r="T509" i="18"/>
  <c r="S509" i="18"/>
  <c r="P509" i="18"/>
  <c r="O509" i="18"/>
  <c r="T508" i="18"/>
  <c r="S508" i="18"/>
  <c r="P508" i="18"/>
  <c r="O508" i="18"/>
  <c r="T507" i="18"/>
  <c r="S507" i="18"/>
  <c r="P507" i="18"/>
  <c r="O507" i="18"/>
  <c r="T506" i="18"/>
  <c r="S506" i="18"/>
  <c r="P506" i="18"/>
  <c r="O506" i="18"/>
  <c r="T505" i="18"/>
  <c r="S505" i="18"/>
  <c r="P505" i="18"/>
  <c r="O505" i="18"/>
  <c r="T504" i="18"/>
  <c r="S504" i="18"/>
  <c r="P504" i="18"/>
  <c r="O504" i="18"/>
  <c r="T503" i="18"/>
  <c r="S503" i="18"/>
  <c r="P503" i="18"/>
  <c r="O503" i="18"/>
  <c r="T502" i="18"/>
  <c r="S502" i="18"/>
  <c r="P502" i="18"/>
  <c r="O502" i="18"/>
  <c r="T501" i="18"/>
  <c r="S501" i="18"/>
  <c r="P501" i="18"/>
  <c r="O501" i="18"/>
  <c r="T500" i="18"/>
  <c r="S500" i="18"/>
  <c r="P500" i="18"/>
  <c r="O500" i="18"/>
  <c r="T499" i="18"/>
  <c r="S499" i="18"/>
  <c r="P499" i="18"/>
  <c r="O499" i="18"/>
  <c r="T498" i="18"/>
  <c r="S498" i="18"/>
  <c r="P498" i="18"/>
  <c r="O498" i="18"/>
  <c r="T497" i="18"/>
  <c r="S497" i="18"/>
  <c r="P497" i="18"/>
  <c r="O497" i="18"/>
  <c r="T496" i="18"/>
  <c r="S496" i="18"/>
  <c r="P496" i="18"/>
  <c r="O496" i="18"/>
  <c r="T495" i="18"/>
  <c r="S495" i="18"/>
  <c r="P495" i="18"/>
  <c r="O495" i="18"/>
  <c r="T494" i="18"/>
  <c r="S494" i="18"/>
  <c r="P494" i="18"/>
  <c r="O494" i="18"/>
  <c r="T493" i="18"/>
  <c r="S493" i="18"/>
  <c r="P493" i="18"/>
  <c r="O493" i="18"/>
  <c r="T492" i="18"/>
  <c r="S492" i="18"/>
  <c r="P492" i="18"/>
  <c r="O492" i="18"/>
  <c r="T491" i="18"/>
  <c r="S491" i="18"/>
  <c r="P491" i="18"/>
  <c r="O491" i="18"/>
  <c r="T490" i="18"/>
  <c r="S490" i="18"/>
  <c r="P490" i="18"/>
  <c r="O490" i="18"/>
  <c r="T489" i="18"/>
  <c r="S489" i="18"/>
  <c r="P489" i="18"/>
  <c r="O489" i="18"/>
  <c r="T488" i="18"/>
  <c r="S488" i="18"/>
  <c r="P488" i="18"/>
  <c r="O488" i="18"/>
  <c r="T487" i="18"/>
  <c r="S487" i="18"/>
  <c r="P487" i="18"/>
  <c r="O487" i="18"/>
  <c r="T486" i="18"/>
  <c r="S486" i="18"/>
  <c r="P486" i="18"/>
  <c r="O486" i="18"/>
  <c r="T485" i="18"/>
  <c r="S485" i="18"/>
  <c r="P485" i="18"/>
  <c r="O485" i="18"/>
  <c r="T484" i="18"/>
  <c r="S484" i="18"/>
  <c r="P484" i="18"/>
  <c r="O484" i="18"/>
  <c r="T483" i="18"/>
  <c r="S483" i="18"/>
  <c r="P483" i="18"/>
  <c r="O483" i="18"/>
  <c r="T482" i="18"/>
  <c r="S482" i="18"/>
  <c r="P482" i="18"/>
  <c r="O482" i="18"/>
  <c r="T481" i="18"/>
  <c r="S481" i="18"/>
  <c r="P481" i="18"/>
  <c r="O481" i="18"/>
  <c r="T480" i="18"/>
  <c r="S480" i="18"/>
  <c r="P480" i="18"/>
  <c r="O480" i="18"/>
  <c r="T479" i="18"/>
  <c r="S479" i="18"/>
  <c r="P479" i="18"/>
  <c r="O479" i="18"/>
  <c r="T478" i="18"/>
  <c r="S478" i="18"/>
  <c r="P478" i="18"/>
  <c r="O478" i="18"/>
  <c r="T477" i="18"/>
  <c r="S477" i="18"/>
  <c r="P477" i="18"/>
  <c r="O477" i="18"/>
  <c r="T476" i="18"/>
  <c r="S476" i="18"/>
  <c r="P476" i="18"/>
  <c r="O476" i="18"/>
  <c r="T475" i="18"/>
  <c r="S475" i="18"/>
  <c r="P475" i="18"/>
  <c r="O475" i="18"/>
  <c r="T474" i="18"/>
  <c r="S474" i="18"/>
  <c r="P474" i="18"/>
  <c r="O474" i="18"/>
  <c r="T473" i="18"/>
  <c r="S473" i="18"/>
  <c r="P473" i="18"/>
  <c r="O473" i="18"/>
  <c r="T472" i="18"/>
  <c r="S472" i="18"/>
  <c r="P472" i="18"/>
  <c r="O472" i="18"/>
  <c r="T471" i="18"/>
  <c r="S471" i="18"/>
  <c r="P471" i="18"/>
  <c r="O471" i="18"/>
  <c r="T470" i="18"/>
  <c r="S470" i="18"/>
  <c r="P470" i="18"/>
  <c r="O470" i="18"/>
  <c r="T469" i="18"/>
  <c r="S469" i="18"/>
  <c r="P469" i="18"/>
  <c r="O469" i="18"/>
  <c r="T468" i="18"/>
  <c r="S468" i="18"/>
  <c r="P468" i="18"/>
  <c r="O468" i="18"/>
  <c r="T467" i="18"/>
  <c r="S467" i="18"/>
  <c r="P467" i="18"/>
  <c r="O467" i="18"/>
  <c r="T466" i="18"/>
  <c r="S466" i="18"/>
  <c r="P466" i="18"/>
  <c r="O466" i="18"/>
  <c r="T465" i="18"/>
  <c r="S465" i="18"/>
  <c r="P465" i="18"/>
  <c r="O465" i="18"/>
  <c r="T464" i="18"/>
  <c r="S464" i="18"/>
  <c r="P464" i="18"/>
  <c r="O464" i="18"/>
  <c r="T463" i="18"/>
  <c r="S463" i="18"/>
  <c r="P463" i="18"/>
  <c r="O463" i="18"/>
  <c r="T462" i="18"/>
  <c r="S462" i="18"/>
  <c r="P462" i="18"/>
  <c r="O462" i="18"/>
  <c r="T461" i="18"/>
  <c r="S461" i="18"/>
  <c r="P461" i="18"/>
  <c r="O461" i="18"/>
  <c r="T460" i="18"/>
  <c r="S460" i="18"/>
  <c r="P460" i="18"/>
  <c r="O460" i="18"/>
  <c r="T459" i="18"/>
  <c r="S459" i="18"/>
  <c r="P459" i="18"/>
  <c r="O459" i="18"/>
  <c r="T458" i="18"/>
  <c r="S458" i="18"/>
  <c r="P458" i="18"/>
  <c r="O458" i="18"/>
  <c r="T457" i="18"/>
  <c r="S457" i="18"/>
  <c r="P457" i="18"/>
  <c r="O457" i="18"/>
  <c r="T456" i="18"/>
  <c r="S456" i="18"/>
  <c r="P456" i="18"/>
  <c r="O456" i="18"/>
  <c r="T455" i="18"/>
  <c r="S455" i="18"/>
  <c r="P455" i="18"/>
  <c r="O455" i="18"/>
  <c r="T454" i="18"/>
  <c r="S454" i="18"/>
  <c r="P454" i="18"/>
  <c r="O454" i="18"/>
  <c r="T453" i="18"/>
  <c r="S453" i="18"/>
  <c r="P453" i="18"/>
  <c r="O453" i="18"/>
  <c r="T452" i="18"/>
  <c r="S452" i="18"/>
  <c r="P452" i="18"/>
  <c r="O452" i="18"/>
  <c r="T451" i="18"/>
  <c r="S451" i="18"/>
  <c r="P451" i="18"/>
  <c r="O451" i="18"/>
  <c r="T450" i="18"/>
  <c r="S450" i="18"/>
  <c r="P450" i="18"/>
  <c r="O450" i="18"/>
  <c r="T449" i="18"/>
  <c r="S449" i="18"/>
  <c r="P449" i="18"/>
  <c r="O449" i="18"/>
  <c r="T448" i="18"/>
  <c r="S448" i="18"/>
  <c r="P448" i="18"/>
  <c r="O448" i="18"/>
  <c r="T447" i="18"/>
  <c r="S447" i="18"/>
  <c r="P447" i="18"/>
  <c r="O447" i="18"/>
  <c r="T446" i="18"/>
  <c r="S446" i="18"/>
  <c r="P446" i="18"/>
  <c r="O446" i="18"/>
  <c r="T445" i="18"/>
  <c r="S445" i="18"/>
  <c r="P445" i="18"/>
  <c r="O445" i="18"/>
  <c r="T444" i="18"/>
  <c r="S444" i="18"/>
  <c r="P444" i="18"/>
  <c r="O444" i="18"/>
  <c r="T443" i="18"/>
  <c r="S443" i="18"/>
  <c r="P443" i="18"/>
  <c r="O443" i="18"/>
  <c r="T442" i="18"/>
  <c r="S442" i="18"/>
  <c r="P442" i="18"/>
  <c r="O442" i="18"/>
  <c r="T441" i="18"/>
  <c r="S441" i="18"/>
  <c r="P441" i="18"/>
  <c r="O441" i="18"/>
  <c r="T440" i="18"/>
  <c r="S440" i="18"/>
  <c r="P440" i="18"/>
  <c r="O440" i="18"/>
  <c r="T439" i="18"/>
  <c r="S439" i="18"/>
  <c r="P439" i="18"/>
  <c r="O439" i="18"/>
  <c r="T438" i="18"/>
  <c r="S438" i="18"/>
  <c r="P438" i="18"/>
  <c r="O438" i="18"/>
  <c r="T437" i="18"/>
  <c r="S437" i="18"/>
  <c r="P437" i="18"/>
  <c r="O437" i="18"/>
  <c r="T436" i="18"/>
  <c r="S436" i="18"/>
  <c r="P436" i="18"/>
  <c r="O436" i="18"/>
  <c r="T435" i="18"/>
  <c r="S435" i="18"/>
  <c r="P435" i="18"/>
  <c r="O435" i="18"/>
  <c r="T434" i="18"/>
  <c r="S434" i="18"/>
  <c r="P434" i="18"/>
  <c r="O434" i="18"/>
  <c r="T433" i="18"/>
  <c r="S433" i="18"/>
  <c r="P433" i="18"/>
  <c r="O433" i="18"/>
  <c r="T432" i="18"/>
  <c r="S432" i="18"/>
  <c r="P432" i="18"/>
  <c r="O432" i="18"/>
  <c r="T431" i="18"/>
  <c r="S431" i="18"/>
  <c r="P431" i="18"/>
  <c r="O431" i="18"/>
  <c r="T430" i="18"/>
  <c r="S430" i="18"/>
  <c r="P430" i="18"/>
  <c r="O430" i="18"/>
  <c r="T429" i="18"/>
  <c r="S429" i="18"/>
  <c r="P429" i="18"/>
  <c r="O429" i="18"/>
  <c r="T428" i="18"/>
  <c r="S428" i="18"/>
  <c r="P428" i="18"/>
  <c r="O428" i="18"/>
  <c r="T427" i="18"/>
  <c r="S427" i="18"/>
  <c r="P427" i="18"/>
  <c r="O427" i="18"/>
  <c r="T426" i="18"/>
  <c r="S426" i="18"/>
  <c r="P426" i="18"/>
  <c r="O426" i="18"/>
  <c r="T425" i="18"/>
  <c r="S425" i="18"/>
  <c r="P425" i="18"/>
  <c r="O425" i="18"/>
  <c r="T424" i="18"/>
  <c r="S424" i="18"/>
  <c r="P424" i="18"/>
  <c r="O424" i="18"/>
  <c r="T423" i="18"/>
  <c r="S423" i="18"/>
  <c r="P423" i="18"/>
  <c r="O423" i="18"/>
  <c r="T422" i="18"/>
  <c r="S422" i="18"/>
  <c r="P422" i="18"/>
  <c r="O422" i="18"/>
  <c r="T421" i="18"/>
  <c r="S421" i="18"/>
  <c r="P421" i="18"/>
  <c r="O421" i="18"/>
  <c r="T420" i="18"/>
  <c r="S420" i="18"/>
  <c r="P420" i="18"/>
  <c r="O420" i="18"/>
  <c r="T419" i="18"/>
  <c r="S419" i="18"/>
  <c r="P419" i="18"/>
  <c r="O419" i="18"/>
  <c r="T418" i="18"/>
  <c r="S418" i="18"/>
  <c r="P418" i="18"/>
  <c r="O418" i="18"/>
  <c r="T417" i="18"/>
  <c r="S417" i="18"/>
  <c r="P417" i="18"/>
  <c r="O417" i="18"/>
  <c r="T416" i="18"/>
  <c r="S416" i="18"/>
  <c r="P416" i="18"/>
  <c r="O416" i="18"/>
  <c r="T415" i="18"/>
  <c r="S415" i="18"/>
  <c r="P415" i="18"/>
  <c r="O415" i="18"/>
  <c r="T414" i="18"/>
  <c r="S414" i="18"/>
  <c r="P414" i="18"/>
  <c r="O414" i="18"/>
  <c r="T413" i="18"/>
  <c r="S413" i="18"/>
  <c r="P413" i="18"/>
  <c r="O413" i="18"/>
  <c r="T412" i="18"/>
  <c r="S412" i="18"/>
  <c r="P412" i="18"/>
  <c r="O412" i="18"/>
  <c r="T411" i="18"/>
  <c r="S411" i="18"/>
  <c r="P411" i="18"/>
  <c r="O411" i="18"/>
  <c r="T410" i="18"/>
  <c r="S410" i="18"/>
  <c r="P410" i="18"/>
  <c r="O410" i="18"/>
  <c r="T409" i="18"/>
  <c r="S409" i="18"/>
  <c r="P409" i="18"/>
  <c r="O409" i="18"/>
  <c r="T408" i="18"/>
  <c r="S408" i="18"/>
  <c r="P408" i="18"/>
  <c r="O408" i="18"/>
  <c r="T407" i="18"/>
  <c r="S407" i="18"/>
  <c r="P407" i="18"/>
  <c r="O407" i="18"/>
  <c r="T406" i="18"/>
  <c r="S406" i="18"/>
  <c r="P406" i="18"/>
  <c r="O406" i="18"/>
  <c r="T405" i="18"/>
  <c r="S405" i="18"/>
  <c r="P405" i="18"/>
  <c r="O405" i="18"/>
  <c r="T404" i="18"/>
  <c r="S404" i="18"/>
  <c r="P404" i="18"/>
  <c r="O404" i="18"/>
  <c r="T403" i="18"/>
  <c r="S403" i="18"/>
  <c r="P403" i="18"/>
  <c r="O403" i="18"/>
  <c r="T402" i="18"/>
  <c r="S402" i="18"/>
  <c r="P402" i="18"/>
  <c r="O402" i="18"/>
  <c r="T401" i="18"/>
  <c r="S401" i="18"/>
  <c r="P401" i="18"/>
  <c r="O401" i="18"/>
  <c r="T400" i="18"/>
  <c r="S400" i="18"/>
  <c r="P400" i="18"/>
  <c r="O400" i="18"/>
  <c r="T399" i="18"/>
  <c r="S399" i="18"/>
  <c r="P399" i="18"/>
  <c r="O399" i="18"/>
  <c r="T398" i="18"/>
  <c r="S398" i="18"/>
  <c r="P398" i="18"/>
  <c r="O398" i="18"/>
  <c r="T397" i="18"/>
  <c r="S397" i="18"/>
  <c r="P397" i="18"/>
  <c r="O397" i="18"/>
  <c r="T396" i="18"/>
  <c r="S396" i="18"/>
  <c r="P396" i="18"/>
  <c r="O396" i="18"/>
  <c r="T395" i="18"/>
  <c r="S395" i="18"/>
  <c r="P395" i="18"/>
  <c r="O395" i="18"/>
  <c r="T394" i="18"/>
  <c r="S394" i="18"/>
  <c r="P394" i="18"/>
  <c r="O394" i="18"/>
  <c r="T393" i="18"/>
  <c r="S393" i="18"/>
  <c r="P393" i="18"/>
  <c r="O393" i="18"/>
  <c r="T392" i="18"/>
  <c r="S392" i="18"/>
  <c r="P392" i="18"/>
  <c r="O392" i="18"/>
  <c r="T391" i="18"/>
  <c r="S391" i="18"/>
  <c r="P391" i="18"/>
  <c r="O391" i="18"/>
  <c r="T390" i="18"/>
  <c r="S390" i="18"/>
  <c r="P390" i="18"/>
  <c r="O390" i="18"/>
  <c r="T389" i="18"/>
  <c r="S389" i="18"/>
  <c r="P389" i="18"/>
  <c r="O389" i="18"/>
  <c r="T388" i="18"/>
  <c r="S388" i="18"/>
  <c r="P388" i="18"/>
  <c r="O388" i="18"/>
  <c r="T387" i="18"/>
  <c r="S387" i="18"/>
  <c r="P387" i="18"/>
  <c r="O387" i="18"/>
  <c r="T386" i="18"/>
  <c r="S386" i="18"/>
  <c r="P386" i="18"/>
  <c r="O386" i="18"/>
  <c r="T385" i="18"/>
  <c r="S385" i="18"/>
  <c r="P385" i="18"/>
  <c r="O385" i="18"/>
  <c r="T384" i="18"/>
  <c r="S384" i="18"/>
  <c r="P384" i="18"/>
  <c r="O384" i="18"/>
  <c r="T383" i="18"/>
  <c r="S383" i="18"/>
  <c r="P383" i="18"/>
  <c r="O383" i="18"/>
  <c r="T382" i="18"/>
  <c r="S382" i="18"/>
  <c r="P382" i="18"/>
  <c r="O382" i="18"/>
  <c r="T381" i="18"/>
  <c r="S381" i="18"/>
  <c r="P381" i="18"/>
  <c r="O381" i="18"/>
  <c r="T380" i="18"/>
  <c r="S380" i="18"/>
  <c r="P380" i="18"/>
  <c r="O380" i="18"/>
  <c r="T379" i="18"/>
  <c r="S379" i="18"/>
  <c r="P379" i="18"/>
  <c r="O379" i="18"/>
  <c r="T378" i="18"/>
  <c r="S378" i="18"/>
  <c r="P378" i="18"/>
  <c r="O378" i="18"/>
  <c r="T377" i="18"/>
  <c r="S377" i="18"/>
  <c r="P377" i="18"/>
  <c r="O377" i="18"/>
  <c r="T376" i="18"/>
  <c r="S376" i="18"/>
  <c r="P376" i="18"/>
  <c r="O376" i="18"/>
  <c r="T375" i="18"/>
  <c r="S375" i="18"/>
  <c r="P375" i="18"/>
  <c r="O375" i="18"/>
  <c r="T374" i="18"/>
  <c r="S374" i="18"/>
  <c r="P374" i="18"/>
  <c r="O374" i="18"/>
  <c r="T373" i="18"/>
  <c r="S373" i="18"/>
  <c r="P373" i="18"/>
  <c r="O373" i="18"/>
  <c r="T372" i="18"/>
  <c r="S372" i="18"/>
  <c r="P372" i="18"/>
  <c r="O372" i="18"/>
  <c r="T371" i="18"/>
  <c r="S371" i="18"/>
  <c r="P371" i="18"/>
  <c r="O371" i="18"/>
  <c r="T370" i="18"/>
  <c r="S370" i="18"/>
  <c r="P370" i="18"/>
  <c r="O370" i="18"/>
  <c r="T369" i="18"/>
  <c r="S369" i="18"/>
  <c r="P369" i="18"/>
  <c r="O369" i="18"/>
  <c r="T368" i="18"/>
  <c r="S368" i="18"/>
  <c r="P368" i="18"/>
  <c r="O368" i="18"/>
  <c r="T367" i="18"/>
  <c r="S367" i="18"/>
  <c r="P367" i="18"/>
  <c r="O367" i="18"/>
  <c r="T366" i="18"/>
  <c r="S366" i="18"/>
  <c r="P366" i="18"/>
  <c r="O366" i="18"/>
  <c r="T365" i="18"/>
  <c r="S365" i="18"/>
  <c r="P365" i="18"/>
  <c r="O365" i="18"/>
  <c r="T364" i="18"/>
  <c r="S364" i="18"/>
  <c r="P364" i="18"/>
  <c r="O364" i="18"/>
  <c r="T363" i="18"/>
  <c r="S363" i="18"/>
  <c r="P363" i="18"/>
  <c r="O363" i="18"/>
  <c r="T362" i="18"/>
  <c r="S362" i="18"/>
  <c r="P362" i="18"/>
  <c r="O362" i="18"/>
  <c r="T361" i="18"/>
  <c r="S361" i="18"/>
  <c r="P361" i="18"/>
  <c r="O361" i="18"/>
  <c r="T360" i="18"/>
  <c r="S360" i="18"/>
  <c r="P360" i="18"/>
  <c r="O360" i="18"/>
  <c r="T359" i="18"/>
  <c r="S359" i="18"/>
  <c r="P359" i="18"/>
  <c r="O359" i="18"/>
  <c r="T358" i="18"/>
  <c r="S358" i="18"/>
  <c r="P358" i="18"/>
  <c r="O358" i="18"/>
  <c r="T357" i="18"/>
  <c r="S357" i="18"/>
  <c r="P357" i="18"/>
  <c r="O357" i="18"/>
  <c r="T356" i="18"/>
  <c r="S356" i="18"/>
  <c r="P356" i="18"/>
  <c r="O356" i="18"/>
  <c r="T355" i="18"/>
  <c r="S355" i="18"/>
  <c r="P355" i="18"/>
  <c r="O355" i="18"/>
  <c r="T354" i="18"/>
  <c r="S354" i="18"/>
  <c r="P354" i="18"/>
  <c r="O354" i="18"/>
  <c r="T353" i="18"/>
  <c r="S353" i="18"/>
  <c r="P353" i="18"/>
  <c r="O353" i="18"/>
  <c r="T352" i="18"/>
  <c r="S352" i="18"/>
  <c r="P352" i="18"/>
  <c r="O352" i="18"/>
  <c r="T351" i="18"/>
  <c r="S351" i="18"/>
  <c r="P351" i="18"/>
  <c r="O351" i="18"/>
  <c r="T350" i="18"/>
  <c r="S350" i="18"/>
  <c r="P350" i="18"/>
  <c r="O350" i="18"/>
  <c r="T349" i="18"/>
  <c r="S349" i="18"/>
  <c r="P349" i="18"/>
  <c r="O349" i="18"/>
  <c r="T348" i="18"/>
  <c r="S348" i="18"/>
  <c r="P348" i="18"/>
  <c r="O348" i="18"/>
  <c r="T347" i="18"/>
  <c r="S347" i="18"/>
  <c r="P347" i="18"/>
  <c r="O347" i="18"/>
  <c r="T346" i="18"/>
  <c r="S346" i="18"/>
  <c r="P346" i="18"/>
  <c r="O346" i="18"/>
  <c r="T345" i="18"/>
  <c r="S345" i="18"/>
  <c r="P345" i="18"/>
  <c r="O345" i="18"/>
  <c r="T344" i="18"/>
  <c r="S344" i="18"/>
  <c r="P344" i="18"/>
  <c r="O344" i="18"/>
  <c r="T343" i="18"/>
  <c r="S343" i="18"/>
  <c r="P343" i="18"/>
  <c r="O343" i="18"/>
  <c r="T342" i="18"/>
  <c r="S342" i="18"/>
  <c r="P342" i="18"/>
  <c r="O342" i="18"/>
  <c r="T341" i="18"/>
  <c r="S341" i="18"/>
  <c r="P341" i="18"/>
  <c r="O341" i="18"/>
  <c r="T340" i="18"/>
  <c r="S340" i="18"/>
  <c r="P340" i="18"/>
  <c r="O340" i="18"/>
  <c r="T339" i="18"/>
  <c r="S339" i="18"/>
  <c r="P339" i="18"/>
  <c r="O339" i="18"/>
  <c r="T338" i="18"/>
  <c r="S338" i="18"/>
  <c r="P338" i="18"/>
  <c r="O338" i="18"/>
  <c r="T337" i="18"/>
  <c r="S337" i="18"/>
  <c r="P337" i="18"/>
  <c r="O337" i="18"/>
  <c r="T336" i="18"/>
  <c r="S336" i="18"/>
  <c r="P336" i="18"/>
  <c r="O336" i="18"/>
  <c r="T335" i="18"/>
  <c r="S335" i="18"/>
  <c r="P335" i="18"/>
  <c r="O335" i="18"/>
  <c r="T334" i="18"/>
  <c r="S334" i="18"/>
  <c r="P334" i="18"/>
  <c r="O334" i="18"/>
  <c r="T333" i="18"/>
  <c r="S333" i="18"/>
  <c r="P333" i="18"/>
  <c r="O333" i="18"/>
  <c r="T332" i="18"/>
  <c r="S332" i="18"/>
  <c r="P332" i="18"/>
  <c r="O332" i="18"/>
  <c r="T331" i="18"/>
  <c r="S331" i="18"/>
  <c r="P331" i="18"/>
  <c r="O331" i="18"/>
  <c r="T330" i="18"/>
  <c r="S330" i="18"/>
  <c r="P330" i="18"/>
  <c r="O330" i="18"/>
  <c r="T329" i="18"/>
  <c r="S329" i="18"/>
  <c r="P329" i="18"/>
  <c r="O329" i="18"/>
  <c r="T328" i="18"/>
  <c r="S328" i="18"/>
  <c r="P328" i="18"/>
  <c r="O328" i="18"/>
  <c r="T327" i="18"/>
  <c r="S327" i="18"/>
  <c r="P327" i="18"/>
  <c r="O327" i="18"/>
  <c r="T326" i="18"/>
  <c r="S326" i="18"/>
  <c r="P326" i="18"/>
  <c r="O326" i="18"/>
  <c r="T325" i="18"/>
  <c r="S325" i="18"/>
  <c r="P325" i="18"/>
  <c r="O325" i="18"/>
  <c r="T324" i="18"/>
  <c r="S324" i="18"/>
  <c r="P324" i="18"/>
  <c r="O324" i="18"/>
  <c r="T323" i="18"/>
  <c r="S323" i="18"/>
  <c r="P323" i="18"/>
  <c r="O323" i="18"/>
  <c r="T322" i="18"/>
  <c r="S322" i="18"/>
  <c r="P322" i="18"/>
  <c r="O322" i="18"/>
  <c r="T321" i="18"/>
  <c r="S321" i="18"/>
  <c r="P321" i="18"/>
  <c r="O321" i="18"/>
  <c r="T320" i="18"/>
  <c r="S320" i="18"/>
  <c r="P320" i="18"/>
  <c r="O320" i="18"/>
  <c r="T319" i="18"/>
  <c r="S319" i="18"/>
  <c r="P319" i="18"/>
  <c r="O319" i="18"/>
  <c r="T318" i="18"/>
  <c r="S318" i="18"/>
  <c r="P318" i="18"/>
  <c r="O318" i="18"/>
  <c r="T317" i="18"/>
  <c r="S317" i="18"/>
  <c r="P317" i="18"/>
  <c r="O317" i="18"/>
  <c r="T316" i="18"/>
  <c r="S316" i="18"/>
  <c r="P316" i="18"/>
  <c r="O316" i="18"/>
  <c r="T315" i="18"/>
  <c r="S315" i="18"/>
  <c r="P315" i="18"/>
  <c r="O315" i="18"/>
  <c r="T314" i="18"/>
  <c r="S314" i="18"/>
  <c r="P314" i="18"/>
  <c r="O314" i="18"/>
  <c r="T313" i="18"/>
  <c r="S313" i="18"/>
  <c r="P313" i="18"/>
  <c r="O313" i="18"/>
  <c r="T312" i="18"/>
  <c r="S312" i="18"/>
  <c r="P312" i="18"/>
  <c r="O312" i="18"/>
  <c r="T311" i="18"/>
  <c r="S311" i="18"/>
  <c r="P311" i="18"/>
  <c r="O311" i="18"/>
  <c r="T310" i="18"/>
  <c r="S310" i="18"/>
  <c r="P310" i="18"/>
  <c r="O310" i="18"/>
  <c r="T309" i="18"/>
  <c r="S309" i="18"/>
  <c r="P309" i="18"/>
  <c r="O309" i="18"/>
  <c r="T308" i="18"/>
  <c r="S308" i="18"/>
  <c r="P308" i="18"/>
  <c r="O308" i="18"/>
  <c r="T307" i="18"/>
  <c r="S307" i="18"/>
  <c r="P307" i="18"/>
  <c r="O307" i="18"/>
  <c r="T306" i="18"/>
  <c r="S306" i="18"/>
  <c r="P306" i="18"/>
  <c r="O306" i="18"/>
  <c r="T305" i="18"/>
  <c r="S305" i="18"/>
  <c r="P305" i="18"/>
  <c r="O305" i="18"/>
  <c r="T304" i="18"/>
  <c r="S304" i="18"/>
  <c r="P304" i="18"/>
  <c r="O304" i="18"/>
  <c r="T303" i="18"/>
  <c r="S303" i="18"/>
  <c r="P303" i="18"/>
  <c r="O303" i="18"/>
  <c r="T302" i="18"/>
  <c r="S302" i="18"/>
  <c r="P302" i="18"/>
  <c r="O302" i="18"/>
  <c r="T301" i="18"/>
  <c r="S301" i="18"/>
  <c r="P301" i="18"/>
  <c r="O301" i="18"/>
  <c r="T300" i="18"/>
  <c r="S300" i="18"/>
  <c r="P300" i="18"/>
  <c r="O300" i="18"/>
  <c r="T299" i="18"/>
  <c r="S299" i="18"/>
  <c r="P299" i="18"/>
  <c r="O299" i="18"/>
  <c r="T298" i="18"/>
  <c r="S298" i="18"/>
  <c r="P298" i="18"/>
  <c r="O298" i="18"/>
  <c r="T297" i="18"/>
  <c r="S297" i="18"/>
  <c r="P297" i="18"/>
  <c r="O297" i="18"/>
  <c r="T296" i="18"/>
  <c r="S296" i="18"/>
  <c r="P296" i="18"/>
  <c r="O296" i="18"/>
  <c r="T295" i="18"/>
  <c r="S295" i="18"/>
  <c r="P295" i="18"/>
  <c r="O295" i="18"/>
  <c r="T294" i="18"/>
  <c r="S294" i="18"/>
  <c r="P294" i="18"/>
  <c r="O294" i="18"/>
  <c r="T293" i="18"/>
  <c r="S293" i="18"/>
  <c r="P293" i="18"/>
  <c r="O293" i="18"/>
  <c r="T292" i="18"/>
  <c r="S292" i="18"/>
  <c r="P292" i="18"/>
  <c r="O292" i="18"/>
  <c r="T291" i="18"/>
  <c r="S291" i="18"/>
  <c r="P291" i="18"/>
  <c r="O291" i="18"/>
  <c r="T290" i="18"/>
  <c r="S290" i="18"/>
  <c r="P290" i="18"/>
  <c r="O290" i="18"/>
  <c r="T289" i="18"/>
  <c r="S289" i="18"/>
  <c r="P289" i="18"/>
  <c r="O289" i="18"/>
  <c r="T288" i="18"/>
  <c r="S288" i="18"/>
  <c r="P288" i="18"/>
  <c r="O288" i="18"/>
  <c r="T287" i="18"/>
  <c r="S287" i="18"/>
  <c r="P287" i="18"/>
  <c r="O287" i="18"/>
  <c r="T286" i="18"/>
  <c r="S286" i="18"/>
  <c r="P286" i="18"/>
  <c r="O286" i="18"/>
  <c r="T285" i="18"/>
  <c r="S285" i="18"/>
  <c r="P285" i="18"/>
  <c r="O285" i="18"/>
  <c r="T284" i="18"/>
  <c r="S284" i="18"/>
  <c r="P284" i="18"/>
  <c r="O284" i="18"/>
  <c r="T283" i="18"/>
  <c r="S283" i="18"/>
  <c r="P283" i="18"/>
  <c r="O283" i="18"/>
  <c r="T282" i="18"/>
  <c r="S282" i="18"/>
  <c r="P282" i="18"/>
  <c r="O282" i="18"/>
  <c r="T281" i="18"/>
  <c r="S281" i="18"/>
  <c r="P281" i="18"/>
  <c r="O281" i="18"/>
  <c r="T280" i="18"/>
  <c r="S280" i="18"/>
  <c r="P280" i="18"/>
  <c r="O280" i="18"/>
  <c r="T279" i="18"/>
  <c r="S279" i="18"/>
  <c r="P279" i="18"/>
  <c r="O279" i="18"/>
  <c r="T278" i="18"/>
  <c r="S278" i="18"/>
  <c r="P278" i="18"/>
  <c r="O278" i="18"/>
  <c r="T277" i="18"/>
  <c r="S277" i="18"/>
  <c r="P277" i="18"/>
  <c r="O277" i="18"/>
  <c r="T276" i="18"/>
  <c r="S276" i="18"/>
  <c r="P276" i="18"/>
  <c r="O276" i="18"/>
  <c r="T275" i="18"/>
  <c r="S275" i="18"/>
  <c r="P275" i="18"/>
  <c r="O275" i="18"/>
  <c r="T274" i="18"/>
  <c r="S274" i="18"/>
  <c r="P274" i="18"/>
  <c r="O274" i="18"/>
  <c r="T273" i="18"/>
  <c r="S273" i="18"/>
  <c r="P273" i="18"/>
  <c r="O273" i="18"/>
  <c r="T272" i="18"/>
  <c r="S272" i="18"/>
  <c r="P272" i="18"/>
  <c r="O272" i="18"/>
  <c r="T271" i="18"/>
  <c r="S271" i="18"/>
  <c r="P271" i="18"/>
  <c r="O271" i="18"/>
  <c r="T270" i="18"/>
  <c r="S270" i="18"/>
  <c r="P270" i="18"/>
  <c r="O270" i="18"/>
  <c r="T269" i="18"/>
  <c r="S269" i="18"/>
  <c r="P269" i="18"/>
  <c r="O269" i="18"/>
  <c r="T268" i="18"/>
  <c r="S268" i="18"/>
  <c r="P268" i="18"/>
  <c r="O268" i="18"/>
  <c r="T267" i="18"/>
  <c r="S267" i="18"/>
  <c r="P267" i="18"/>
  <c r="O267" i="18"/>
  <c r="T266" i="18"/>
  <c r="S266" i="18"/>
  <c r="P266" i="18"/>
  <c r="O266" i="18"/>
  <c r="T265" i="18"/>
  <c r="S265" i="18"/>
  <c r="P265" i="18"/>
  <c r="O265" i="18"/>
  <c r="T264" i="18"/>
  <c r="S264" i="18"/>
  <c r="P264" i="18"/>
  <c r="O264" i="18"/>
  <c r="T263" i="18"/>
  <c r="S263" i="18"/>
  <c r="P263" i="18"/>
  <c r="O263" i="18"/>
  <c r="T262" i="18"/>
  <c r="S262" i="18"/>
  <c r="P262" i="18"/>
  <c r="O262" i="18"/>
  <c r="T261" i="18"/>
  <c r="S261" i="18"/>
  <c r="P261" i="18"/>
  <c r="O261" i="18"/>
  <c r="T260" i="18"/>
  <c r="S260" i="18"/>
  <c r="P260" i="18"/>
  <c r="O260" i="18"/>
  <c r="T259" i="18"/>
  <c r="S259" i="18"/>
  <c r="P259" i="18"/>
  <c r="O259" i="18"/>
  <c r="T258" i="18"/>
  <c r="S258" i="18"/>
  <c r="P258" i="18"/>
  <c r="O258" i="18"/>
  <c r="T257" i="18"/>
  <c r="S257" i="18"/>
  <c r="P257" i="18"/>
  <c r="O257" i="18"/>
  <c r="T256" i="18"/>
  <c r="S256" i="18"/>
  <c r="P256" i="18"/>
  <c r="O256" i="18"/>
  <c r="T255" i="18"/>
  <c r="S255" i="18"/>
  <c r="P255" i="18"/>
  <c r="O255" i="18"/>
  <c r="T254" i="18"/>
  <c r="S254" i="18"/>
  <c r="P254" i="18"/>
  <c r="O254" i="18"/>
  <c r="T253" i="18"/>
  <c r="S253" i="18"/>
  <c r="P253" i="18"/>
  <c r="O253" i="18"/>
  <c r="T252" i="18"/>
  <c r="S252" i="18"/>
  <c r="P252" i="18"/>
  <c r="O252" i="18"/>
  <c r="T251" i="18"/>
  <c r="S251" i="18"/>
  <c r="P251" i="18"/>
  <c r="O251" i="18"/>
  <c r="T250" i="18"/>
  <c r="S250" i="18"/>
  <c r="P250" i="18"/>
  <c r="O250" i="18"/>
  <c r="T249" i="18"/>
  <c r="S249" i="18"/>
  <c r="P249" i="18"/>
  <c r="O249" i="18"/>
  <c r="T248" i="18"/>
  <c r="S248" i="18"/>
  <c r="P248" i="18"/>
  <c r="O248" i="18"/>
  <c r="T247" i="18"/>
  <c r="S247" i="18"/>
  <c r="P247" i="18"/>
  <c r="O247" i="18"/>
  <c r="T246" i="18"/>
  <c r="S246" i="18"/>
  <c r="P246" i="18"/>
  <c r="O246" i="18"/>
  <c r="T245" i="18"/>
  <c r="S245" i="18"/>
  <c r="P245" i="18"/>
  <c r="O245" i="18"/>
  <c r="T244" i="18"/>
  <c r="S244" i="18"/>
  <c r="P244" i="18"/>
  <c r="O244" i="18"/>
  <c r="T243" i="18"/>
  <c r="S243" i="18"/>
  <c r="P243" i="18"/>
  <c r="O243" i="18"/>
  <c r="T242" i="18"/>
  <c r="S242" i="18"/>
  <c r="P242" i="18"/>
  <c r="O242" i="18"/>
  <c r="T241" i="18"/>
  <c r="S241" i="18"/>
  <c r="P241" i="18"/>
  <c r="O241" i="18"/>
  <c r="T240" i="18"/>
  <c r="S240" i="18"/>
  <c r="P240" i="18"/>
  <c r="O240" i="18"/>
  <c r="T239" i="18"/>
  <c r="S239" i="18"/>
  <c r="P239" i="18"/>
  <c r="O239" i="18"/>
  <c r="T238" i="18"/>
  <c r="S238" i="18"/>
  <c r="P238" i="18"/>
  <c r="O238" i="18"/>
  <c r="T237" i="18"/>
  <c r="S237" i="18"/>
  <c r="P237" i="18"/>
  <c r="O237" i="18"/>
  <c r="T236" i="18"/>
  <c r="S236" i="18"/>
  <c r="P236" i="18"/>
  <c r="O236" i="18"/>
  <c r="T235" i="18"/>
  <c r="S235" i="18"/>
  <c r="P235" i="18"/>
  <c r="O235" i="18"/>
  <c r="T234" i="18"/>
  <c r="S234" i="18"/>
  <c r="P234" i="18"/>
  <c r="O234" i="18"/>
  <c r="T233" i="18"/>
  <c r="S233" i="18"/>
  <c r="P233" i="18"/>
  <c r="O233" i="18"/>
  <c r="T232" i="18"/>
  <c r="S232" i="18"/>
  <c r="P232" i="18"/>
  <c r="O232" i="18"/>
  <c r="T231" i="18"/>
  <c r="S231" i="18"/>
  <c r="P231" i="18"/>
  <c r="O231" i="18"/>
  <c r="T230" i="18"/>
  <c r="S230" i="18"/>
  <c r="P230" i="18"/>
  <c r="O230" i="18"/>
  <c r="T229" i="18"/>
  <c r="S229" i="18"/>
  <c r="P229" i="18"/>
  <c r="O229" i="18"/>
  <c r="T228" i="18"/>
  <c r="S228" i="18"/>
  <c r="P228" i="18"/>
  <c r="O228" i="18"/>
  <c r="T227" i="18"/>
  <c r="S227" i="18"/>
  <c r="P227" i="18"/>
  <c r="O227" i="18"/>
  <c r="T226" i="18"/>
  <c r="S226" i="18"/>
  <c r="P226" i="18"/>
  <c r="O226" i="18"/>
  <c r="T225" i="18"/>
  <c r="S225" i="18"/>
  <c r="P225" i="18"/>
  <c r="O225" i="18"/>
  <c r="T224" i="18"/>
  <c r="S224" i="18"/>
  <c r="P224" i="18"/>
  <c r="O224" i="18"/>
  <c r="T223" i="18"/>
  <c r="S223" i="18"/>
  <c r="P223" i="18"/>
  <c r="O223" i="18"/>
  <c r="T222" i="18"/>
  <c r="S222" i="18"/>
  <c r="P222" i="18"/>
  <c r="O222" i="18"/>
  <c r="T221" i="18"/>
  <c r="S221" i="18"/>
  <c r="P221" i="18"/>
  <c r="O221" i="18"/>
  <c r="T220" i="18"/>
  <c r="S220" i="18"/>
  <c r="P220" i="18"/>
  <c r="O220" i="18"/>
  <c r="T219" i="18"/>
  <c r="S219" i="18"/>
  <c r="P219" i="18"/>
  <c r="O219" i="18"/>
  <c r="T218" i="18"/>
  <c r="S218" i="18"/>
  <c r="P218" i="18"/>
  <c r="O218" i="18"/>
  <c r="T217" i="18"/>
  <c r="S217" i="18"/>
  <c r="P217" i="18"/>
  <c r="O217" i="18"/>
  <c r="T216" i="18"/>
  <c r="S216" i="18"/>
  <c r="P216" i="18"/>
  <c r="O216" i="18"/>
  <c r="T215" i="18"/>
  <c r="S215" i="18"/>
  <c r="P215" i="18"/>
  <c r="O215" i="18"/>
  <c r="T214" i="18"/>
  <c r="S214" i="18"/>
  <c r="P214" i="18"/>
  <c r="O214" i="18"/>
  <c r="T213" i="18"/>
  <c r="S213" i="18"/>
  <c r="P213" i="18"/>
  <c r="O213" i="18"/>
  <c r="T212" i="18"/>
  <c r="S212" i="18"/>
  <c r="P212" i="18"/>
  <c r="O212" i="18"/>
  <c r="T211" i="18"/>
  <c r="S211" i="18"/>
  <c r="P211" i="18"/>
  <c r="O211" i="18"/>
  <c r="T210" i="18"/>
  <c r="S210" i="18"/>
  <c r="P210" i="18"/>
  <c r="O210" i="18"/>
  <c r="T209" i="18"/>
  <c r="S209" i="18"/>
  <c r="P209" i="18"/>
  <c r="O209" i="18"/>
  <c r="T208" i="18"/>
  <c r="S208" i="18"/>
  <c r="P208" i="18"/>
  <c r="O208" i="18"/>
  <c r="T207" i="18"/>
  <c r="S207" i="18"/>
  <c r="P207" i="18"/>
  <c r="O207" i="18"/>
  <c r="T206" i="18"/>
  <c r="S206" i="18"/>
  <c r="P206" i="18"/>
  <c r="O206" i="18"/>
  <c r="T205" i="18"/>
  <c r="S205" i="18"/>
  <c r="P205" i="18"/>
  <c r="O205" i="18"/>
  <c r="T204" i="18"/>
  <c r="S204" i="18"/>
  <c r="P204" i="18"/>
  <c r="O204" i="18"/>
  <c r="T203" i="18"/>
  <c r="S203" i="18"/>
  <c r="P203" i="18"/>
  <c r="O203" i="18"/>
  <c r="T202" i="18"/>
  <c r="S202" i="18"/>
  <c r="P202" i="18"/>
  <c r="O202" i="18"/>
  <c r="T201" i="18"/>
  <c r="S201" i="18"/>
  <c r="P201" i="18"/>
  <c r="O201" i="18"/>
  <c r="T200" i="18"/>
  <c r="S200" i="18"/>
  <c r="P200" i="18"/>
  <c r="O200" i="18"/>
  <c r="T199" i="18"/>
  <c r="S199" i="18"/>
  <c r="P199" i="18"/>
  <c r="O199" i="18"/>
  <c r="T198" i="18"/>
  <c r="S198" i="18"/>
  <c r="P198" i="18"/>
  <c r="O198" i="18"/>
  <c r="T197" i="18"/>
  <c r="S197" i="18"/>
  <c r="P197" i="18"/>
  <c r="O197" i="18"/>
  <c r="T196" i="18"/>
  <c r="S196" i="18"/>
  <c r="P196" i="18"/>
  <c r="O196" i="18"/>
  <c r="T195" i="18"/>
  <c r="S195" i="18"/>
  <c r="P195" i="18"/>
  <c r="O195" i="18"/>
  <c r="T194" i="18"/>
  <c r="S194" i="18"/>
  <c r="P194" i="18"/>
  <c r="O194" i="18"/>
  <c r="T193" i="18"/>
  <c r="S193" i="18"/>
  <c r="P193" i="18"/>
  <c r="O193" i="18"/>
  <c r="T192" i="18"/>
  <c r="S192" i="18"/>
  <c r="P192" i="18"/>
  <c r="O192" i="18"/>
  <c r="T191" i="18"/>
  <c r="S191" i="18"/>
  <c r="P191" i="18"/>
  <c r="O191" i="18"/>
  <c r="T190" i="18"/>
  <c r="S190" i="18"/>
  <c r="P190" i="18"/>
  <c r="O190" i="18"/>
  <c r="T189" i="18"/>
  <c r="S189" i="18"/>
  <c r="P189" i="18"/>
  <c r="O189" i="18"/>
  <c r="T188" i="18"/>
  <c r="S188" i="18"/>
  <c r="P188" i="18"/>
  <c r="O188" i="18"/>
  <c r="T187" i="18"/>
  <c r="S187" i="18"/>
  <c r="P187" i="18"/>
  <c r="O187" i="18"/>
  <c r="T186" i="18"/>
  <c r="S186" i="18"/>
  <c r="P186" i="18"/>
  <c r="O186" i="18"/>
  <c r="T185" i="18"/>
  <c r="S185" i="18"/>
  <c r="P185" i="18"/>
  <c r="O185" i="18"/>
  <c r="T184" i="18"/>
  <c r="S184" i="18"/>
  <c r="P184" i="18"/>
  <c r="O184" i="18"/>
  <c r="T183" i="18"/>
  <c r="S183" i="18"/>
  <c r="P183" i="18"/>
  <c r="O183" i="18"/>
  <c r="T182" i="18"/>
  <c r="S182" i="18"/>
  <c r="P182" i="18"/>
  <c r="O182" i="18"/>
  <c r="T181" i="18"/>
  <c r="S181" i="18"/>
  <c r="P181" i="18"/>
  <c r="O181" i="18"/>
  <c r="T180" i="18"/>
  <c r="S180" i="18"/>
  <c r="P180" i="18"/>
  <c r="O180" i="18"/>
  <c r="T179" i="18"/>
  <c r="S179" i="18"/>
  <c r="P179" i="18"/>
  <c r="O179" i="18"/>
  <c r="T178" i="18"/>
  <c r="S178" i="18"/>
  <c r="P178" i="18"/>
  <c r="O178" i="18"/>
  <c r="T177" i="18"/>
  <c r="S177" i="18"/>
  <c r="P177" i="18"/>
  <c r="O177" i="18"/>
  <c r="T176" i="18"/>
  <c r="S176" i="18"/>
  <c r="P176" i="18"/>
  <c r="O176" i="18"/>
  <c r="T175" i="18"/>
  <c r="S175" i="18"/>
  <c r="P175" i="18"/>
  <c r="O175" i="18"/>
  <c r="T174" i="18"/>
  <c r="S174" i="18"/>
  <c r="P174" i="18"/>
  <c r="O174" i="18"/>
  <c r="T173" i="18"/>
  <c r="S173" i="18"/>
  <c r="P173" i="18"/>
  <c r="O173" i="18"/>
  <c r="T172" i="18"/>
  <c r="S172" i="18"/>
  <c r="P172" i="18"/>
  <c r="O172" i="18"/>
  <c r="T171" i="18"/>
  <c r="S171" i="18"/>
  <c r="P171" i="18"/>
  <c r="O171" i="18"/>
  <c r="T170" i="18"/>
  <c r="S170" i="18"/>
  <c r="P170" i="18"/>
  <c r="O170" i="18"/>
  <c r="T169" i="18"/>
  <c r="S169" i="18"/>
  <c r="P169" i="18"/>
  <c r="O169" i="18"/>
  <c r="T168" i="18"/>
  <c r="S168" i="18"/>
  <c r="P168" i="18"/>
  <c r="O168" i="18"/>
  <c r="T167" i="18"/>
  <c r="S167" i="18"/>
  <c r="P167" i="18"/>
  <c r="O167" i="18"/>
  <c r="T166" i="18"/>
  <c r="S166" i="18"/>
  <c r="P166" i="18"/>
  <c r="O166" i="18"/>
  <c r="T165" i="18"/>
  <c r="S165" i="18"/>
  <c r="P165" i="18"/>
  <c r="O165" i="18"/>
  <c r="T164" i="18"/>
  <c r="S164" i="18"/>
  <c r="P164" i="18"/>
  <c r="O164" i="18"/>
  <c r="T163" i="18"/>
  <c r="S163" i="18"/>
  <c r="P163" i="18"/>
  <c r="O163" i="18"/>
  <c r="T162" i="18"/>
  <c r="S162" i="18"/>
  <c r="P162" i="18"/>
  <c r="O162" i="18"/>
  <c r="T161" i="18"/>
  <c r="S161" i="18"/>
  <c r="P161" i="18"/>
  <c r="O161" i="18"/>
  <c r="T160" i="18"/>
  <c r="S160" i="18"/>
  <c r="P160" i="18"/>
  <c r="O160" i="18"/>
  <c r="T159" i="18"/>
  <c r="S159" i="18"/>
  <c r="P159" i="18"/>
  <c r="O159" i="18"/>
  <c r="T158" i="18"/>
  <c r="S158" i="18"/>
  <c r="P158" i="18"/>
  <c r="O158" i="18"/>
  <c r="T157" i="18"/>
  <c r="S157" i="18"/>
  <c r="P157" i="18"/>
  <c r="O157" i="18"/>
  <c r="T156" i="18"/>
  <c r="S156" i="18"/>
  <c r="P156" i="18"/>
  <c r="O156" i="18"/>
  <c r="T155" i="18"/>
  <c r="S155" i="18"/>
  <c r="P155" i="18"/>
  <c r="O155" i="18"/>
  <c r="T154" i="18"/>
  <c r="S154" i="18"/>
  <c r="P154" i="18"/>
  <c r="O154" i="18"/>
  <c r="T153" i="18"/>
  <c r="S153" i="18"/>
  <c r="P153" i="18"/>
  <c r="O153" i="18"/>
  <c r="T152" i="18"/>
  <c r="S152" i="18"/>
  <c r="P152" i="18"/>
  <c r="O152" i="18"/>
  <c r="T151" i="18"/>
  <c r="S151" i="18"/>
  <c r="P151" i="18"/>
  <c r="O151" i="18"/>
  <c r="T150" i="18"/>
  <c r="S150" i="18"/>
  <c r="P150" i="18"/>
  <c r="O150" i="18"/>
  <c r="T149" i="18"/>
  <c r="S149" i="18"/>
  <c r="P149" i="18"/>
  <c r="O149" i="18"/>
  <c r="T148" i="18"/>
  <c r="S148" i="18"/>
  <c r="P148" i="18"/>
  <c r="O148" i="18"/>
  <c r="T147" i="18"/>
  <c r="S147" i="18"/>
  <c r="P147" i="18"/>
  <c r="O147" i="18"/>
  <c r="T146" i="18"/>
  <c r="S146" i="18"/>
  <c r="P146" i="18"/>
  <c r="O146" i="18"/>
  <c r="T145" i="18"/>
  <c r="S145" i="18"/>
  <c r="P145" i="18"/>
  <c r="O145" i="18"/>
  <c r="T144" i="18"/>
  <c r="S144" i="18"/>
  <c r="P144" i="18"/>
  <c r="O144" i="18"/>
  <c r="T143" i="18"/>
  <c r="S143" i="18"/>
  <c r="P143" i="18"/>
  <c r="O143" i="18"/>
  <c r="T142" i="18"/>
  <c r="S142" i="18"/>
  <c r="P142" i="18"/>
  <c r="O142" i="18"/>
  <c r="T141" i="18"/>
  <c r="S141" i="18"/>
  <c r="P141" i="18"/>
  <c r="O141" i="18"/>
  <c r="T140" i="18"/>
  <c r="S140" i="18"/>
  <c r="P140" i="18"/>
  <c r="O140" i="18"/>
  <c r="T139" i="18"/>
  <c r="S139" i="18"/>
  <c r="P139" i="18"/>
  <c r="O139" i="18"/>
  <c r="T138" i="18"/>
  <c r="S138" i="18"/>
  <c r="P138" i="18"/>
  <c r="O138" i="18"/>
  <c r="T137" i="18"/>
  <c r="S137" i="18"/>
  <c r="P137" i="18"/>
  <c r="O137" i="18"/>
  <c r="T136" i="18"/>
  <c r="S136" i="18"/>
  <c r="P136" i="18"/>
  <c r="O136" i="18"/>
  <c r="T135" i="18"/>
  <c r="S135" i="18"/>
  <c r="P135" i="18"/>
  <c r="O135" i="18"/>
  <c r="T134" i="18"/>
  <c r="S134" i="18"/>
  <c r="P134" i="18"/>
  <c r="O134" i="18"/>
  <c r="T133" i="18"/>
  <c r="S133" i="18"/>
  <c r="P133" i="18"/>
  <c r="O133" i="18"/>
  <c r="T132" i="18"/>
  <c r="S132" i="18"/>
  <c r="P132" i="18"/>
  <c r="O132" i="18"/>
  <c r="T131" i="18"/>
  <c r="S131" i="18"/>
  <c r="P131" i="18"/>
  <c r="O131" i="18"/>
  <c r="T130" i="18"/>
  <c r="S130" i="18"/>
  <c r="P130" i="18"/>
  <c r="O130" i="18"/>
  <c r="T129" i="18"/>
  <c r="S129" i="18"/>
  <c r="P129" i="18"/>
  <c r="O129" i="18"/>
  <c r="T128" i="18"/>
  <c r="S128" i="18"/>
  <c r="P128" i="18"/>
  <c r="O128" i="18"/>
  <c r="T127" i="18"/>
  <c r="S127" i="18"/>
  <c r="P127" i="18"/>
  <c r="O127" i="18"/>
  <c r="T126" i="18"/>
  <c r="S126" i="18"/>
  <c r="P126" i="18"/>
  <c r="O126" i="18"/>
  <c r="T125" i="18"/>
  <c r="S125" i="18"/>
  <c r="P125" i="18"/>
  <c r="O125" i="18"/>
  <c r="T124" i="18"/>
  <c r="S124" i="18"/>
  <c r="P124" i="18"/>
  <c r="O124" i="18"/>
  <c r="T123" i="18"/>
  <c r="S123" i="18"/>
  <c r="P123" i="18"/>
  <c r="O123" i="18"/>
  <c r="T122" i="18"/>
  <c r="S122" i="18"/>
  <c r="P122" i="18"/>
  <c r="O122" i="18"/>
  <c r="T121" i="18"/>
  <c r="S121" i="18"/>
  <c r="P121" i="18"/>
  <c r="O121" i="18"/>
  <c r="T120" i="18"/>
  <c r="S120" i="18"/>
  <c r="P120" i="18"/>
  <c r="O120" i="18"/>
  <c r="T119" i="18"/>
  <c r="S119" i="18"/>
  <c r="P119" i="18"/>
  <c r="O119" i="18"/>
  <c r="T118" i="18"/>
  <c r="S118" i="18"/>
  <c r="P118" i="18"/>
  <c r="O118" i="18"/>
  <c r="T117" i="18"/>
  <c r="S117" i="18"/>
  <c r="P117" i="18"/>
  <c r="O117" i="18"/>
  <c r="T116" i="18"/>
  <c r="S116" i="18"/>
  <c r="P116" i="18"/>
  <c r="O116" i="18"/>
  <c r="T115" i="18"/>
  <c r="S115" i="18"/>
  <c r="P115" i="18"/>
  <c r="O115" i="18"/>
  <c r="T114" i="18"/>
  <c r="S114" i="18"/>
  <c r="P114" i="18"/>
  <c r="O114" i="18"/>
  <c r="T113" i="18"/>
  <c r="S113" i="18"/>
  <c r="P113" i="18"/>
  <c r="O113" i="18"/>
  <c r="T112" i="18"/>
  <c r="S112" i="18"/>
  <c r="P112" i="18"/>
  <c r="O112" i="18"/>
  <c r="T111" i="18"/>
  <c r="S111" i="18"/>
  <c r="P111" i="18"/>
  <c r="O111" i="18"/>
  <c r="T110" i="18"/>
  <c r="S110" i="18"/>
  <c r="P110" i="18"/>
  <c r="O110" i="18"/>
  <c r="T109" i="18"/>
  <c r="S109" i="18"/>
  <c r="P109" i="18"/>
  <c r="O109" i="18"/>
  <c r="T108" i="18"/>
  <c r="S108" i="18"/>
  <c r="P108" i="18"/>
  <c r="O108" i="18"/>
  <c r="T107" i="18"/>
  <c r="S107" i="18"/>
  <c r="P107" i="18"/>
  <c r="O107" i="18"/>
  <c r="T106" i="18"/>
  <c r="S106" i="18"/>
  <c r="P106" i="18"/>
  <c r="O106" i="18"/>
  <c r="T105" i="18"/>
  <c r="S105" i="18"/>
  <c r="P105" i="18"/>
  <c r="O105" i="18"/>
  <c r="T104" i="18"/>
  <c r="S104" i="18"/>
  <c r="P104" i="18"/>
  <c r="O104" i="18"/>
  <c r="T103" i="18"/>
  <c r="S103" i="18"/>
  <c r="P103" i="18"/>
  <c r="O103" i="18"/>
  <c r="T102" i="18"/>
  <c r="S102" i="18"/>
  <c r="P102" i="18"/>
  <c r="O102" i="18"/>
  <c r="T101" i="18"/>
  <c r="S101" i="18"/>
  <c r="P101" i="18"/>
  <c r="O101" i="18"/>
  <c r="T100" i="18"/>
  <c r="S100" i="18"/>
  <c r="P100" i="18"/>
  <c r="O100" i="18"/>
  <c r="T99" i="18"/>
  <c r="S99" i="18"/>
  <c r="P99" i="18"/>
  <c r="O99" i="18"/>
  <c r="T98" i="18"/>
  <c r="S98" i="18"/>
  <c r="P98" i="18"/>
  <c r="O98" i="18"/>
  <c r="T97" i="18"/>
  <c r="S97" i="18"/>
  <c r="P97" i="18"/>
  <c r="O97" i="18"/>
  <c r="T96" i="18"/>
  <c r="S96" i="18"/>
  <c r="P96" i="18"/>
  <c r="O96" i="18"/>
  <c r="T95" i="18"/>
  <c r="S95" i="18"/>
  <c r="P95" i="18"/>
  <c r="O95" i="18"/>
  <c r="T94" i="18"/>
  <c r="S94" i="18"/>
  <c r="P94" i="18"/>
  <c r="O94" i="18"/>
  <c r="T93" i="18"/>
  <c r="S93" i="18"/>
  <c r="P93" i="18"/>
  <c r="O93" i="18"/>
  <c r="T92" i="18"/>
  <c r="S92" i="18"/>
  <c r="P92" i="18"/>
  <c r="O92" i="18"/>
  <c r="T91" i="18"/>
  <c r="S91" i="18"/>
  <c r="P91" i="18"/>
  <c r="O91" i="18"/>
  <c r="T90" i="18"/>
  <c r="S90" i="18"/>
  <c r="P90" i="18"/>
  <c r="O90" i="18"/>
  <c r="T89" i="18"/>
  <c r="S89" i="18"/>
  <c r="P89" i="18"/>
  <c r="O89" i="18"/>
  <c r="T88" i="18"/>
  <c r="S88" i="18"/>
  <c r="P88" i="18"/>
  <c r="O88" i="18"/>
  <c r="T87" i="18"/>
  <c r="S87" i="18"/>
  <c r="P87" i="18"/>
  <c r="O87" i="18"/>
  <c r="T86" i="18"/>
  <c r="S86" i="18"/>
  <c r="P86" i="18"/>
  <c r="O86" i="18"/>
  <c r="T85" i="18"/>
  <c r="S85" i="18"/>
  <c r="P85" i="18"/>
  <c r="O85" i="18"/>
  <c r="T84" i="18"/>
  <c r="S84" i="18"/>
  <c r="P84" i="18"/>
  <c r="O84" i="18"/>
  <c r="T83" i="18"/>
  <c r="S83" i="18"/>
  <c r="P83" i="18"/>
  <c r="O83" i="18"/>
  <c r="T82" i="18"/>
  <c r="S82" i="18"/>
  <c r="P82" i="18"/>
  <c r="O82" i="18"/>
  <c r="T81" i="18"/>
  <c r="S81" i="18"/>
  <c r="P81" i="18"/>
  <c r="O81" i="18"/>
  <c r="T80" i="18"/>
  <c r="S80" i="18"/>
  <c r="P80" i="18"/>
  <c r="O80" i="18"/>
  <c r="T79" i="18"/>
  <c r="S79" i="18"/>
  <c r="P79" i="18"/>
  <c r="O79" i="18"/>
  <c r="T78" i="18"/>
  <c r="S78" i="18"/>
  <c r="P78" i="18"/>
  <c r="O78" i="18"/>
  <c r="T77" i="18"/>
  <c r="S77" i="18"/>
  <c r="P77" i="18"/>
  <c r="O77" i="18"/>
  <c r="T76" i="18"/>
  <c r="S76" i="18"/>
  <c r="P76" i="18"/>
  <c r="O76" i="18"/>
  <c r="T75" i="18"/>
  <c r="S75" i="18"/>
  <c r="P75" i="18"/>
  <c r="O75" i="18"/>
  <c r="T74" i="18"/>
  <c r="S74" i="18"/>
  <c r="P74" i="18"/>
  <c r="O74" i="18"/>
  <c r="T73" i="18"/>
  <c r="S73" i="18"/>
  <c r="P73" i="18"/>
  <c r="O73" i="18"/>
  <c r="T72" i="18"/>
  <c r="S72" i="18"/>
  <c r="P72" i="18"/>
  <c r="O72" i="18"/>
  <c r="T71" i="18"/>
  <c r="S71" i="18"/>
  <c r="P71" i="18"/>
  <c r="O71" i="18"/>
  <c r="T70" i="18"/>
  <c r="S70" i="18"/>
  <c r="P70" i="18"/>
  <c r="O70" i="18"/>
  <c r="T69" i="18"/>
  <c r="S69" i="18"/>
  <c r="P69" i="18"/>
  <c r="O69" i="18"/>
  <c r="T68" i="18"/>
  <c r="S68" i="18"/>
  <c r="P68" i="18"/>
  <c r="O68" i="18"/>
  <c r="T67" i="18"/>
  <c r="S67" i="18"/>
  <c r="P67" i="18"/>
  <c r="O67" i="18"/>
  <c r="T66" i="18"/>
  <c r="S66" i="18"/>
  <c r="P66" i="18"/>
  <c r="O66" i="18"/>
  <c r="T65" i="18"/>
  <c r="S65" i="18"/>
  <c r="P65" i="18"/>
  <c r="O65" i="18"/>
  <c r="T64" i="18"/>
  <c r="S64" i="18"/>
  <c r="P64" i="18"/>
  <c r="O64" i="18"/>
  <c r="T63" i="18"/>
  <c r="S63" i="18"/>
  <c r="P63" i="18"/>
  <c r="O63" i="18"/>
  <c r="T62" i="18"/>
  <c r="S62" i="18"/>
  <c r="P62" i="18"/>
  <c r="O62" i="18"/>
  <c r="T61" i="18"/>
  <c r="S61" i="18"/>
  <c r="P61" i="18"/>
  <c r="O61" i="18"/>
  <c r="T60" i="18"/>
  <c r="S60" i="18"/>
  <c r="P60" i="18"/>
  <c r="O60" i="18"/>
  <c r="T59" i="18"/>
  <c r="S59" i="18"/>
  <c r="P59" i="18"/>
  <c r="O59" i="18"/>
  <c r="T58" i="18"/>
  <c r="S58" i="18"/>
  <c r="P58" i="18"/>
  <c r="O58" i="18"/>
  <c r="T57" i="18"/>
  <c r="S57" i="18"/>
  <c r="P57" i="18"/>
  <c r="O57" i="18"/>
  <c r="T56" i="18"/>
  <c r="S56" i="18"/>
  <c r="P56" i="18"/>
  <c r="O56" i="18"/>
  <c r="T55" i="18"/>
  <c r="S55" i="18"/>
  <c r="P55" i="18"/>
  <c r="O55" i="18"/>
  <c r="T54" i="18"/>
  <c r="S54" i="18"/>
  <c r="P54" i="18"/>
  <c r="O54" i="18"/>
  <c r="T53" i="18"/>
  <c r="S53" i="18"/>
  <c r="P53" i="18"/>
  <c r="O53" i="18"/>
  <c r="T52" i="18"/>
  <c r="S52" i="18"/>
  <c r="P52" i="18"/>
  <c r="O52" i="18"/>
  <c r="T51" i="18"/>
  <c r="S51" i="18"/>
  <c r="P51" i="18"/>
  <c r="O51" i="18"/>
  <c r="T50" i="18"/>
  <c r="S50" i="18"/>
  <c r="P50" i="18"/>
  <c r="O50" i="18"/>
  <c r="T49" i="18"/>
  <c r="S49" i="18"/>
  <c r="P49" i="18"/>
  <c r="O49" i="18"/>
  <c r="T48" i="18"/>
  <c r="S48" i="18"/>
  <c r="P48" i="18"/>
  <c r="O48" i="18"/>
  <c r="T47" i="18"/>
  <c r="S47" i="18"/>
  <c r="P47" i="18"/>
  <c r="O47" i="18"/>
  <c r="T46" i="18"/>
  <c r="S46" i="18"/>
  <c r="P46" i="18"/>
  <c r="O46" i="18"/>
  <c r="T45" i="18"/>
  <c r="S45" i="18"/>
  <c r="P45" i="18"/>
  <c r="O45" i="18"/>
  <c r="T44" i="18"/>
  <c r="S44" i="18"/>
  <c r="P44" i="18"/>
  <c r="O44" i="18"/>
  <c r="T43" i="18"/>
  <c r="S43" i="18"/>
  <c r="P43" i="18"/>
  <c r="O43" i="18"/>
  <c r="T42" i="18"/>
  <c r="S42" i="18"/>
  <c r="P42" i="18"/>
  <c r="O42" i="18"/>
  <c r="T41" i="18"/>
  <c r="S41" i="18"/>
  <c r="P41" i="18"/>
  <c r="O41" i="18"/>
  <c r="T40" i="18"/>
  <c r="S40" i="18"/>
  <c r="P40" i="18"/>
  <c r="O40" i="18"/>
  <c r="T39" i="18"/>
  <c r="S39" i="18"/>
  <c r="P39" i="18"/>
  <c r="O39" i="18"/>
  <c r="T38" i="18"/>
  <c r="S38" i="18"/>
  <c r="P38" i="18"/>
  <c r="O38" i="18"/>
  <c r="T37" i="18"/>
  <c r="S37" i="18"/>
  <c r="P37" i="18"/>
  <c r="O37" i="18"/>
  <c r="T36" i="18"/>
  <c r="S36" i="18"/>
  <c r="P36" i="18"/>
  <c r="O36" i="18"/>
  <c r="T35" i="18"/>
  <c r="S35" i="18"/>
  <c r="P35" i="18"/>
  <c r="O35" i="18"/>
  <c r="T34" i="18"/>
  <c r="S34" i="18"/>
  <c r="P34" i="18"/>
  <c r="O34" i="18"/>
  <c r="T33" i="18"/>
  <c r="S33" i="18"/>
  <c r="P33" i="18"/>
  <c r="O33" i="18"/>
  <c r="T32" i="18"/>
  <c r="S32" i="18"/>
  <c r="P32" i="18"/>
  <c r="O32" i="18"/>
  <c r="T31" i="18"/>
  <c r="S31" i="18"/>
  <c r="P31" i="18"/>
  <c r="O31" i="18"/>
  <c r="T30" i="18"/>
  <c r="S30" i="18"/>
  <c r="P30" i="18"/>
  <c r="O30" i="18"/>
  <c r="T29" i="18"/>
  <c r="S29" i="18"/>
  <c r="P29" i="18"/>
  <c r="O29" i="18"/>
  <c r="T28" i="18"/>
  <c r="S28" i="18"/>
  <c r="P28" i="18"/>
  <c r="O28" i="18"/>
  <c r="T27" i="18"/>
  <c r="S27" i="18"/>
  <c r="P27" i="18"/>
  <c r="O27" i="18"/>
  <c r="T26" i="18"/>
  <c r="S26" i="18"/>
  <c r="P26" i="18"/>
  <c r="O26" i="18"/>
  <c r="T25" i="18"/>
  <c r="S25" i="18"/>
  <c r="P25" i="18"/>
  <c r="O25" i="18"/>
  <c r="T24" i="18"/>
  <c r="S24" i="18"/>
  <c r="P24" i="18"/>
  <c r="O24" i="18"/>
  <c r="T23" i="18"/>
  <c r="S23" i="18"/>
  <c r="P23" i="18"/>
  <c r="O23" i="18"/>
  <c r="T22" i="18"/>
  <c r="S22" i="18"/>
  <c r="P22" i="18"/>
  <c r="O22" i="18"/>
  <c r="T21" i="18"/>
  <c r="S21" i="18"/>
  <c r="P21" i="18"/>
  <c r="O21" i="18"/>
  <c r="T20" i="18"/>
  <c r="S20" i="18"/>
  <c r="P20" i="18"/>
  <c r="O20" i="18"/>
  <c r="T19" i="18"/>
  <c r="S19" i="18"/>
  <c r="P19" i="18"/>
  <c r="O19" i="18"/>
  <c r="T18" i="18"/>
  <c r="S18" i="18"/>
  <c r="P18" i="18"/>
  <c r="O18" i="18"/>
  <c r="AD17" i="18"/>
  <c r="AC17" i="18"/>
  <c r="AB17" i="18"/>
  <c r="T17" i="18"/>
  <c r="S17" i="18"/>
  <c r="P17" i="18"/>
  <c r="O17" i="18"/>
  <c r="AD16" i="18"/>
  <c r="AC16" i="18"/>
  <c r="AB16" i="18"/>
  <c r="T16" i="18"/>
  <c r="S16" i="18"/>
  <c r="P16" i="18"/>
  <c r="O16" i="18"/>
  <c r="AD15" i="18"/>
  <c r="AC15" i="18"/>
  <c r="AB15" i="18"/>
  <c r="T15" i="18"/>
  <c r="S15" i="18"/>
  <c r="P15" i="18"/>
  <c r="O15" i="18"/>
  <c r="AD14" i="18"/>
  <c r="AC14" i="18"/>
  <c r="AB14" i="18"/>
  <c r="T14" i="18"/>
  <c r="S14" i="18"/>
  <c r="P14" i="18"/>
  <c r="O14" i="18"/>
  <c r="AD13" i="18"/>
  <c r="AC13" i="18"/>
  <c r="AB13" i="18"/>
  <c r="T13" i="18"/>
  <c r="S13" i="18"/>
  <c r="P13" i="18"/>
  <c r="O13" i="18"/>
  <c r="AD12" i="18"/>
  <c r="AC12" i="18"/>
  <c r="AB12" i="18"/>
  <c r="T12" i="18"/>
  <c r="S12" i="18"/>
  <c r="P12" i="18"/>
  <c r="O12" i="18"/>
  <c r="AD11" i="18"/>
  <c r="AC11" i="18"/>
  <c r="AB11" i="18"/>
  <c r="T11" i="18"/>
  <c r="S11" i="18"/>
  <c r="P11" i="18"/>
  <c r="O11" i="18"/>
  <c r="AI10" i="18"/>
  <c r="AD10" i="18"/>
  <c r="AC10" i="18"/>
  <c r="AB10" i="18"/>
  <c r="T10" i="18"/>
  <c r="S10" i="18"/>
  <c r="P10" i="18"/>
  <c r="O10" i="18"/>
  <c r="AI9" i="18"/>
  <c r="AD9" i="18"/>
  <c r="AC9" i="18"/>
  <c r="AB9" i="18"/>
  <c r="T9" i="18"/>
  <c r="S9" i="18"/>
  <c r="P9" i="18"/>
  <c r="O9" i="18"/>
  <c r="AI8" i="18"/>
  <c r="AD8" i="18"/>
  <c r="AC8" i="18"/>
  <c r="AB8" i="18"/>
  <c r="T8" i="18"/>
  <c r="S8" i="18"/>
  <c r="P8" i="18"/>
  <c r="O8" i="18"/>
  <c r="AI7" i="18"/>
  <c r="AD7" i="18"/>
  <c r="AC7" i="18"/>
  <c r="AB7" i="18"/>
  <c r="T7" i="18"/>
  <c r="S7" i="18"/>
  <c r="P7" i="18"/>
  <c r="O7" i="18"/>
  <c r="AD6" i="18"/>
  <c r="AC6" i="18"/>
  <c r="AB6" i="18"/>
  <c r="T6" i="18"/>
  <c r="S6" i="18"/>
  <c r="P6" i="18"/>
  <c r="O6" i="18"/>
  <c r="T5" i="18"/>
  <c r="S5" i="18"/>
  <c r="P5" i="18"/>
  <c r="O5" i="18"/>
  <c r="T4" i="18"/>
  <c r="S4" i="18"/>
  <c r="P4" i="18"/>
  <c r="O4" i="18"/>
  <c r="T3" i="18"/>
  <c r="S3" i="18"/>
  <c r="P3" i="18"/>
  <c r="O3" i="18"/>
  <c r="T2" i="18"/>
  <c r="S2" i="18"/>
  <c r="P2" i="18"/>
  <c r="O2" i="18"/>
  <c r="AD6" i="1" l="1"/>
  <c r="AD9" i="1"/>
  <c r="AD8" i="1"/>
  <c r="AC8" i="1"/>
  <c r="AB8" i="1"/>
  <c r="AI10" i="1"/>
  <c r="AI9" i="1"/>
  <c r="AI8" i="1"/>
  <c r="AI7" i="1"/>
  <c r="AD17" i="1"/>
  <c r="AC17" i="1"/>
  <c r="AB17" i="1"/>
  <c r="AB6" i="1"/>
  <c r="AD16" i="1"/>
  <c r="AC16" i="1"/>
  <c r="AB16" i="1"/>
  <c r="AD15" i="1"/>
  <c r="AC15" i="1"/>
  <c r="AB15" i="1"/>
  <c r="AD14" i="1"/>
  <c r="AC14" i="1"/>
  <c r="AB14" i="1"/>
  <c r="AD13" i="1"/>
  <c r="AC13" i="1"/>
  <c r="AB13" i="1"/>
  <c r="AD12" i="1"/>
  <c r="AC12" i="1"/>
  <c r="AB12" i="1"/>
  <c r="AD11" i="1"/>
  <c r="AC11" i="1"/>
  <c r="AB11" i="1"/>
  <c r="AD10" i="1"/>
  <c r="AC10" i="1"/>
  <c r="AB10" i="1"/>
  <c r="AC9" i="1"/>
  <c r="AB9" i="1"/>
  <c r="AD7" i="1"/>
  <c r="AC7" i="1"/>
  <c r="AB7" i="1"/>
  <c r="AC6" i="1"/>
  <c r="C2" i="13" l="1"/>
  <c r="B2" i="13"/>
  <c r="C3" i="10"/>
  <c r="C4" i="10"/>
  <c r="C5" i="10"/>
  <c r="C6" i="10"/>
  <c r="C2" i="10"/>
  <c r="B3" i="10"/>
  <c r="B4" i="10"/>
  <c r="B5" i="10"/>
  <c r="B6" i="10"/>
  <c r="B2" i="10"/>
  <c r="P2729" i="1"/>
  <c r="O2836" i="1"/>
  <c r="O2729" i="1"/>
  <c r="O3018" i="1"/>
  <c r="O2965" i="1"/>
  <c r="O3563" i="1"/>
  <c r="O3051" i="1"/>
  <c r="O3706" i="1"/>
  <c r="O2532" i="1"/>
  <c r="O3707" i="1"/>
  <c r="O3438" i="1"/>
  <c r="O2748" i="1"/>
  <c r="O2616" i="1"/>
  <c r="O3708" i="1"/>
  <c r="O3068" i="1"/>
  <c r="O3605" i="1"/>
  <c r="O3709" i="1"/>
  <c r="O3710" i="1"/>
  <c r="O1943" i="1"/>
  <c r="O3711" i="1"/>
  <c r="O3571" i="1"/>
  <c r="O3712" i="1"/>
  <c r="O934" i="1"/>
  <c r="O3504" i="1"/>
  <c r="O3276" i="1"/>
  <c r="O3617" i="1"/>
  <c r="O2483" i="1"/>
  <c r="O3572" i="1"/>
  <c r="O3179" i="1"/>
  <c r="O3312" i="1"/>
  <c r="O2770" i="1"/>
  <c r="O3713" i="1"/>
  <c r="O2698" i="1"/>
  <c r="O3396" i="1"/>
  <c r="O3180" i="1"/>
  <c r="O3313" i="1"/>
  <c r="O3235" i="1"/>
  <c r="O3714" i="1"/>
  <c r="O2447" i="1"/>
  <c r="O3408" i="1"/>
  <c r="O3409" i="1"/>
  <c r="O3715" i="1"/>
  <c r="O3716" i="1"/>
  <c r="O2204" i="1"/>
  <c r="O3634" i="1"/>
  <c r="O3044" i="1"/>
  <c r="O3191" i="1"/>
  <c r="O1261" i="1"/>
  <c r="O3717" i="1"/>
  <c r="O3718" i="1"/>
  <c r="O3267" i="1"/>
  <c r="O948" i="1"/>
  <c r="O3038" i="1"/>
  <c r="O2427" i="1"/>
  <c r="O3635" i="1"/>
  <c r="O3719" i="1"/>
  <c r="O1193" i="1"/>
  <c r="O3720" i="1"/>
  <c r="O3721" i="1"/>
  <c r="O1196" i="1"/>
  <c r="O868" i="1"/>
  <c r="O1959" i="1"/>
  <c r="O3505" i="1"/>
  <c r="O885" i="1"/>
  <c r="O3032" i="1"/>
  <c r="O807" i="1"/>
  <c r="O3277" i="1"/>
  <c r="O3722" i="1"/>
  <c r="O3723" i="1"/>
  <c r="O2947" i="1"/>
  <c r="O3724" i="1"/>
  <c r="O3725" i="1"/>
  <c r="O3726" i="1"/>
  <c r="O3727" i="1"/>
  <c r="O3373" i="1"/>
  <c r="O3728" i="1"/>
  <c r="O3636" i="1"/>
  <c r="O3375" i="1"/>
  <c r="O1567" i="1"/>
  <c r="O1935" i="1"/>
  <c r="O2948" i="1"/>
  <c r="O3729" i="1"/>
  <c r="O2933" i="1"/>
  <c r="O3095" i="1"/>
  <c r="O2811" i="1"/>
  <c r="O3264" i="1"/>
  <c r="O2903" i="1"/>
  <c r="O2558" i="1"/>
  <c r="O2764" i="1"/>
  <c r="O3506" i="1"/>
  <c r="O3730" i="1"/>
  <c r="O3027" i="1"/>
  <c r="O3494" i="1"/>
  <c r="O923" i="1"/>
  <c r="O3278" i="1"/>
  <c r="O346" i="1"/>
  <c r="O3731" i="1"/>
  <c r="O2958" i="1"/>
  <c r="O3732" i="1"/>
  <c r="O1613" i="1"/>
  <c r="O3224" i="1"/>
  <c r="O3733" i="1"/>
  <c r="O3171" i="1"/>
  <c r="O3507" i="1"/>
  <c r="O3127" i="1"/>
  <c r="O962" i="1"/>
  <c r="O2801" i="1"/>
  <c r="O1424" i="1"/>
  <c r="O3734" i="1"/>
  <c r="O1716" i="1"/>
  <c r="O3184" i="1"/>
  <c r="O3069" i="1"/>
  <c r="O2941" i="1"/>
  <c r="O2668" i="1"/>
  <c r="O1764" i="1"/>
  <c r="O2545" i="1"/>
  <c r="O3252" i="1"/>
  <c r="O2959" i="1"/>
  <c r="O3392" i="1"/>
  <c r="O3735" i="1"/>
  <c r="O2904" i="1"/>
  <c r="O3736" i="1"/>
  <c r="O3508" i="1"/>
  <c r="O794" i="1"/>
  <c r="O3564" i="1"/>
  <c r="O2884" i="1"/>
  <c r="O3737" i="1"/>
  <c r="O3637" i="1"/>
  <c r="O2951" i="1"/>
  <c r="O3738" i="1"/>
  <c r="O3739" i="1"/>
  <c r="O3740" i="1"/>
  <c r="O3741" i="1"/>
  <c r="O3473" i="1"/>
  <c r="O3742" i="1"/>
  <c r="O3743" i="1"/>
  <c r="O3744" i="1"/>
  <c r="O3745" i="1"/>
  <c r="O3746" i="1"/>
  <c r="O3747" i="1"/>
  <c r="O3279" i="1"/>
  <c r="O3748" i="1"/>
  <c r="O2986" i="1"/>
  <c r="O3749" i="1"/>
  <c r="O3355" i="1"/>
  <c r="O2500" i="1"/>
  <c r="O3750" i="1"/>
  <c r="O2442" i="1"/>
  <c r="O1988" i="1"/>
  <c r="O2461" i="1"/>
  <c r="O3040" i="1"/>
  <c r="O3260" i="1"/>
  <c r="O3097" i="1"/>
  <c r="O3751" i="1"/>
  <c r="O3752" i="1"/>
  <c r="O2635" i="1"/>
  <c r="O2776" i="1"/>
  <c r="O3753" i="1"/>
  <c r="O2889" i="1"/>
  <c r="O2315" i="1"/>
  <c r="O3509" i="1"/>
  <c r="O2928" i="1"/>
  <c r="O3114" i="1"/>
  <c r="O3754" i="1"/>
  <c r="O3351" i="1"/>
  <c r="O3410" i="1"/>
  <c r="O3162" i="1"/>
  <c r="O3314" i="1"/>
  <c r="O3755" i="1"/>
  <c r="O3128" i="1"/>
  <c r="O3367" i="1"/>
  <c r="O2354" i="1"/>
  <c r="O3618" i="1"/>
  <c r="O1841" i="1"/>
  <c r="O3756" i="1"/>
  <c r="O3757" i="1"/>
  <c r="O3638" i="1"/>
  <c r="O2617" i="1"/>
  <c r="O3028" i="1"/>
  <c r="O2020" i="1"/>
  <c r="O3510" i="1"/>
  <c r="O2130" i="1"/>
  <c r="O3261" i="1"/>
  <c r="O3758" i="1"/>
  <c r="O550" i="1"/>
  <c r="O1183" i="1"/>
  <c r="O2129" i="1"/>
  <c r="O878" i="1"/>
  <c r="O844" i="1"/>
  <c r="O1235" i="1"/>
  <c r="O1301" i="1"/>
  <c r="O1268" i="1"/>
  <c r="O972" i="1"/>
  <c r="O955" i="1"/>
  <c r="O1236" i="1"/>
  <c r="O1171" i="1"/>
  <c r="O810" i="1"/>
  <c r="O1832" i="1"/>
  <c r="O399" i="1"/>
  <c r="O3388" i="1"/>
  <c r="O2280" i="1"/>
  <c r="O409" i="1"/>
  <c r="O728" i="1"/>
  <c r="O1662" i="1"/>
  <c r="O1365" i="1"/>
  <c r="O2506" i="1"/>
  <c r="O2771" i="1"/>
  <c r="O1172" i="1"/>
  <c r="O1345" i="1"/>
  <c r="O1343" i="1"/>
  <c r="O945" i="1"/>
  <c r="O988" i="1"/>
  <c r="O2034" i="1"/>
  <c r="O947" i="1"/>
  <c r="O1360" i="1"/>
  <c r="O1489" i="1"/>
  <c r="O1751" i="1"/>
  <c r="O1374" i="1"/>
  <c r="O1806" i="1"/>
  <c r="O2476" i="1"/>
  <c r="O2299" i="1"/>
  <c r="O2153" i="1"/>
  <c r="O2410" i="1"/>
  <c r="O1555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5" i="1"/>
  <c r="O2086" i="1"/>
  <c r="O305" i="1"/>
  <c r="O793" i="1"/>
  <c r="O444" i="1"/>
  <c r="O222" i="1"/>
  <c r="O137" i="1"/>
  <c r="O87" i="1"/>
  <c r="O675" i="1"/>
  <c r="O387" i="1"/>
  <c r="O1016" i="1"/>
  <c r="O291" i="1"/>
  <c r="O1024" i="1"/>
  <c r="O1066" i="1"/>
  <c r="O2117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7" i="1"/>
  <c r="O217" i="1"/>
  <c r="O607" i="1"/>
  <c r="O765" i="1"/>
  <c r="O871" i="1"/>
  <c r="O503" i="1"/>
  <c r="O219" i="1"/>
  <c r="O693" i="1"/>
  <c r="O568" i="1"/>
  <c r="O911" i="1"/>
  <c r="O275" i="1"/>
  <c r="O39" i="1"/>
  <c r="O2780" i="1"/>
  <c r="O849" i="1"/>
  <c r="O860" i="1"/>
  <c r="O2598" i="1"/>
  <c r="O1660" i="1"/>
  <c r="O547" i="1"/>
  <c r="O1444" i="1"/>
  <c r="O457" i="1"/>
  <c r="O1049" i="1"/>
  <c r="O327" i="1"/>
  <c r="O2072" i="1"/>
  <c r="O1850" i="1"/>
  <c r="O368" i="1"/>
  <c r="O317" i="1"/>
  <c r="O2596" i="1"/>
  <c r="O100" i="1"/>
  <c r="O966" i="1"/>
  <c r="O63" i="1"/>
  <c r="O2363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5" i="1"/>
  <c r="O2189" i="1"/>
  <c r="O278" i="1"/>
  <c r="O1496" i="1"/>
  <c r="O556" i="1"/>
  <c r="O432" i="1"/>
  <c r="O2125" i="1"/>
  <c r="O2223" i="1"/>
  <c r="O683" i="1"/>
  <c r="O367" i="1"/>
  <c r="O843" i="1"/>
  <c r="O3759" i="1"/>
  <c r="O3573" i="1"/>
  <c r="O2725" i="1"/>
  <c r="O3760" i="1"/>
  <c r="O2559" i="1"/>
  <c r="O3761" i="1"/>
  <c r="O1558" i="1"/>
  <c r="O3495" i="1"/>
  <c r="O2819" i="1"/>
  <c r="O2626" i="1"/>
  <c r="O2820" i="1"/>
  <c r="O3639" i="1"/>
  <c r="O3762" i="1"/>
  <c r="O3763" i="1"/>
  <c r="O3764" i="1"/>
  <c r="O2182" i="1"/>
  <c r="O3765" i="1"/>
  <c r="O2994" i="1"/>
  <c r="O3766" i="1"/>
  <c r="O2971" i="1"/>
  <c r="O2761" i="1"/>
  <c r="O2507" i="1"/>
  <c r="O3767" i="1"/>
  <c r="O1242" i="1"/>
  <c r="O3268" i="1"/>
  <c r="O1785" i="1"/>
  <c r="O3768" i="1"/>
  <c r="O2463" i="1"/>
  <c r="O3769" i="1"/>
  <c r="O2806" i="1"/>
  <c r="O3280" i="1"/>
  <c r="O2905" i="1"/>
  <c r="O3469" i="1"/>
  <c r="O3770" i="1"/>
  <c r="O3606" i="1"/>
  <c r="O3771" i="1"/>
  <c r="O2112" i="1"/>
  <c r="O2887" i="1"/>
  <c r="O2870" i="1"/>
  <c r="O3772" i="1"/>
  <c r="O2051" i="1"/>
  <c r="O2777" i="1"/>
  <c r="O3773" i="1"/>
  <c r="O2496" i="1"/>
  <c r="O52" i="1"/>
  <c r="O2180" i="1"/>
  <c r="O3774" i="1"/>
  <c r="O1817" i="1"/>
  <c r="O3775" i="1"/>
  <c r="O3776" i="1"/>
  <c r="O1541" i="1"/>
  <c r="O1777" i="1"/>
  <c r="O3640" i="1"/>
  <c r="O3453" i="1"/>
  <c r="O3641" i="1"/>
  <c r="O3511" i="1"/>
  <c r="O306" i="1"/>
  <c r="O612" i="1"/>
  <c r="O3129" i="1"/>
  <c r="O772" i="1"/>
  <c r="O2791" i="1"/>
  <c r="O3777" i="1"/>
  <c r="O3057" i="1"/>
  <c r="O3778" i="1"/>
  <c r="O3779" i="1"/>
  <c r="O3780" i="1"/>
  <c r="O2906" i="1"/>
  <c r="O3781" i="1"/>
  <c r="O3782" i="1"/>
  <c r="O3783" i="1"/>
  <c r="O3239" i="1"/>
  <c r="O3784" i="1"/>
  <c r="O3098" i="1"/>
  <c r="O3785" i="1"/>
  <c r="O2762" i="1"/>
  <c r="O3786" i="1"/>
  <c r="O3787" i="1"/>
  <c r="O3281" i="1"/>
  <c r="O3788" i="1"/>
  <c r="O2907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8" i="1"/>
  <c r="O954" i="1"/>
  <c r="O1188" i="1"/>
  <c r="O1163" i="1"/>
  <c r="O2338" i="1"/>
  <c r="O1794" i="1"/>
  <c r="O2554" i="1"/>
  <c r="O2743" i="1"/>
  <c r="O303" i="1"/>
  <c r="O1790" i="1"/>
  <c r="O1921" i="1"/>
  <c r="O2258" i="1"/>
  <c r="O2260" i="1"/>
  <c r="O1908" i="1"/>
  <c r="O2342" i="1"/>
  <c r="O2491" i="1"/>
  <c r="O1243" i="1"/>
  <c r="O1195" i="1"/>
  <c r="O926" i="1"/>
  <c r="O3512" i="1"/>
  <c r="O1987" i="1"/>
  <c r="O2429" i="1"/>
  <c r="O2826" i="1"/>
  <c r="O2738" i="1"/>
  <c r="O1720" i="1"/>
  <c r="O2343" i="1"/>
  <c r="O1393" i="1"/>
  <c r="O123" i="1"/>
  <c r="O3789" i="1"/>
  <c r="O2486" i="1"/>
  <c r="O780" i="1"/>
  <c r="O2792" i="1"/>
  <c r="O3467" i="1"/>
  <c r="O1507" i="1"/>
  <c r="O1982" i="1"/>
  <c r="O1729" i="1"/>
  <c r="O2567" i="1"/>
  <c r="O723" i="1"/>
  <c r="O1732" i="1"/>
  <c r="O2864" i="1"/>
  <c r="O3574" i="1"/>
  <c r="O2131" i="1"/>
  <c r="O3790" i="1"/>
  <c r="O1689" i="1"/>
  <c r="O3791" i="1"/>
  <c r="O2944" i="1"/>
  <c r="O1137" i="1"/>
  <c r="O3513" i="1"/>
  <c r="O3642" i="1"/>
  <c r="O3269" i="1"/>
  <c r="O2178" i="1"/>
  <c r="O3792" i="1"/>
  <c r="O3793" i="1"/>
  <c r="O2692" i="1"/>
  <c r="O3794" i="1"/>
  <c r="O3172" i="1"/>
  <c r="O3368" i="1"/>
  <c r="O2312" i="1"/>
  <c r="O3795" i="1"/>
  <c r="O3282" i="1"/>
  <c r="O1925" i="1"/>
  <c r="O3496" i="1"/>
  <c r="O3029" i="1"/>
  <c r="O2135" i="1"/>
  <c r="O3193" i="1"/>
  <c r="O3356" i="1"/>
  <c r="O2936" i="1"/>
  <c r="O3796" i="1"/>
  <c r="O3643" i="1"/>
  <c r="O2546" i="1"/>
  <c r="O3357" i="1"/>
  <c r="O2627" i="1"/>
  <c r="O1787" i="1"/>
  <c r="O3644" i="1"/>
  <c r="O2431" i="1"/>
  <c r="O3797" i="1"/>
  <c r="O3798" i="1"/>
  <c r="O3799" i="1"/>
  <c r="O3800" i="1"/>
  <c r="O3801" i="1"/>
  <c r="O3645" i="1"/>
  <c r="O3099" i="1"/>
  <c r="O3442" i="1"/>
  <c r="O2434" i="1"/>
  <c r="O3454" i="1"/>
  <c r="O3646" i="1"/>
  <c r="O3802" i="1"/>
  <c r="O3803" i="1"/>
  <c r="O2927" i="1"/>
  <c r="O3804" i="1"/>
  <c r="O3575" i="1"/>
  <c r="O3805" i="1"/>
  <c r="O1692" i="1"/>
  <c r="O3806" i="1"/>
  <c r="O3001" i="1"/>
  <c r="O3807" i="1"/>
  <c r="O2019" i="1"/>
  <c r="O3808" i="1"/>
  <c r="O3514" i="1"/>
  <c r="O3283" i="1"/>
  <c r="O3370" i="1"/>
  <c r="O2799" i="1"/>
  <c r="O3006" i="1"/>
  <c r="O1385" i="1"/>
  <c r="O3444" i="1"/>
  <c r="O3619" i="1"/>
  <c r="O2765" i="1"/>
  <c r="O3115" i="1"/>
  <c r="O3576" i="1"/>
  <c r="O3284" i="1"/>
  <c r="O3809" i="1"/>
  <c r="O3030" i="1"/>
  <c r="O3308" i="1"/>
  <c r="O3810" i="1"/>
  <c r="O2793" i="1"/>
  <c r="O3811" i="1"/>
  <c r="O2407" i="1"/>
  <c r="O3130" i="1"/>
  <c r="O3376" i="1"/>
  <c r="O3812" i="1"/>
  <c r="O2720" i="1"/>
  <c r="O3813" i="1"/>
  <c r="O3814" i="1"/>
  <c r="O3647" i="1"/>
  <c r="O3248" i="1"/>
  <c r="O3577" i="1"/>
  <c r="O2520" i="1"/>
  <c r="O3815" i="1"/>
  <c r="O3131" i="1"/>
  <c r="O2650" i="1"/>
  <c r="O3816" i="1"/>
  <c r="O3206" i="1"/>
  <c r="O3194" i="1"/>
  <c r="O2899" i="1"/>
  <c r="O3817" i="1"/>
  <c r="O2395" i="1"/>
  <c r="O3285" i="1"/>
  <c r="O2821" i="1"/>
  <c r="O2989" i="1"/>
  <c r="O3818" i="1"/>
  <c r="O3021" i="1"/>
  <c r="O3358" i="1"/>
  <c r="O3819" i="1"/>
  <c r="O2247" i="1"/>
  <c r="O3820" i="1"/>
  <c r="O3359" i="1"/>
  <c r="O3821" i="1"/>
  <c r="O3822" i="1"/>
  <c r="O1847" i="1"/>
  <c r="O1589" i="1"/>
  <c r="O2381" i="1"/>
  <c r="O2339" i="1"/>
  <c r="O3470" i="1"/>
  <c r="O3132" i="1"/>
  <c r="O3411" i="1"/>
  <c r="O3823" i="1"/>
  <c r="O3377" i="1"/>
  <c r="O2412" i="1"/>
  <c r="O2612" i="1"/>
  <c r="O3515" i="1"/>
  <c r="O3824" i="1"/>
  <c r="O3578" i="1"/>
  <c r="O1487" i="1"/>
  <c r="O1029" i="1"/>
  <c r="O3601" i="1"/>
  <c r="O3329" i="1"/>
  <c r="O3133" i="1"/>
  <c r="O2968" i="1"/>
  <c r="O3265" i="1"/>
  <c r="O2966" i="1"/>
  <c r="O3825" i="1"/>
  <c r="O2264" i="1"/>
  <c r="O2160" i="1"/>
  <c r="O1065" i="1"/>
  <c r="O3378" i="1"/>
  <c r="O2707" i="1"/>
  <c r="O3826" i="1"/>
  <c r="O3022" i="1"/>
  <c r="O3827" i="1"/>
  <c r="O3412" i="1"/>
  <c r="O2708" i="1"/>
  <c r="O2812" i="1"/>
  <c r="O3579" i="1"/>
  <c r="O3828" i="1"/>
  <c r="O3580" i="1"/>
  <c r="O3829" i="1"/>
  <c r="O1703" i="1"/>
  <c r="O3648" i="1"/>
  <c r="O3649" i="1"/>
  <c r="O3555" i="1"/>
  <c r="O2830" i="1"/>
  <c r="O3650" i="1"/>
  <c r="O3830" i="1"/>
  <c r="O3651" i="1"/>
  <c r="O3652" i="1"/>
  <c r="O1898" i="1"/>
  <c r="O3445" i="1"/>
  <c r="O3620" i="1"/>
  <c r="O3621" i="1"/>
  <c r="O3831" i="1"/>
  <c r="O3397" i="1"/>
  <c r="O2215" i="1"/>
  <c r="O3315" i="1"/>
  <c r="O3832" i="1"/>
  <c r="O3286" i="1"/>
  <c r="O3833" i="1"/>
  <c r="O3516" i="1"/>
  <c r="O3834" i="1"/>
  <c r="O3195" i="1"/>
  <c r="O3835" i="1"/>
  <c r="O3836" i="1"/>
  <c r="O3134" i="1"/>
  <c r="O3837" i="1"/>
  <c r="O3080" i="1"/>
  <c r="O3287" i="1"/>
  <c r="O3034" i="1"/>
  <c r="O3246" i="1"/>
  <c r="O2908" i="1"/>
  <c r="O3838" i="1"/>
  <c r="O3839" i="1"/>
  <c r="O3840" i="1"/>
  <c r="O3841" i="1"/>
  <c r="O3842" i="1"/>
  <c r="O3843" i="1"/>
  <c r="O3844" i="1"/>
  <c r="O2872" i="1"/>
  <c r="O3270" i="1"/>
  <c r="O2651" i="1"/>
  <c r="O3653" i="1"/>
  <c r="O3581" i="1"/>
  <c r="O3845" i="1"/>
  <c r="O3288" i="1"/>
  <c r="O3582" i="1"/>
  <c r="O2219" i="1"/>
  <c r="O2931" i="1"/>
  <c r="O3583" i="1"/>
  <c r="O3846" i="1"/>
  <c r="O3398" i="1"/>
  <c r="O3289" i="1"/>
  <c r="O3847" i="1"/>
  <c r="O3654" i="1"/>
  <c r="O1963" i="1"/>
  <c r="O812" i="1"/>
  <c r="O3173" i="1"/>
  <c r="O2242" i="1"/>
  <c r="O3163" i="1"/>
  <c r="O1411" i="1"/>
  <c r="O3253" i="1"/>
  <c r="O2002" i="1"/>
  <c r="O3352" i="1"/>
  <c r="O2464" i="1"/>
  <c r="O3517" i="1"/>
  <c r="O3848" i="1"/>
  <c r="O3849" i="1"/>
  <c r="O3205" i="1"/>
  <c r="O3655" i="1"/>
  <c r="O790" i="1"/>
  <c r="O3360" i="1"/>
  <c r="O3413" i="1"/>
  <c r="O3334" i="1"/>
  <c r="O3656" i="1"/>
  <c r="O3209" i="1"/>
  <c r="O1434" i="1"/>
  <c r="O997" i="1"/>
  <c r="O3395" i="1"/>
  <c r="O3850" i="1"/>
  <c r="O3211" i="1"/>
  <c r="O1634" i="1"/>
  <c r="O3491" i="1"/>
  <c r="O2134" i="1"/>
  <c r="O3290" i="1"/>
  <c r="O3330" i="1"/>
  <c r="O389" i="1"/>
  <c r="O3174" i="1"/>
  <c r="O2728" i="1"/>
  <c r="O1190" i="1"/>
  <c r="O243" i="1"/>
  <c r="O3518" i="1"/>
  <c r="O1571" i="1"/>
  <c r="O2563" i="1"/>
  <c r="O3240" i="1"/>
  <c r="O3556" i="1"/>
  <c r="O3121" i="1"/>
  <c r="O29" i="1"/>
  <c r="O2890" i="1"/>
  <c r="O2924" i="1"/>
  <c r="O1266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6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1" i="1"/>
  <c r="O3096" i="1"/>
  <c r="O3379" i="1"/>
  <c r="O2835" i="1"/>
  <c r="O1905" i="1"/>
  <c r="O3455" i="1"/>
  <c r="O2493" i="1"/>
  <c r="O2960" i="1"/>
  <c r="O3851" i="1"/>
  <c r="O3207" i="1"/>
  <c r="O1741" i="1"/>
  <c r="O3070" i="1"/>
  <c r="O2891" i="1"/>
  <c r="O1722" i="1"/>
  <c r="O2972" i="1"/>
  <c r="O861" i="1"/>
  <c r="O2982" i="1"/>
  <c r="O1488" i="1"/>
  <c r="O3852" i="1"/>
  <c r="O3212" i="1"/>
  <c r="O2865" i="1"/>
  <c r="O1416" i="1"/>
  <c r="O1438" i="1"/>
  <c r="O2316" i="1"/>
  <c r="O2156" i="1"/>
  <c r="O1112" i="1"/>
  <c r="O2212" i="1"/>
  <c r="O1448" i="1"/>
  <c r="O1288" i="1"/>
  <c r="O1815" i="1"/>
  <c r="O460" i="1"/>
  <c r="O679" i="1"/>
  <c r="O2527" i="1"/>
  <c r="O1656" i="1"/>
  <c r="O2252" i="1"/>
  <c r="O756" i="1"/>
  <c r="O2629" i="1"/>
  <c r="O952" i="1"/>
  <c r="O2119" i="1"/>
  <c r="O2225" i="1"/>
  <c r="O1616" i="1"/>
  <c r="O1861" i="1"/>
  <c r="O1757" i="1"/>
  <c r="O2837" i="1"/>
  <c r="O1420" i="1"/>
  <c r="O2021" i="1"/>
  <c r="O1578" i="1"/>
  <c r="O2579" i="1"/>
  <c r="O1643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325" i="1"/>
  <c r="O2015" i="1"/>
  <c r="O2435" i="1"/>
  <c r="O1473" i="1"/>
  <c r="O895" i="1"/>
  <c r="O1320" i="1"/>
  <c r="O2064" i="1"/>
  <c r="O1413" i="1"/>
  <c r="O1553" i="1"/>
  <c r="O757" i="1"/>
  <c r="O382" i="1"/>
  <c r="O995" i="1"/>
  <c r="O2070" i="1"/>
  <c r="O1278" i="1"/>
  <c r="O1706" i="1"/>
  <c r="O2586" i="1"/>
  <c r="O1559" i="1"/>
  <c r="O1010" i="1"/>
  <c r="O1338" i="1"/>
  <c r="O2449" i="1"/>
  <c r="O1771" i="1"/>
  <c r="O2154" i="1"/>
  <c r="O639" i="1"/>
  <c r="O2324" i="1"/>
  <c r="O1158" i="1"/>
  <c r="O1743" i="1"/>
  <c r="O1802" i="1"/>
  <c r="O464" i="1"/>
  <c r="O1272" i="1"/>
  <c r="O1897" i="1"/>
  <c r="O1818" i="1"/>
  <c r="O2841" i="1"/>
  <c r="O900" i="1"/>
  <c r="O1128" i="1"/>
  <c r="O1435" i="1"/>
  <c r="O170" i="1"/>
  <c r="O1981" i="1"/>
  <c r="O2159" i="1"/>
  <c r="O1889" i="1"/>
  <c r="O839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867" i="1"/>
  <c r="O1450" i="1"/>
  <c r="O1753" i="1"/>
  <c r="O1778" i="1"/>
  <c r="O2198" i="1"/>
  <c r="O1707" i="1"/>
  <c r="O2234" i="1"/>
  <c r="O1809" i="1"/>
  <c r="O2151" i="1"/>
  <c r="O2329" i="1"/>
  <c r="O2560" i="1"/>
  <c r="O705" i="1"/>
  <c r="O1909" i="1"/>
  <c r="O1182" i="1"/>
  <c r="O1647" i="1"/>
  <c r="O1443" i="1"/>
  <c r="O2188" i="1"/>
  <c r="O704" i="1"/>
  <c r="O2763" i="1"/>
  <c r="O1910" i="1"/>
  <c r="O1237" i="1"/>
  <c r="O2356" i="1"/>
  <c r="O2203" i="1"/>
  <c r="O1284" i="1"/>
  <c r="O1851" i="1"/>
  <c r="O2469" i="1"/>
  <c r="O2097" i="1"/>
  <c r="O1486" i="1"/>
  <c r="O1209" i="1"/>
  <c r="O2590" i="1"/>
  <c r="O2665" i="1"/>
  <c r="O2494" i="1"/>
  <c r="O331" i="1"/>
  <c r="O2085" i="1"/>
  <c r="O1934" i="1"/>
  <c r="O1017" i="1"/>
  <c r="O1239" i="1"/>
  <c r="O2308" i="1"/>
  <c r="O831" i="1"/>
  <c r="O2528" i="1"/>
  <c r="O1684" i="1"/>
  <c r="O3123" i="1"/>
  <c r="O3007" i="1"/>
  <c r="O3164" i="1"/>
  <c r="O1626" i="1"/>
  <c r="O3316" i="1"/>
  <c r="O2561" i="1"/>
  <c r="O2224" i="1"/>
  <c r="O3291" i="1"/>
  <c r="O2320" i="1"/>
  <c r="O3234" i="1"/>
  <c r="O2822" i="1"/>
  <c r="O3225" i="1"/>
  <c r="O3317" i="1"/>
  <c r="O2501" i="1"/>
  <c r="O3853" i="1"/>
  <c r="O2187" i="1"/>
  <c r="O2157" i="1"/>
  <c r="O3226" i="1"/>
  <c r="O2553" i="1"/>
  <c r="O3446" i="1"/>
  <c r="O3854" i="1"/>
  <c r="O3165" i="1"/>
  <c r="O3014" i="1"/>
  <c r="O3023" i="1"/>
  <c r="O2980" i="1"/>
  <c r="O3855" i="1"/>
  <c r="O3856" i="1"/>
  <c r="O3857" i="1"/>
  <c r="O2659" i="1"/>
  <c r="O3078" i="1"/>
  <c r="O3858" i="1"/>
  <c r="O3380" i="1"/>
  <c r="O1923" i="1"/>
  <c r="O3859" i="1"/>
  <c r="O2782" i="1"/>
  <c r="O3860" i="1"/>
  <c r="O3381" i="1"/>
  <c r="O2981" i="1"/>
  <c r="O3135" i="1"/>
  <c r="O3861" i="1"/>
  <c r="O1218" i="1"/>
  <c r="O1044" i="1"/>
  <c r="O2816" i="1"/>
  <c r="O2817" i="1"/>
  <c r="O3015" i="1"/>
  <c r="O3862" i="1"/>
  <c r="O3863" i="1"/>
  <c r="O2047" i="1"/>
  <c r="O3864" i="1"/>
  <c r="O2807" i="1"/>
  <c r="O3054" i="1"/>
  <c r="O2143" i="1"/>
  <c r="O3081" i="1"/>
  <c r="O2083" i="1"/>
  <c r="O3292" i="1"/>
  <c r="O3865" i="1"/>
  <c r="O3335" i="1"/>
  <c r="O3414" i="1"/>
  <c r="O3336" i="1"/>
  <c r="O1147" i="1"/>
  <c r="O391" i="1"/>
  <c r="O396" i="1"/>
  <c r="O443" i="1"/>
  <c r="O1263" i="1"/>
  <c r="O486" i="1"/>
  <c r="O2017" i="1"/>
  <c r="O1997" i="1"/>
  <c r="O2357" i="1"/>
  <c r="O1714" i="1"/>
  <c r="O1598" i="1"/>
  <c r="O1452" i="1"/>
  <c r="O658" i="1"/>
  <c r="O374" i="1"/>
  <c r="O1937" i="1"/>
  <c r="O2307" i="1"/>
  <c r="O1423" i="1"/>
  <c r="O2281" i="1"/>
  <c r="O3052" i="1"/>
  <c r="O2874" i="1"/>
  <c r="O603" i="1"/>
  <c r="O1162" i="1"/>
  <c r="O1651" i="1"/>
  <c r="O845" i="1"/>
  <c r="O1035" i="1"/>
  <c r="O1011" i="1"/>
  <c r="O2161" i="1"/>
  <c r="O3519" i="1"/>
  <c r="O2842" i="1"/>
  <c r="O1203" i="1"/>
  <c r="O980" i="1"/>
  <c r="O1650" i="1"/>
  <c r="O1375" i="1"/>
  <c r="O2843" i="1"/>
  <c r="O250" i="1"/>
  <c r="O2099" i="1"/>
  <c r="O2641" i="1"/>
  <c r="O2226" i="1"/>
  <c r="O1993" i="1"/>
  <c r="O1282" i="1"/>
  <c r="O2739" i="1"/>
  <c r="O3866" i="1"/>
  <c r="O3520" i="1"/>
  <c r="O2613" i="1"/>
  <c r="O3657" i="1"/>
  <c r="O3447" i="1"/>
  <c r="O3497" i="1"/>
  <c r="O3867" i="1"/>
  <c r="O2120" i="1"/>
  <c r="O3456" i="1"/>
  <c r="O3658" i="1"/>
  <c r="O3293" i="1"/>
  <c r="O2880" i="1"/>
  <c r="O733" i="1"/>
  <c r="O3071" i="1"/>
  <c r="O3584" i="1"/>
  <c r="O3868" i="1"/>
  <c r="O3869" i="1"/>
  <c r="O3870" i="1"/>
  <c r="O2991" i="1"/>
  <c r="O3871" i="1"/>
  <c r="O2118" i="1"/>
  <c r="O3521" i="1"/>
  <c r="O1609" i="1"/>
  <c r="O3602" i="1"/>
  <c r="O3072" i="1"/>
  <c r="O3522" i="1"/>
  <c r="O2220" i="1"/>
  <c r="O3872" i="1"/>
  <c r="O2790" i="1"/>
  <c r="O1212" i="1"/>
  <c r="O2952" i="1"/>
  <c r="O3353" i="1"/>
  <c r="O3399" i="1"/>
  <c r="O3271" i="1"/>
  <c r="O3873" i="1"/>
  <c r="O3874" i="1"/>
  <c r="O3875" i="1"/>
  <c r="O3565" i="1"/>
  <c r="O2351" i="1"/>
  <c r="O3062" i="1"/>
  <c r="O2676" i="1"/>
  <c r="O2844" i="1"/>
  <c r="O330" i="1"/>
  <c r="O177" i="1"/>
  <c r="O1364" i="1"/>
  <c r="O1744" i="1"/>
  <c r="O2364" i="1"/>
  <c r="O823" i="1"/>
  <c r="O713" i="1"/>
  <c r="O2471" i="1"/>
  <c r="O1469" i="1"/>
  <c r="O1667" i="1"/>
  <c r="O1627" i="1"/>
  <c r="O1395" i="1"/>
  <c r="O2190" i="1"/>
  <c r="O1911" i="1"/>
  <c r="O1309" i="1"/>
  <c r="O814" i="1"/>
  <c r="O1632" i="1"/>
  <c r="O3058" i="1"/>
  <c r="O929" i="1"/>
  <c r="O3876" i="1"/>
  <c r="O3024" i="1"/>
  <c r="O3122" i="1"/>
  <c r="O2609" i="1"/>
  <c r="O3877" i="1"/>
  <c r="O1848" i="1"/>
  <c r="O1969" i="1"/>
  <c r="O2253" i="1"/>
  <c r="O3100" i="1"/>
  <c r="O1652" i="1"/>
  <c r="O3659" i="1"/>
  <c r="O3415" i="1"/>
  <c r="O1618" i="1"/>
  <c r="O2909" i="1"/>
  <c r="O3878" i="1"/>
  <c r="O2875" i="1"/>
  <c r="O3879" i="1"/>
  <c r="O1678" i="1"/>
  <c r="O3880" i="1"/>
  <c r="O3622" i="1"/>
  <c r="O3660" i="1"/>
  <c r="O781" i="1"/>
  <c r="O3136" i="1"/>
  <c r="O1985" i="1"/>
  <c r="O1492" i="1"/>
  <c r="O2192" i="1"/>
  <c r="O3881" i="1"/>
  <c r="O2389" i="1"/>
  <c r="O2945" i="1"/>
  <c r="O3661" i="1"/>
  <c r="O3254" i="1"/>
  <c r="O3882" i="1"/>
  <c r="O3474" i="1"/>
  <c r="O3883" i="1"/>
  <c r="O2448" i="1"/>
  <c r="O3662" i="1"/>
  <c r="O2696" i="1"/>
  <c r="O3382" i="1"/>
  <c r="O1143" i="1"/>
  <c r="O2655" i="1"/>
  <c r="O1007" i="1"/>
  <c r="O2170" i="1"/>
  <c r="O2621" i="1"/>
  <c r="O1145" i="1"/>
  <c r="O1560" i="1"/>
  <c r="O2516" i="1"/>
  <c r="O1229" i="1"/>
  <c r="O1356" i="1"/>
  <c r="O2073" i="1"/>
  <c r="O1247" i="1"/>
  <c r="O1168" i="1"/>
  <c r="O2677" i="1"/>
  <c r="O2169" i="1"/>
  <c r="O1185" i="1"/>
  <c r="O2100" i="1"/>
  <c r="O851" i="1"/>
  <c r="O699" i="1"/>
  <c r="O1750" i="1"/>
  <c r="O1265" i="1"/>
  <c r="O2282" i="1"/>
  <c r="O1912" i="1"/>
  <c r="O2116" i="1"/>
  <c r="O1072" i="1"/>
  <c r="O1093" i="1"/>
  <c r="O1708" i="1"/>
  <c r="O1899" i="1"/>
  <c r="O795" i="1"/>
  <c r="O1592" i="1"/>
  <c r="O1693" i="1"/>
  <c r="O502" i="1"/>
  <c r="O1561" i="1"/>
  <c r="O1191" i="1"/>
  <c r="O1870" i="1"/>
  <c r="O2067" i="1"/>
  <c r="O2248" i="1"/>
  <c r="O1549" i="1"/>
  <c r="O938" i="1"/>
  <c r="O2800" i="1"/>
  <c r="O2678" i="1"/>
  <c r="O3088" i="1"/>
  <c r="O3884" i="1"/>
  <c r="O3885" i="1"/>
  <c r="O3361" i="1"/>
  <c r="O1285" i="1"/>
  <c r="O3294" i="1"/>
  <c r="O3523" i="1"/>
  <c r="O3663" i="1"/>
  <c r="O1100" i="1"/>
  <c r="O2335" i="1"/>
  <c r="O2760" i="1"/>
  <c r="O2416" i="1"/>
  <c r="O2736" i="1"/>
  <c r="O3886" i="1"/>
  <c r="O1742" i="1"/>
  <c r="O3887" i="1"/>
  <c r="O3607" i="1"/>
  <c r="O3585" i="1"/>
  <c r="O2713" i="1"/>
  <c r="O3524" i="1"/>
  <c r="O2716" i="1"/>
  <c r="O2101" i="1"/>
  <c r="O3337" i="1"/>
  <c r="O3888" i="1"/>
  <c r="O3889" i="1"/>
  <c r="O3890" i="1"/>
  <c r="O3891" i="1"/>
  <c r="O1855" i="1"/>
  <c r="O2210" i="1"/>
  <c r="O3525" i="1"/>
  <c r="O3892" i="1"/>
  <c r="O2379" i="1"/>
  <c r="O3416" i="1"/>
  <c r="O3893" i="1"/>
  <c r="O3894" i="1"/>
  <c r="O3895" i="1"/>
  <c r="O3896" i="1"/>
  <c r="O3897" i="1"/>
  <c r="O3362" i="1"/>
  <c r="O3566" i="1"/>
  <c r="O3457" i="1"/>
  <c r="O3526" i="1"/>
  <c r="O3898" i="1"/>
  <c r="O3664" i="1"/>
  <c r="O2856" i="1"/>
  <c r="O3899" i="1"/>
  <c r="O3241" i="1"/>
  <c r="O3008" i="1"/>
  <c r="O3124" i="1"/>
  <c r="O3900" i="1"/>
  <c r="O1822" i="1"/>
  <c r="O3901" i="1"/>
  <c r="O3902" i="1"/>
  <c r="O3903" i="1"/>
  <c r="O2531" i="1"/>
  <c r="O3137" i="1"/>
  <c r="O3363" i="1"/>
  <c r="O3295" i="1"/>
  <c r="O3157" i="1"/>
  <c r="O1615" i="1"/>
  <c r="O730" i="1"/>
  <c r="O248" i="1"/>
  <c r="O1081" i="1"/>
  <c r="O897" i="1"/>
  <c r="O415" i="1"/>
  <c r="O1686" i="1"/>
  <c r="O1086" i="1"/>
  <c r="O853" i="1"/>
  <c r="O1132" i="1"/>
  <c r="O321" i="1"/>
  <c r="O969" i="1"/>
  <c r="O3232" i="1"/>
  <c r="O1552" i="1"/>
  <c r="O674" i="1"/>
  <c r="O146" i="1"/>
  <c r="O642" i="1"/>
  <c r="O986" i="1"/>
  <c r="O2040" i="1"/>
  <c r="O742" i="1"/>
  <c r="O1480" i="1"/>
  <c r="O560" i="1"/>
  <c r="O2065" i="1"/>
  <c r="O2451" i="1"/>
  <c r="O1150" i="1"/>
  <c r="O1337" i="1"/>
  <c r="O1454" i="1"/>
  <c r="O921" i="1"/>
  <c r="O1900" i="1"/>
  <c r="O678" i="1"/>
  <c r="O1228" i="1"/>
  <c r="O1390" i="1"/>
  <c r="O1061" i="1"/>
  <c r="O575" i="1"/>
  <c r="O1845" i="1"/>
  <c r="O1682" i="1"/>
  <c r="O2446" i="1"/>
  <c r="O2603" i="1"/>
  <c r="O1679" i="1"/>
  <c r="O1155" i="1"/>
  <c r="O1047" i="1"/>
  <c r="O2783" i="1"/>
  <c r="O906" i="1"/>
  <c r="O1676" i="1"/>
  <c r="O1021" i="1"/>
  <c r="O702" i="1"/>
  <c r="O1138" i="1"/>
  <c r="O410" i="1"/>
  <c r="O551" i="1"/>
  <c r="O2162" i="1"/>
  <c r="O2058" i="1"/>
  <c r="O1522" i="1"/>
  <c r="O976" i="1"/>
  <c r="O1698" i="1"/>
  <c r="O1445" i="1"/>
  <c r="O2484" i="1"/>
  <c r="O1659" i="1"/>
  <c r="O882" i="1"/>
  <c r="O2285" i="1"/>
  <c r="O2973" i="1"/>
  <c r="O2774" i="1"/>
  <c r="O3904" i="1"/>
  <c r="O2126" i="1"/>
  <c r="O1495" i="1"/>
  <c r="O3272" i="1"/>
  <c r="O3665" i="1"/>
  <c r="O1749" i="1"/>
  <c r="O3417" i="1"/>
  <c r="O3296" i="1"/>
  <c r="O2666" i="1"/>
  <c r="O3041" i="1"/>
  <c r="O3623" i="1"/>
  <c r="O3905" i="1"/>
  <c r="O3906" i="1"/>
  <c r="O3189" i="1"/>
  <c r="O3907" i="1"/>
  <c r="O3908" i="1"/>
  <c r="O2542" i="1"/>
  <c r="O2925" i="1"/>
  <c r="O2575" i="1"/>
  <c r="O362" i="1"/>
  <c r="O563" i="1"/>
  <c r="O847" i="1"/>
  <c r="O763" i="1"/>
  <c r="O1482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5" i="1"/>
  <c r="O458" i="1"/>
  <c r="O507" i="1"/>
  <c r="O964" i="1"/>
  <c r="O160" i="1"/>
  <c r="O2345" i="1"/>
  <c r="O1476" i="1"/>
  <c r="O940" i="1"/>
  <c r="O1641" i="1"/>
  <c r="O213" i="1"/>
  <c r="O407" i="1"/>
  <c r="O312" i="1"/>
  <c r="O508" i="1"/>
  <c r="O329" i="1"/>
  <c r="O505" i="1"/>
  <c r="O1721" i="1"/>
  <c r="O649" i="1"/>
  <c r="O373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2166" i="1"/>
  <c r="O1795" i="1"/>
  <c r="O1008" i="1"/>
  <c r="O950" i="1"/>
  <c r="O850" i="1"/>
  <c r="O372" i="1"/>
  <c r="O746" i="1"/>
  <c r="O125" i="1"/>
  <c r="O587" i="1"/>
  <c r="O717" i="1"/>
  <c r="O698" i="1"/>
  <c r="O1508" i="1"/>
  <c r="O481" i="1"/>
  <c r="O749" i="1"/>
  <c r="O3383" i="1"/>
  <c r="O1050" i="1"/>
  <c r="O1037" i="1"/>
  <c r="O2251" i="1"/>
  <c r="O1109" i="1"/>
  <c r="O811" i="1"/>
  <c r="O3017" i="1"/>
  <c r="O2414" i="1"/>
  <c r="O595" i="1"/>
  <c r="O1800" i="1"/>
  <c r="O893" i="1"/>
  <c r="O3909" i="1"/>
  <c r="O1767" i="1"/>
  <c r="O2990" i="1"/>
  <c r="O2291" i="1"/>
  <c r="O546" i="1"/>
  <c r="O2408" i="1"/>
  <c r="O2430" i="1"/>
  <c r="O1941" i="1"/>
  <c r="O2250" i="1"/>
  <c r="O394" i="1"/>
  <c r="O2813" i="1"/>
  <c r="O2543" i="1"/>
  <c r="O2376" i="1"/>
  <c r="O1334" i="1"/>
  <c r="O613" i="1"/>
  <c r="O2127" i="1"/>
  <c r="O1091" i="1"/>
  <c r="O744" i="1"/>
  <c r="O1922" i="1"/>
  <c r="O1198" i="1"/>
  <c r="O2400" i="1"/>
  <c r="O2075" i="1"/>
  <c r="O3192" i="1"/>
  <c r="O3338" i="1"/>
  <c r="O2026" i="1"/>
  <c r="O3107" i="1"/>
  <c r="O518" i="1"/>
  <c r="O3339" i="1"/>
  <c r="O2375" i="1"/>
  <c r="O661" i="1"/>
  <c r="O1281" i="1"/>
  <c r="O930" i="1"/>
  <c r="O1792" i="1"/>
  <c r="O3220" i="1"/>
  <c r="O745" i="1"/>
  <c r="O1745" i="1"/>
  <c r="O2003" i="1"/>
  <c r="O1097" i="1"/>
  <c r="O1085" i="1"/>
  <c r="O820" i="1"/>
  <c r="O2606" i="1"/>
  <c r="O2632" i="1"/>
  <c r="O627" i="1"/>
  <c r="O2778" i="1"/>
  <c r="O3475" i="1"/>
  <c r="O3340" i="1"/>
  <c r="O2426" i="1"/>
  <c r="O3910" i="1"/>
  <c r="O1027" i="1"/>
  <c r="O3911" i="1"/>
  <c r="O2667" i="1"/>
  <c r="O748" i="1"/>
  <c r="O3912" i="1"/>
  <c r="O3418" i="1"/>
  <c r="O1998" i="1"/>
  <c r="O3586" i="1"/>
  <c r="O3159" i="1"/>
  <c r="O3476" i="1"/>
  <c r="O3913" i="1"/>
  <c r="O2044" i="1"/>
  <c r="O3914" i="1"/>
  <c r="O3666" i="1"/>
  <c r="O3915" i="1"/>
  <c r="O3916" i="1"/>
  <c r="O2340" i="1"/>
  <c r="O1299" i="1"/>
  <c r="O3917" i="1"/>
  <c r="O3608" i="1"/>
  <c r="O2961" i="1"/>
  <c r="O2866" i="1"/>
  <c r="O3196" i="1"/>
  <c r="O3918" i="1"/>
  <c r="O3667" i="1"/>
  <c r="O3919" i="1"/>
  <c r="O2788" i="1"/>
  <c r="O1151" i="1"/>
  <c r="O1131" i="1"/>
  <c r="O1419" i="1"/>
  <c r="O1005" i="1"/>
  <c r="O1354" i="1"/>
  <c r="O608" i="1"/>
  <c r="O1996" i="1"/>
  <c r="O715" i="1"/>
  <c r="O2167" i="1"/>
  <c r="O2056" i="1"/>
  <c r="O1376" i="1"/>
  <c r="O1331" i="1"/>
  <c r="O591" i="1"/>
  <c r="O1902" i="1"/>
  <c r="O495" i="1"/>
  <c r="O1862" i="1"/>
  <c r="O1347" i="1"/>
  <c r="O1725" i="1"/>
  <c r="O526" i="1"/>
  <c r="O2672" i="1"/>
  <c r="O1883" i="1"/>
  <c r="O1872" i="1"/>
  <c r="O2029" i="1"/>
  <c r="O2593" i="1"/>
  <c r="O1323" i="1"/>
  <c r="O1944" i="1"/>
  <c r="O1355" i="1"/>
  <c r="O1255" i="1"/>
  <c r="O1947" i="1"/>
  <c r="O513" i="1"/>
  <c r="O2587" i="1"/>
  <c r="O1681" i="1"/>
  <c r="O2227" i="1"/>
  <c r="O376" i="1"/>
  <c r="O1838" i="1"/>
  <c r="O1259" i="1"/>
  <c r="O1312" i="1"/>
  <c r="O1857" i="1"/>
  <c r="O1709" i="1"/>
  <c r="O1227" i="1"/>
  <c r="O2173" i="1"/>
  <c r="O2228" i="1"/>
  <c r="O2254" i="1"/>
  <c r="O912" i="1"/>
  <c r="O1129" i="1"/>
  <c r="O1574" i="1"/>
  <c r="O2232" i="1"/>
  <c r="O1863" i="1"/>
  <c r="O1537" i="1"/>
  <c r="O1498" i="1"/>
  <c r="O1864" i="1"/>
  <c r="O1803" i="1"/>
  <c r="O656" i="1"/>
  <c r="O3197" i="1"/>
  <c r="O2502" i="1"/>
  <c r="O2391" i="1"/>
  <c r="O816" i="1"/>
  <c r="O1160" i="1"/>
  <c r="O1033" i="1"/>
  <c r="O2168" i="1"/>
  <c r="O2537" i="1"/>
  <c r="O1528" i="1"/>
  <c r="O576" i="1"/>
  <c r="O2249" i="1"/>
  <c r="O2722" i="1"/>
  <c r="O1442" i="1"/>
  <c r="O970" i="1"/>
  <c r="O1238" i="1"/>
  <c r="O1672" i="1"/>
  <c r="O1625" i="1"/>
  <c r="O726" i="1"/>
  <c r="O1048" i="1"/>
  <c r="O1388" i="1"/>
  <c r="O2033" i="1"/>
  <c r="O2594" i="1"/>
  <c r="O1274" i="1"/>
  <c r="O2478" i="1"/>
  <c r="O677" i="1"/>
  <c r="O1126" i="1"/>
  <c r="O2878" i="1"/>
  <c r="O2365" i="1"/>
  <c r="O1018" i="1"/>
  <c r="O3076" i="1"/>
  <c r="O2487" i="1"/>
  <c r="O1513" i="1"/>
  <c r="O1801" i="1"/>
  <c r="O1726" i="1"/>
  <c r="O740" i="1"/>
  <c r="O1637" i="1"/>
  <c r="O1562" i="1"/>
  <c r="O1451" i="1"/>
  <c r="O1591" i="1"/>
  <c r="O1582" i="1"/>
  <c r="O2155" i="1"/>
  <c r="O1946" i="1"/>
  <c r="O2694" i="1"/>
  <c r="O2436" i="1"/>
  <c r="O1727" i="1"/>
  <c r="O1348" i="1"/>
  <c r="O1657" i="1"/>
  <c r="O3527" i="1"/>
  <c r="O3920" i="1"/>
  <c r="O3921" i="1"/>
  <c r="O3384" i="1"/>
  <c r="O1738" i="1"/>
  <c r="O3922" i="1"/>
  <c r="O3923" i="1"/>
  <c r="O3213" i="1"/>
  <c r="O3587" i="1"/>
  <c r="O2829" i="1"/>
  <c r="O3924" i="1"/>
  <c r="O3153" i="1"/>
  <c r="O3925" i="1"/>
  <c r="O2746" i="1"/>
  <c r="O2845" i="1"/>
  <c r="O3033" i="1"/>
  <c r="O890" i="1"/>
  <c r="O3926" i="1"/>
  <c r="O3364" i="1"/>
  <c r="O2885" i="1"/>
  <c r="O3185" i="1"/>
  <c r="O3255" i="1"/>
  <c r="O3458" i="1"/>
  <c r="O3341" i="1"/>
  <c r="O3927" i="1"/>
  <c r="O3318" i="1"/>
  <c r="O2670" i="1"/>
  <c r="O967" i="1"/>
  <c r="O3002" i="1"/>
  <c r="O2495" i="1"/>
  <c r="O2703" i="1"/>
  <c r="O3928" i="1"/>
  <c r="O2386" i="1"/>
  <c r="O2879" i="1"/>
  <c r="O3560" i="1"/>
  <c r="O3929" i="1"/>
  <c r="O2547" i="1"/>
  <c r="O3233" i="1"/>
  <c r="O3389" i="1"/>
  <c r="O1606" i="1"/>
  <c r="O3930" i="1"/>
  <c r="O2900" i="1"/>
  <c r="O1936" i="1"/>
  <c r="O2992" i="1"/>
  <c r="O3059" i="1"/>
  <c r="O3528" i="1"/>
  <c r="O3588" i="1"/>
  <c r="O3931" i="1"/>
  <c r="O2256" i="1"/>
  <c r="O3448" i="1"/>
  <c r="O2876" i="1"/>
  <c r="O2679" i="1"/>
  <c r="O3419" i="1"/>
  <c r="O3932" i="1"/>
  <c r="O3440" i="1"/>
  <c r="O2576" i="1"/>
  <c r="O2636" i="1"/>
  <c r="O2827" i="1"/>
  <c r="O3933" i="1"/>
  <c r="O1427" i="1"/>
  <c r="O3567" i="1"/>
  <c r="O3420" i="1"/>
  <c r="O3347" i="1"/>
  <c r="O3198" i="1"/>
  <c r="O2577" i="1"/>
  <c r="O2622" i="1"/>
  <c r="O3624" i="1"/>
  <c r="O2886" i="1"/>
  <c r="O3459" i="1"/>
  <c r="O3668" i="1"/>
  <c r="O2541" i="1"/>
  <c r="O1874" i="1"/>
  <c r="O3625" i="1"/>
  <c r="O3669" i="1"/>
  <c r="O2585" i="1"/>
  <c r="O3035" i="1"/>
  <c r="O2724" i="1"/>
  <c r="O2152" i="1"/>
  <c r="O3273" i="1"/>
  <c r="O2534" i="1"/>
  <c r="O1079" i="1"/>
  <c r="O2217" i="1"/>
  <c r="O671" i="1"/>
  <c r="O1174" i="1"/>
  <c r="O2027" i="1"/>
  <c r="O640" i="1"/>
  <c r="O1043" i="1"/>
  <c r="O1370" i="1"/>
  <c r="O2030" i="1"/>
  <c r="O965" i="1"/>
  <c r="O1485" i="1"/>
  <c r="O1827" i="1"/>
  <c r="O777" i="1"/>
  <c r="O1153" i="1"/>
  <c r="O846" i="1"/>
  <c r="O3082" i="1"/>
  <c r="O1425" i="1"/>
  <c r="O2383" i="1"/>
  <c r="O1161" i="1"/>
  <c r="O1463" i="1"/>
  <c r="O478" i="1"/>
  <c r="O3529" i="1"/>
  <c r="O2784" i="1"/>
  <c r="O2551" i="1"/>
  <c r="O3530" i="1"/>
  <c r="O2646" i="1"/>
  <c r="O2937" i="1"/>
  <c r="O3013" i="1"/>
  <c r="O2562" i="1"/>
  <c r="O3297" i="1"/>
  <c r="O3934" i="1"/>
  <c r="O1628" i="1"/>
  <c r="O3152" i="1"/>
  <c r="O2897" i="1"/>
  <c r="O3319" i="1"/>
  <c r="O3935" i="1"/>
  <c r="O884" i="1"/>
  <c r="O3936" i="1"/>
  <c r="O1125" i="1"/>
  <c r="O358" i="1"/>
  <c r="O1740" i="1"/>
  <c r="O2181" i="1"/>
  <c r="O1394" i="1"/>
  <c r="O1399" i="1"/>
  <c r="O1752" i="1"/>
  <c r="O719" i="1"/>
  <c r="O854" i="1"/>
  <c r="O747" i="1"/>
  <c r="O1059" i="1"/>
  <c r="O1315" i="1"/>
  <c r="O1042" i="1"/>
  <c r="O1904" i="1"/>
  <c r="O1224" i="1"/>
  <c r="O1829" i="1"/>
  <c r="O1157" i="1"/>
  <c r="O534" i="1"/>
  <c r="O1636" i="1"/>
  <c r="O2216" i="1"/>
  <c r="O142" i="1"/>
  <c r="O1409" i="1"/>
  <c r="O1511" i="1"/>
  <c r="O813" i="1"/>
  <c r="O1774" i="1"/>
  <c r="O879" i="1"/>
  <c r="O1759" i="1"/>
  <c r="O695" i="1"/>
  <c r="O1540" i="1"/>
  <c r="O1080" i="1"/>
  <c r="O1793" i="1"/>
  <c r="O1576" i="1"/>
  <c r="O1665" i="1"/>
  <c r="O1204" i="1"/>
  <c r="O2121" i="1"/>
  <c r="O2642" i="1"/>
  <c r="O914" i="1"/>
  <c r="O1619" i="1"/>
  <c r="O1221" i="1"/>
  <c r="O2366" i="1"/>
  <c r="O1468" i="1"/>
  <c r="O456" i="1"/>
  <c r="O1144" i="1"/>
  <c r="O643" i="1"/>
  <c r="O1361" i="1"/>
  <c r="O309" i="1"/>
  <c r="O1169" i="1"/>
  <c r="O1013" i="1"/>
  <c r="O593" i="1"/>
  <c r="O234" i="1"/>
  <c r="O1906" i="1"/>
  <c r="O1135" i="1"/>
  <c r="O594" i="1"/>
  <c r="O418" i="1"/>
  <c r="O525" i="1"/>
  <c r="O1293" i="1"/>
  <c r="O1509" i="1"/>
  <c r="O1432" i="1"/>
  <c r="O273" i="1"/>
  <c r="O1866" i="1"/>
  <c r="O2205" i="1"/>
  <c r="O2102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6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656" i="1"/>
  <c r="O574" i="1"/>
  <c r="O1820" i="1"/>
  <c r="O898" i="1"/>
  <c r="O349" i="1"/>
  <c r="O1083" i="1"/>
  <c r="O1456" i="1"/>
  <c r="O582" i="1"/>
  <c r="O1604" i="1"/>
  <c r="O1666" i="1"/>
  <c r="O1246" i="1"/>
  <c r="O856" i="1"/>
  <c r="O516" i="1"/>
  <c r="O1673" i="1"/>
  <c r="O827" i="1"/>
  <c r="O1960" i="1"/>
  <c r="O1927" i="1"/>
  <c r="O510" i="1"/>
  <c r="O1267" i="1"/>
  <c r="O494" i="1"/>
  <c r="O1967" i="1"/>
  <c r="O1124" i="1"/>
  <c r="O1090" i="1"/>
  <c r="O1663" i="1"/>
  <c r="O943" i="1"/>
  <c r="O1853" i="1"/>
  <c r="O993" i="1"/>
  <c r="O258" i="1"/>
  <c r="O2440" i="1"/>
  <c r="O1530" i="1"/>
  <c r="O1058" i="1"/>
  <c r="O520" i="1"/>
  <c r="O1710" i="1"/>
  <c r="O727" i="1"/>
  <c r="O2538" i="1"/>
  <c r="O1723" i="1"/>
  <c r="O2618" i="1"/>
  <c r="O2857" i="1"/>
  <c r="O874" i="1"/>
  <c r="O2518" i="1"/>
  <c r="O2509" i="1"/>
  <c r="O1797" i="1"/>
  <c r="O1075" i="1"/>
  <c r="O706" i="1"/>
  <c r="O1408" i="1"/>
  <c r="O1302" i="1"/>
  <c r="O1327" i="1"/>
  <c r="O784" i="1"/>
  <c r="O1840" i="1"/>
  <c r="O497" i="1"/>
  <c r="O1303" i="1"/>
  <c r="O1644" i="1"/>
  <c r="O2298" i="1"/>
  <c r="O1269" i="1"/>
  <c r="O2630" i="1"/>
  <c r="O953" i="1"/>
  <c r="O1614" i="1"/>
  <c r="O1704" i="1"/>
  <c r="O1755" i="1"/>
  <c r="O2007" i="1"/>
  <c r="O1249" i="1"/>
  <c r="O618" i="1"/>
  <c r="O2270" i="1"/>
  <c r="O1696" i="1"/>
  <c r="O2647" i="1"/>
  <c r="O1690" i="1"/>
  <c r="O2648" i="1"/>
  <c r="O1446" i="1"/>
  <c r="O2201" i="1"/>
  <c r="O2080" i="1"/>
  <c r="O2718" i="1"/>
  <c r="O829" i="1"/>
  <c r="O2455" i="1"/>
  <c r="O1642" i="1"/>
  <c r="O2243" i="1"/>
  <c r="O2041" i="1"/>
  <c r="O1133" i="1"/>
  <c r="O1019" i="1"/>
  <c r="O1377" i="1"/>
  <c r="O1102" i="1"/>
  <c r="O1177" i="1"/>
  <c r="O2910" i="1"/>
  <c r="O1610" i="1"/>
  <c r="O514" i="1"/>
  <c r="O805" i="1"/>
  <c r="O1291" i="1"/>
  <c r="O1447" i="1"/>
  <c r="O990" i="1"/>
  <c r="O2229" i="1"/>
  <c r="O1225" i="1"/>
  <c r="O2548" i="1"/>
  <c r="O2024" i="1"/>
  <c r="O1733" i="1"/>
  <c r="O1071" i="1"/>
  <c r="O2074" i="1"/>
  <c r="O1379" i="1"/>
  <c r="O1164" i="1"/>
  <c r="O1101" i="1"/>
  <c r="O2048" i="1"/>
  <c r="O1527" i="1"/>
  <c r="O1781" i="1"/>
  <c r="O2081" i="1"/>
  <c r="O1884" i="1"/>
  <c r="O696" i="1"/>
  <c r="O1273" i="1"/>
  <c r="O761" i="1"/>
  <c r="O1045" i="1"/>
  <c r="O2286" i="1"/>
  <c r="O859" i="1"/>
  <c r="O1493" i="1"/>
  <c r="O1658" i="1"/>
  <c r="O2276" i="1"/>
  <c r="O2411" i="1"/>
  <c r="O2317" i="1"/>
  <c r="O1141" i="1"/>
  <c r="O1984" i="1"/>
  <c r="O2873" i="1"/>
  <c r="O2326" i="1"/>
  <c r="O1901" i="1"/>
  <c r="O1369" i="1"/>
  <c r="O1563" i="1"/>
  <c r="O848" i="1"/>
  <c r="O835" i="1"/>
  <c r="O2605" i="1"/>
  <c r="O1846" i="1"/>
  <c r="O1505" i="1"/>
  <c r="O1300" i="1"/>
  <c r="O1398" i="1"/>
  <c r="O1926" i="1"/>
  <c r="O1015" i="1"/>
  <c r="O1913" i="1"/>
  <c r="O1833" i="1"/>
  <c r="O1402" i="1"/>
  <c r="O2061" i="1"/>
  <c r="O635" i="1"/>
  <c r="O2071" i="1"/>
  <c r="O2271" i="1"/>
  <c r="O2680" i="1"/>
  <c r="O2043" i="1"/>
  <c r="O2477" i="1"/>
  <c r="O2392" i="1"/>
  <c r="O2057" i="1"/>
  <c r="O2867" i="1"/>
  <c r="O1245" i="1"/>
  <c r="O2208" i="1"/>
  <c r="O724" i="1"/>
  <c r="O1573" i="1"/>
  <c r="O476" i="1"/>
  <c r="O1914" i="1"/>
  <c r="O2588" i="1"/>
  <c r="O2695" i="1"/>
  <c r="O725" i="1"/>
  <c r="O1811" i="1"/>
  <c r="O2310" i="1"/>
  <c r="O2583" i="1"/>
  <c r="O1471" i="1"/>
  <c r="O506" i="1"/>
  <c r="O1564" i="1"/>
  <c r="O2549" i="1"/>
  <c r="O1512" i="1"/>
  <c r="O2974" i="1"/>
  <c r="O1205" i="1"/>
  <c r="O2000" i="1"/>
  <c r="O1318" i="1"/>
  <c r="O1579" i="1"/>
  <c r="O2385" i="1"/>
  <c r="O711" i="1"/>
  <c r="O1466" i="1"/>
  <c r="O2802" i="1"/>
  <c r="O977" i="1"/>
  <c r="O268" i="1"/>
  <c r="O1310" i="1"/>
  <c r="O2103" i="1"/>
  <c r="O1858" i="1"/>
  <c r="O2983" i="1"/>
  <c r="O1796" i="1"/>
  <c r="O1915" i="1"/>
  <c r="O1789" i="1"/>
  <c r="O741" i="1"/>
  <c r="O680" i="1"/>
  <c r="O2268" i="1"/>
  <c r="O1116" i="1"/>
  <c r="O1542" i="1"/>
  <c r="O1655" i="1"/>
  <c r="O2032" i="1"/>
  <c r="O1121" i="1"/>
  <c r="O1670" i="1"/>
  <c r="O2911" i="1"/>
  <c r="O1954" i="1"/>
  <c r="O2425" i="1"/>
  <c r="O1916" i="1"/>
  <c r="O2289" i="1"/>
  <c r="O2294" i="1"/>
  <c r="O1758" i="1"/>
  <c r="O2150" i="1"/>
  <c r="O2488" i="1"/>
  <c r="O2540" i="1"/>
  <c r="O2076" i="1"/>
  <c r="O2772" i="1"/>
  <c r="O2519" i="1"/>
  <c r="O720" i="1"/>
  <c r="O1040" i="1"/>
  <c r="O1605" i="1"/>
  <c r="O2221" i="1"/>
  <c r="O2571" i="1"/>
  <c r="O2387" i="1"/>
  <c r="O2523" i="1"/>
  <c r="O2669" i="1"/>
  <c r="O692" i="1"/>
  <c r="O1149" i="1"/>
  <c r="O1854" i="1"/>
  <c r="O1244" i="1"/>
  <c r="O1543" i="1"/>
  <c r="O596" i="1"/>
  <c r="O1494" i="1"/>
  <c r="O2785" i="1"/>
  <c r="O2295" i="1"/>
  <c r="O1868" i="1"/>
  <c r="O1194" i="1"/>
  <c r="O1885" i="1"/>
  <c r="O2809" i="1"/>
  <c r="O2828" i="1"/>
  <c r="O1843" i="1"/>
  <c r="O1772" i="1"/>
  <c r="O1933" i="1"/>
  <c r="O1813" i="1"/>
  <c r="O614" i="1"/>
  <c r="O1290" i="1"/>
  <c r="O1105" i="1"/>
  <c r="O1594" i="1"/>
  <c r="O2018" i="1"/>
  <c r="O1214" i="1"/>
  <c r="O1677" i="1"/>
  <c r="O1382" i="1"/>
  <c r="O1053" i="1"/>
  <c r="O2193" i="1"/>
  <c r="O2474" i="1"/>
  <c r="O1330" i="1"/>
  <c r="O2104" i="1"/>
  <c r="O2766" i="1"/>
  <c r="O1107" i="1"/>
  <c r="O1368" i="1"/>
  <c r="O2008" i="1"/>
  <c r="O2006" i="1"/>
  <c r="O1826" i="1"/>
  <c r="O2304" i="1"/>
  <c r="O2087" i="1"/>
  <c r="O1279" i="1"/>
  <c r="O1631" i="1"/>
  <c r="O2367" i="1"/>
  <c r="O1661" i="1"/>
  <c r="O1532" i="1"/>
  <c r="O685" i="1"/>
  <c r="O2995" i="1"/>
  <c r="O1490" i="1"/>
  <c r="O2401" i="1"/>
  <c r="O2084" i="1"/>
  <c r="O2368" i="1"/>
  <c r="O1457" i="1"/>
  <c r="O2637" i="1"/>
  <c r="O1520" i="1"/>
  <c r="O1711" i="1"/>
  <c r="O1332" i="1"/>
  <c r="O2023" i="1"/>
  <c r="O1877" i="1"/>
  <c r="O1890" i="1"/>
  <c r="O2604" i="1"/>
  <c r="O2136" i="1"/>
  <c r="O1230" i="1"/>
  <c r="O707" i="1"/>
  <c r="O2652" i="1"/>
  <c r="O1441" i="1"/>
  <c r="O919" i="1"/>
  <c r="O2012" i="1"/>
  <c r="O2539" i="1"/>
  <c r="O1612" i="1"/>
  <c r="O2191" i="1"/>
  <c r="O2257" i="1"/>
  <c r="O2572" i="1"/>
  <c r="O863" i="1"/>
  <c r="O1852" i="1"/>
  <c r="O2934" i="1"/>
  <c r="O2218" i="1"/>
  <c r="O1668" i="1"/>
  <c r="O2510" i="1"/>
  <c r="O2787" i="1"/>
  <c r="O2199" i="1"/>
  <c r="O1055" i="1"/>
  <c r="O2053" i="1"/>
  <c r="O1712" i="1"/>
  <c r="O2901" i="1"/>
  <c r="O2266" i="1"/>
  <c r="O208" i="1"/>
  <c r="O1814" i="1"/>
  <c r="O2341" i="1"/>
  <c r="O1646" i="1"/>
  <c r="O2078" i="1"/>
  <c r="O2482" i="1"/>
  <c r="O1032" i="1"/>
  <c r="O1046" i="1"/>
  <c r="O1730" i="1"/>
  <c r="O1782" i="1"/>
  <c r="O86" i="1"/>
  <c r="O2671" i="1"/>
  <c r="O2327" i="1"/>
  <c r="O1410" i="1"/>
  <c r="O1674" i="1"/>
  <c r="O2702" i="1"/>
  <c r="O2653" i="1"/>
  <c r="O2349" i="1"/>
  <c r="O2239" i="1"/>
  <c r="O1837" i="1"/>
  <c r="O2287" i="1"/>
  <c r="O2273" i="1"/>
  <c r="O1176" i="1"/>
  <c r="O1766" i="1"/>
  <c r="O1958" i="1"/>
  <c r="O2681" i="1"/>
  <c r="O1518" i="1"/>
  <c r="O982" i="1"/>
  <c r="O709" i="1"/>
  <c r="O3138" i="1"/>
  <c r="O2479" i="1"/>
  <c r="O2098" i="1"/>
  <c r="O2682" i="1"/>
  <c r="O2336" i="1"/>
  <c r="O2105" i="1"/>
  <c r="O1590" i="1"/>
  <c r="O1472" i="1"/>
  <c r="O1414" i="1"/>
  <c r="O1313" i="1"/>
  <c r="O819" i="1"/>
  <c r="O2568" i="1"/>
  <c r="O2969" i="1"/>
  <c r="O1154" i="1"/>
  <c r="O1180" i="1"/>
  <c r="O2213" i="1"/>
  <c r="O1683" i="1"/>
  <c r="O1453" i="1"/>
  <c r="O1891" i="1"/>
  <c r="O1519" i="1"/>
  <c r="O2235" i="1"/>
  <c r="O1671" i="1"/>
  <c r="O2278" i="1"/>
  <c r="O2346" i="1"/>
  <c r="O3489" i="1"/>
  <c r="O1839" i="1"/>
  <c r="O1328" i="1"/>
  <c r="O1675" i="1"/>
  <c r="O1436" i="1"/>
  <c r="O2709" i="1"/>
  <c r="O1344" i="1"/>
  <c r="O2614" i="1"/>
  <c r="O2465" i="1"/>
  <c r="O1554" i="1"/>
  <c r="O2031" i="1"/>
  <c r="O1428" i="1"/>
  <c r="O905" i="1"/>
  <c r="O2206" i="1"/>
  <c r="O1694" i="1"/>
  <c r="O1635" i="1"/>
  <c r="O1510" i="1"/>
  <c r="O2419" i="1"/>
  <c r="O1886" i="1"/>
  <c r="O2261" i="1"/>
  <c r="O657" i="1"/>
  <c r="O1461" i="1"/>
  <c r="O2361" i="1"/>
  <c r="O1565" i="1"/>
  <c r="O1502" i="1"/>
  <c r="O1521" i="1"/>
  <c r="O1305" i="1"/>
  <c r="O1917" i="1"/>
  <c r="O204" i="1"/>
  <c r="O2480" i="1"/>
  <c r="O2683" i="1"/>
  <c r="O2660" i="1"/>
  <c r="O2492" i="1"/>
  <c r="O1895" i="1"/>
  <c r="O1648" i="1"/>
  <c r="O1036" i="1"/>
  <c r="O1117" i="1"/>
  <c r="O1780" i="1"/>
  <c r="O2088" i="1"/>
  <c r="O1524" i="1"/>
  <c r="O2912" i="1"/>
  <c r="O1449" i="1"/>
  <c r="O828" i="1"/>
  <c r="O2929" i="1"/>
  <c r="O2422" i="1"/>
  <c r="O2515" i="1"/>
  <c r="O2230" i="1"/>
  <c r="O1517" i="1"/>
  <c r="O2328" i="1"/>
  <c r="O2142" i="1"/>
  <c r="O2919" i="1"/>
  <c r="O1396" i="1"/>
  <c r="O1531" i="1"/>
  <c r="O1231" i="1"/>
  <c r="O1240" i="1"/>
  <c r="O3214" i="1"/>
  <c r="O2330" i="1"/>
  <c r="O590" i="1"/>
  <c r="O1865" i="1"/>
  <c r="O1784" i="1"/>
  <c r="O1437" i="1"/>
  <c r="O2269" i="1"/>
  <c r="O1286" i="1"/>
  <c r="O1349" i="1"/>
  <c r="O2318" i="1"/>
  <c r="O1118" i="1"/>
  <c r="O2797" i="1"/>
  <c r="O1178" i="1"/>
  <c r="O1464" i="1"/>
  <c r="O1391" i="1"/>
  <c r="O1970" i="1"/>
  <c r="O158" i="1"/>
  <c r="O2200" i="1"/>
  <c r="O2730" i="1"/>
  <c r="O1362" i="1"/>
  <c r="O1326" i="1"/>
  <c r="O1514" i="1"/>
  <c r="O1798" i="1"/>
  <c r="O1070" i="1"/>
  <c r="O1695" i="1"/>
  <c r="O2592" i="1"/>
  <c r="O2093" i="1"/>
  <c r="O1465" i="1"/>
  <c r="O2183" i="1"/>
  <c r="O2754" i="1"/>
  <c r="O1581" i="1"/>
  <c r="O1965" i="1"/>
  <c r="O1952" i="1"/>
  <c r="O1834" i="1"/>
  <c r="O2288" i="1"/>
  <c r="O1957" i="1"/>
  <c r="O2619" i="1"/>
  <c r="O631" i="1"/>
  <c r="O1875" i="1"/>
  <c r="O700" i="1"/>
  <c r="O1386" i="1"/>
  <c r="O2207" i="1"/>
  <c r="O1319" i="1"/>
  <c r="O2233" i="1"/>
  <c r="O2744" i="1"/>
  <c r="O1417" i="1"/>
  <c r="O1173" i="1"/>
  <c r="O2013" i="1"/>
  <c r="O1222" i="1"/>
  <c r="O1248" i="1"/>
  <c r="O2775" i="1"/>
  <c r="O1587" i="1"/>
  <c r="O1892" i="1"/>
  <c r="O1951" i="1"/>
  <c r="O2789" i="1"/>
  <c r="O3139" i="1"/>
  <c r="O2580" i="1"/>
  <c r="O3055" i="1"/>
  <c r="O3937" i="1"/>
  <c r="O2735" i="1"/>
  <c r="O3460" i="1"/>
  <c r="O3531" i="1"/>
  <c r="O3031" i="1"/>
  <c r="O2881" i="1"/>
  <c r="O2459" i="1"/>
  <c r="O2795" i="1"/>
  <c r="O3938" i="1"/>
  <c r="O3140" i="1"/>
  <c r="O3939" i="1"/>
  <c r="O3940" i="1"/>
  <c r="O3532" i="1"/>
  <c r="O2967" i="1"/>
  <c r="O3421" i="1"/>
  <c r="O2369" i="1"/>
  <c r="O1879" i="1"/>
  <c r="O1962" i="1"/>
  <c r="O2445" i="1"/>
  <c r="O1791" i="1"/>
  <c r="O1821" i="1"/>
  <c r="O1830" i="1"/>
  <c r="O2362" i="1"/>
  <c r="O1972" i="1"/>
  <c r="O1808" i="1"/>
  <c r="O2620" i="1"/>
  <c r="O2303" i="1"/>
  <c r="O2731" i="1"/>
  <c r="O1378" i="1"/>
  <c r="O1076" i="1"/>
  <c r="O1639" i="1"/>
  <c r="O2882" i="1"/>
  <c r="O1119" i="1"/>
  <c r="O2511" i="1"/>
  <c r="O1223" i="1"/>
  <c r="O1186" i="1"/>
  <c r="O2675" i="1"/>
  <c r="O2938" i="1"/>
  <c r="O2649" i="1"/>
  <c r="O2202" i="1"/>
  <c r="O2133" i="1"/>
  <c r="O1467" i="1"/>
  <c r="O2823" i="1"/>
  <c r="O2404" i="1"/>
  <c r="O1867" i="1"/>
  <c r="O84" i="1"/>
  <c r="O1880" i="1"/>
  <c r="O3227" i="1"/>
  <c r="O2424" i="1"/>
  <c r="O2283" i="1"/>
  <c r="O2302" i="1"/>
  <c r="O1307" i="1"/>
  <c r="O2439" i="1"/>
  <c r="O2988" i="1"/>
  <c r="O2004" i="1"/>
  <c r="O1819" i="1"/>
  <c r="O1823" i="1"/>
  <c r="O3349" i="1"/>
  <c r="O2432" i="1"/>
  <c r="O3461" i="1"/>
  <c r="O3400" i="1"/>
  <c r="O1973" i="1"/>
  <c r="O3422" i="1"/>
  <c r="O3670" i="1"/>
  <c r="O2892" i="1"/>
  <c r="O3533" i="1"/>
  <c r="O3671" i="1"/>
  <c r="O2305" i="1"/>
  <c r="O3141" i="1"/>
  <c r="O3672" i="1"/>
  <c r="O3941" i="1"/>
  <c r="O3242" i="1"/>
  <c r="O2550" i="1"/>
  <c r="O3498" i="1"/>
  <c r="O2902" i="1"/>
  <c r="O2644" i="1"/>
  <c r="O3086" i="1"/>
  <c r="O1691" i="1"/>
  <c r="O2893" i="1"/>
  <c r="O3942" i="1"/>
  <c r="O667" i="1"/>
  <c r="O2661" i="1"/>
  <c r="O3298" i="1"/>
  <c r="O3009" i="1"/>
  <c r="O2723" i="1"/>
  <c r="O2452" i="1"/>
  <c r="O3073" i="1"/>
  <c r="O3047" i="1"/>
  <c r="O3423" i="1"/>
  <c r="O2113" i="1"/>
  <c r="O3943" i="1"/>
  <c r="O3609" i="1"/>
  <c r="O3005" i="1"/>
  <c r="O2347" i="1"/>
  <c r="O3019" i="1"/>
  <c r="O3228" i="1"/>
  <c r="O3048" i="1"/>
  <c r="O2993" i="1"/>
  <c r="O1568" i="1"/>
  <c r="O3673" i="1"/>
  <c r="O2370" i="1"/>
  <c r="O2398" i="1"/>
  <c r="O3589" i="1"/>
  <c r="O3944" i="1"/>
  <c r="O3534" i="1"/>
  <c r="O3083" i="1"/>
  <c r="O3166" i="1"/>
  <c r="O3049" i="1"/>
  <c r="O3945" i="1"/>
  <c r="O3236" i="1"/>
  <c r="O2141" i="1"/>
  <c r="O1765" i="1"/>
  <c r="O3477" i="1"/>
  <c r="O3478" i="1"/>
  <c r="O3424" i="1"/>
  <c r="O2544" i="1"/>
  <c r="O2714" i="1"/>
  <c r="O3946" i="1"/>
  <c r="O3947" i="1"/>
  <c r="O3674" i="1"/>
  <c r="O2277" i="1"/>
  <c r="O2638" i="1"/>
  <c r="O2174" i="1"/>
  <c r="O3948" i="1"/>
  <c r="O1715" i="1"/>
  <c r="O2769" i="1"/>
  <c r="O3590" i="1"/>
  <c r="O3499" i="1"/>
  <c r="O3299" i="1"/>
  <c r="O3949" i="1"/>
  <c r="O1976" i="1"/>
  <c r="O3950" i="1"/>
  <c r="O3591" i="1"/>
  <c r="O2984" i="1"/>
  <c r="O3125" i="1"/>
  <c r="O3951" i="1"/>
  <c r="O2045" i="1"/>
  <c r="O3425" i="1"/>
  <c r="O3675" i="1"/>
  <c r="O3426" i="1"/>
  <c r="O3952" i="1"/>
  <c r="O3953" i="1"/>
  <c r="O2740" i="1"/>
  <c r="O3954" i="1"/>
  <c r="O3561" i="1"/>
  <c r="O2555" i="1"/>
  <c r="O2854" i="1"/>
  <c r="O3320" i="1"/>
  <c r="O3449" i="1"/>
  <c r="O3321" i="1"/>
  <c r="O3955" i="1"/>
  <c r="O3065" i="1"/>
  <c r="O2860" i="1"/>
  <c r="O3322" i="1"/>
  <c r="O2751" i="1"/>
  <c r="O2654" i="1"/>
  <c r="O2954" i="1"/>
  <c r="O3500" i="1"/>
  <c r="O3046" i="1"/>
  <c r="O2955" i="1"/>
  <c r="O1346" i="1"/>
  <c r="O2824" i="1"/>
  <c r="O3956" i="1"/>
  <c r="O2581" i="1"/>
  <c r="O2177" i="1"/>
  <c r="O2950" i="1"/>
  <c r="O3101" i="1"/>
  <c r="O2719" i="1"/>
  <c r="O2214" i="1"/>
  <c r="O3010" i="1"/>
  <c r="O1350" i="1"/>
  <c r="O3154" i="1"/>
  <c r="O2556" i="1"/>
  <c r="O2691" i="1"/>
  <c r="O3025" i="1"/>
  <c r="O3371" i="1"/>
  <c r="O3957" i="1"/>
  <c r="O3221" i="1"/>
  <c r="O3142" i="1"/>
  <c r="O2645" i="1"/>
  <c r="O3610" i="1"/>
  <c r="O3592" i="1"/>
  <c r="O3215" i="1"/>
  <c r="O2688" i="1"/>
  <c r="O3958" i="1"/>
  <c r="O2512" i="1"/>
  <c r="O2246" i="1"/>
  <c r="O3535" i="1"/>
  <c r="O2715" i="1"/>
  <c r="O3441" i="1"/>
  <c r="O2970" i="1"/>
  <c r="O3676" i="1"/>
  <c r="O3342" i="1"/>
  <c r="O3626" i="1"/>
  <c r="O3593" i="1"/>
  <c r="O3243" i="1"/>
  <c r="O3199" i="1"/>
  <c r="O1991" i="1"/>
  <c r="O3465" i="1"/>
  <c r="O3959" i="1"/>
  <c r="O3401" i="1"/>
  <c r="O3960" i="1"/>
  <c r="O3677" i="1"/>
  <c r="O3216" i="1"/>
  <c r="O3116" i="1"/>
  <c r="O3060" i="1"/>
  <c r="O3390" i="1"/>
  <c r="O3143" i="1"/>
  <c r="O3074" i="1"/>
  <c r="O584" i="1"/>
  <c r="O3961" i="1"/>
  <c r="O3536" i="1"/>
  <c r="O2913" i="1"/>
  <c r="O3962" i="1"/>
  <c r="O2949" i="1"/>
  <c r="O2625" i="1"/>
  <c r="O3963" i="1"/>
  <c r="O2767" i="1"/>
  <c r="O3964" i="1"/>
  <c r="O2749" i="1"/>
  <c r="O984" i="1"/>
  <c r="O2975" i="1"/>
  <c r="O1373" i="1"/>
  <c r="O1603" i="1"/>
  <c r="O3186" i="1"/>
  <c r="O2838" i="1"/>
  <c r="O2846" i="1"/>
  <c r="O1713" i="1"/>
  <c r="O3450" i="1"/>
  <c r="O3451" i="1"/>
  <c r="O3965" i="1"/>
  <c r="O2939" i="1"/>
  <c r="O3678" i="1"/>
  <c r="O2710" i="1"/>
  <c r="O3102" i="1"/>
  <c r="O1557" i="1"/>
  <c r="O3471" i="1"/>
  <c r="O3679" i="1"/>
  <c r="O3966" i="1"/>
  <c r="O2265" i="1"/>
  <c r="O3103" i="1"/>
  <c r="O3967" i="1"/>
  <c r="O2417" i="1"/>
  <c r="O2472" i="1"/>
  <c r="O2481" i="1"/>
  <c r="O3155" i="1"/>
  <c r="O2914" i="1"/>
  <c r="O2861" i="1"/>
  <c r="O3968" i="1"/>
  <c r="O2690" i="1"/>
  <c r="O3050" i="1"/>
  <c r="O2773" i="1"/>
  <c r="O3394" i="1"/>
  <c r="O3427" i="1"/>
  <c r="O1533" i="1"/>
  <c r="O3366" i="1"/>
  <c r="O2732" i="1"/>
  <c r="O3011" i="1"/>
  <c r="O3969" i="1"/>
  <c r="O3603" i="1"/>
  <c r="O3350" i="1"/>
  <c r="O2498" i="1"/>
  <c r="O2615" i="1"/>
  <c r="O3970" i="1"/>
  <c r="O2163" i="1"/>
  <c r="O3971" i="1"/>
  <c r="O3594" i="1"/>
  <c r="O3972" i="1"/>
  <c r="O2803" i="1"/>
  <c r="O3611" i="1"/>
  <c r="O2489" i="1"/>
  <c r="O3537" i="1"/>
  <c r="O3538" i="1"/>
  <c r="O3310" i="1"/>
  <c r="O3973" i="1"/>
  <c r="O2946" i="1"/>
  <c r="O2922" i="1"/>
  <c r="O3372" i="1"/>
  <c r="O2964" i="1"/>
  <c r="O3462" i="1"/>
  <c r="O3244" i="1"/>
  <c r="O2503" i="1"/>
  <c r="O2466" i="1"/>
  <c r="O2768" i="1"/>
  <c r="O3974" i="1"/>
  <c r="O3975" i="1"/>
  <c r="O3300" i="1"/>
  <c r="O3976" i="1"/>
  <c r="O3977" i="1"/>
  <c r="O3045" i="1"/>
  <c r="O3144" i="1"/>
  <c r="O2557" i="1"/>
  <c r="O1760" i="1"/>
  <c r="O1397" i="1"/>
  <c r="O3331" i="1"/>
  <c r="O3247" i="1"/>
  <c r="O3978" i="1"/>
  <c r="O3169" i="1"/>
  <c r="O3158" i="1"/>
  <c r="O3680" i="1"/>
  <c r="O3612" i="1"/>
  <c r="O1687" i="1"/>
  <c r="O2231" i="1"/>
  <c r="O974" i="1"/>
  <c r="O660" i="1"/>
  <c r="O1067" i="1"/>
  <c r="O1783" i="1"/>
  <c r="O1127" i="1"/>
  <c r="O1586" i="1"/>
  <c r="O1353" i="1"/>
  <c r="O1601" i="1"/>
  <c r="O1893" i="1"/>
  <c r="O1232" i="1"/>
  <c r="O783" i="1"/>
  <c r="O2172" i="1"/>
  <c r="O1810" i="1"/>
  <c r="O887" i="1"/>
  <c r="O326" i="1"/>
  <c r="O852" i="1"/>
  <c r="O2624" i="1"/>
  <c r="O2352" i="1"/>
  <c r="O832" i="1"/>
  <c r="O817" i="1"/>
  <c r="O2292" i="1"/>
  <c r="O1525" i="1"/>
  <c r="O1283" i="1"/>
  <c r="O1321" i="1"/>
  <c r="O1262" i="1"/>
  <c r="O818" i="1"/>
  <c r="O1608" i="1"/>
  <c r="O2332" i="1"/>
  <c r="O1894" i="1"/>
  <c r="O1931" i="1"/>
  <c r="O1630" i="1"/>
  <c r="O716" i="1"/>
  <c r="O2144" i="1"/>
  <c r="O1415" i="1"/>
  <c r="O933" i="1"/>
  <c r="O1977" i="1"/>
  <c r="O1404" i="1"/>
  <c r="O2240" i="1"/>
  <c r="O523" i="1"/>
  <c r="O1258" i="1"/>
  <c r="O2413" i="1"/>
  <c r="O824" i="1"/>
  <c r="O57" i="1"/>
  <c r="O462" i="1"/>
  <c r="O178" i="1"/>
  <c r="O737" i="1"/>
  <c r="O171" i="1"/>
  <c r="O1942" i="1"/>
  <c r="O247" i="1"/>
  <c r="O236" i="1"/>
  <c r="O1966" i="1"/>
  <c r="O1440" i="1"/>
  <c r="O301" i="1"/>
  <c r="O210" i="1"/>
  <c r="O245" i="1"/>
  <c r="O8" i="1"/>
  <c r="O1786" i="1"/>
  <c r="O134" i="1"/>
  <c r="O2863" i="1"/>
  <c r="O3170" i="1"/>
  <c r="O3979" i="1"/>
  <c r="O3980" i="1"/>
  <c r="O3981" i="1"/>
  <c r="O3385" i="1"/>
  <c r="O3982" i="1"/>
  <c r="O3983" i="1"/>
  <c r="O2371" i="1"/>
  <c r="O3200" i="1"/>
  <c r="O3984" i="1"/>
  <c r="O3985" i="1"/>
  <c r="O3986" i="1"/>
  <c r="O2956" i="1"/>
  <c r="O2388" i="1"/>
  <c r="O3987" i="1"/>
  <c r="O1983" i="1"/>
  <c r="O3988" i="1"/>
  <c r="O3229" i="1"/>
  <c r="O3989" i="1"/>
  <c r="O2321" i="1"/>
  <c r="O2301" i="1"/>
  <c r="O2521" i="1"/>
  <c r="O1779" i="1"/>
  <c r="O2337" i="1"/>
  <c r="O2403" i="1"/>
  <c r="O913" i="1"/>
  <c r="O2146" i="1"/>
  <c r="O1869" i="1"/>
  <c r="O1953" i="1"/>
  <c r="O535" i="1"/>
  <c r="O866" i="1"/>
  <c r="O1697" i="1"/>
  <c r="O1602" i="1"/>
  <c r="O800" i="1"/>
  <c r="O500" i="1"/>
  <c r="O708" i="1"/>
  <c r="O1477" i="1"/>
  <c r="O1322" i="1"/>
  <c r="O1181" i="1"/>
  <c r="O1768" i="1"/>
  <c r="O1776" i="1"/>
  <c r="O994" i="1"/>
  <c r="O1599" i="1"/>
  <c r="O1077" i="1"/>
  <c r="O1501" i="1"/>
  <c r="O803" i="1"/>
  <c r="O1280" i="1"/>
  <c r="O1241" i="1"/>
  <c r="O1289" i="1"/>
  <c r="O2049" i="1"/>
  <c r="O2322" i="1"/>
  <c r="O2396" i="1"/>
  <c r="O1731" i="1"/>
  <c r="O2194" i="1"/>
  <c r="O1270" i="1"/>
  <c r="O841" i="1"/>
  <c r="O1856" i="1"/>
  <c r="O2643" i="1"/>
  <c r="O2726" i="1"/>
  <c r="O1633" i="1"/>
  <c r="O455" i="1"/>
  <c r="O1387" i="1"/>
  <c r="O2122" i="1"/>
  <c r="O1805" i="1"/>
  <c r="O583" i="1"/>
  <c r="O1062" i="1"/>
  <c r="O2832" i="1"/>
  <c r="O2137" i="1"/>
  <c r="O2662" i="1"/>
  <c r="O1928" i="1"/>
  <c r="O1405" i="1"/>
  <c r="O527" i="1"/>
  <c r="O991" i="1"/>
  <c r="O907" i="1"/>
  <c r="O1746" i="1"/>
  <c r="O1170" i="1"/>
  <c r="O1534" i="1"/>
  <c r="O1583" i="1"/>
  <c r="O1034" i="1"/>
  <c r="O1844" i="1"/>
  <c r="O1728" i="1"/>
  <c r="O1747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81" i="1"/>
  <c r="O825" i="1"/>
  <c r="O1974" i="1"/>
  <c r="O2290" i="1"/>
  <c r="O1287" i="1"/>
  <c r="O739" i="1"/>
  <c r="O369" i="1"/>
  <c r="O542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65" i="1"/>
  <c r="O888" i="1"/>
  <c r="O743" i="1"/>
  <c r="O1041" i="1"/>
  <c r="O1068" i="1"/>
  <c r="O239" i="1"/>
  <c r="O2062" i="1"/>
  <c r="O891" i="1"/>
  <c r="O2582" i="1"/>
  <c r="O684" i="1"/>
  <c r="O1595" i="1"/>
  <c r="O927" i="1"/>
  <c r="O752" i="1"/>
  <c r="O2089" i="1"/>
  <c r="O1306" i="1"/>
  <c r="O651" i="1"/>
  <c r="O3108" i="1"/>
  <c r="O1106" i="1"/>
  <c r="O804" i="1"/>
  <c r="O1210" i="1"/>
  <c r="O1257" i="1"/>
  <c r="O770" i="1"/>
  <c r="O2423" i="1"/>
  <c r="O1082" i="1"/>
  <c r="O931" i="1"/>
  <c r="O2504" i="1"/>
  <c r="O1529" i="1"/>
  <c r="O2634" i="1"/>
  <c r="O1597" i="1"/>
  <c r="O701" i="1"/>
  <c r="O2394" i="1"/>
  <c r="O1342" i="1"/>
  <c r="O957" i="1"/>
  <c r="O638" i="1"/>
  <c r="O1199" i="1"/>
  <c r="O641" i="1"/>
  <c r="O2611" i="1"/>
  <c r="O586" i="1"/>
  <c r="O1617" i="1"/>
  <c r="O1298" i="1"/>
  <c r="O1624" i="1"/>
  <c r="O2095" i="1"/>
  <c r="O1907" i="1"/>
  <c r="O1421" i="1"/>
  <c r="O1002" i="1"/>
  <c r="O836" i="1"/>
  <c r="O533" i="1"/>
  <c r="O2222" i="1"/>
  <c r="O1980" i="1"/>
  <c r="O1087" i="1"/>
  <c r="O2358" i="1"/>
  <c r="O2639" i="1"/>
  <c r="O2344" i="1"/>
  <c r="O1148" i="1"/>
  <c r="O760" i="1"/>
  <c r="O688" i="1"/>
  <c r="O703" i="1"/>
  <c r="O2046" i="1"/>
  <c r="O1918" i="1"/>
  <c r="O2262" i="1"/>
  <c r="O998" i="1"/>
  <c r="O918" i="1"/>
  <c r="O2490" i="1"/>
  <c r="O2238" i="1"/>
  <c r="O624" i="1"/>
  <c r="O833" i="1"/>
  <c r="O1748" i="1"/>
  <c r="O1317" i="1"/>
  <c r="O975" i="1"/>
  <c r="O676" i="1"/>
  <c r="O504" i="1"/>
  <c r="O1308" i="1"/>
  <c r="O731" i="1"/>
  <c r="O1896" i="1"/>
  <c r="O1699" i="1"/>
  <c r="O1213" i="1"/>
  <c r="O2664" i="1"/>
  <c r="O2313" i="1"/>
  <c r="O1971" i="1"/>
  <c r="O2529" i="1"/>
  <c r="O1439" i="1"/>
  <c r="O2847" i="1"/>
  <c r="O2454" i="1"/>
  <c r="O1556" i="1"/>
  <c r="O1831" i="1"/>
  <c r="O1887" i="1"/>
  <c r="O842" i="1"/>
  <c r="O416" i="1"/>
  <c r="O1705" i="1"/>
  <c r="O522" i="1"/>
  <c r="O2331" i="1"/>
  <c r="O2684" i="1"/>
  <c r="O2314" i="1"/>
  <c r="O616" i="1"/>
  <c r="O2663" i="1"/>
  <c r="O729" i="1"/>
  <c r="O1955" i="1"/>
  <c r="O2355" i="1"/>
  <c r="O1859" i="1"/>
  <c r="O2380" i="1"/>
  <c r="O1871" i="1"/>
  <c r="O1700" i="1"/>
  <c r="O588" i="1"/>
  <c r="O2082" i="1"/>
  <c r="O2372" i="1"/>
  <c r="O400" i="1"/>
  <c r="O1545" i="1"/>
  <c r="O1481" i="1"/>
  <c r="O2839" i="1"/>
  <c r="O759" i="1"/>
  <c r="O2179" i="1"/>
  <c r="O454" i="1"/>
  <c r="O2450" i="1"/>
  <c r="O515" i="1"/>
  <c r="O555" i="1"/>
  <c r="O1882" i="1"/>
  <c r="O1566" i="1"/>
  <c r="O1003" i="1"/>
  <c r="O1339" i="1"/>
  <c r="O2359" i="1"/>
  <c r="O2705" i="1"/>
  <c r="O1165" i="1"/>
  <c r="O1459" i="1"/>
  <c r="O1052" i="1"/>
  <c r="O1412" i="1"/>
  <c r="O1577" i="1"/>
  <c r="O2996" i="1"/>
  <c r="O378" i="1"/>
  <c r="O3020" i="1"/>
  <c r="O2569" i="1"/>
  <c r="O1275" i="1"/>
  <c r="O2373" i="1"/>
  <c r="O1108" i="1"/>
  <c r="O1297" i="1"/>
  <c r="O1989" i="1"/>
  <c r="O968" i="1"/>
  <c r="O1701" i="1"/>
  <c r="O237" i="1"/>
  <c r="O2035" i="1"/>
  <c r="O1104" i="1"/>
  <c r="O2631" i="1"/>
  <c r="O2138" i="1"/>
  <c r="O1544" i="1"/>
  <c r="O963" i="1"/>
  <c r="O1380" i="1"/>
  <c r="O2096" i="1"/>
  <c r="O1095" i="1"/>
  <c r="O2360" i="1"/>
  <c r="O2036" i="1"/>
  <c r="O2059" i="1"/>
  <c r="O1260" i="1"/>
  <c r="O1807" i="1"/>
  <c r="O2393" i="1"/>
  <c r="O903" i="1"/>
  <c r="O2094" i="1"/>
  <c r="O686" i="1"/>
  <c r="O2348" i="1"/>
  <c r="O262" i="1"/>
  <c r="O2311" i="1"/>
  <c r="O2456" i="1"/>
  <c r="O3539" i="1"/>
  <c r="O3681" i="1"/>
  <c r="O3990" i="1"/>
  <c r="O3026" i="1"/>
  <c r="O3991" i="1"/>
  <c r="O3217" i="1"/>
  <c r="O2140" i="1"/>
  <c r="O2987" i="1"/>
  <c r="O1948" i="1"/>
  <c r="O3992" i="1"/>
  <c r="O3993" i="1"/>
  <c r="O3994" i="1"/>
  <c r="O876" i="1"/>
  <c r="O3995" i="1"/>
  <c r="O3996" i="1"/>
  <c r="O2757" i="1"/>
  <c r="O3997" i="1"/>
  <c r="O3998" i="1"/>
  <c r="O1207" i="1"/>
  <c r="O2685" i="1"/>
  <c r="O3999" i="1"/>
  <c r="O2185" i="1"/>
  <c r="O3540" i="1"/>
  <c r="O4000" i="1"/>
  <c r="O1849" i="1"/>
  <c r="O2810" i="1"/>
  <c r="O3091" i="1"/>
  <c r="O4001" i="1"/>
  <c r="O3343" i="1"/>
  <c r="O3160" i="1"/>
  <c r="O284" i="1"/>
  <c r="O3042" i="1"/>
  <c r="O3386" i="1"/>
  <c r="O2794" i="1"/>
  <c r="O3344" i="1"/>
  <c r="O3182" i="1"/>
  <c r="O1975" i="1"/>
  <c r="O3557" i="1"/>
  <c r="O4002" i="1"/>
  <c r="O3541" i="1"/>
  <c r="O1215" i="1"/>
  <c r="O894" i="1"/>
  <c r="O1216" i="1"/>
  <c r="O1770" i="1"/>
  <c r="O1842" i="1"/>
  <c r="O886" i="1"/>
  <c r="O1735" i="1"/>
  <c r="O1754" i="1"/>
  <c r="O2485" i="1"/>
  <c r="O653" i="1"/>
  <c r="O2564" i="1"/>
  <c r="O1775" i="1"/>
  <c r="O1734" i="1"/>
  <c r="O2405" i="1"/>
  <c r="O2623" i="1"/>
  <c r="O1316" i="1"/>
  <c r="O2711" i="1"/>
  <c r="O2054" i="1"/>
  <c r="O2158" i="1"/>
  <c r="O2022" i="1"/>
  <c r="O572" i="1"/>
  <c r="O2109" i="1"/>
  <c r="O1329" i="1"/>
  <c r="O2962" i="1"/>
  <c r="O2686" i="1"/>
  <c r="O2091" i="1"/>
  <c r="O959" i="1"/>
  <c r="O1649" i="1"/>
  <c r="O1383" i="1"/>
  <c r="O925" i="1"/>
  <c r="O2674" i="1"/>
  <c r="O1384" i="1"/>
  <c r="O1122" i="1"/>
  <c r="O2275" i="1"/>
  <c r="O2894" i="1"/>
  <c r="O2712" i="1"/>
  <c r="O1994" i="1"/>
  <c r="O2741" i="1"/>
  <c r="O1429" i="1"/>
  <c r="O2042" i="1"/>
  <c r="O1187" i="1"/>
  <c r="O1406" i="1"/>
  <c r="O875" i="1"/>
  <c r="O2147" i="1"/>
  <c r="O2599" i="1"/>
  <c r="O1739" i="1"/>
  <c r="O1175" i="1"/>
  <c r="O873" i="1"/>
  <c r="O1371" i="1"/>
  <c r="O1788" i="1"/>
  <c r="O2001" i="1"/>
  <c r="O1094" i="1"/>
  <c r="O1139" i="1"/>
  <c r="O916" i="1"/>
  <c r="O1515" i="1"/>
  <c r="O2570" i="1"/>
  <c r="O1336" i="1"/>
  <c r="O1234" i="1"/>
  <c r="O1051" i="1"/>
  <c r="O1430" i="1"/>
  <c r="O1295" i="1"/>
  <c r="O3175" i="1"/>
  <c r="O3084" i="1"/>
  <c r="O2063" i="1"/>
  <c r="O3187" i="1"/>
  <c r="O3105" i="1"/>
  <c r="O34" i="1"/>
  <c r="O336" i="1"/>
  <c r="O318" i="1"/>
  <c r="O226" i="1"/>
  <c r="O629" i="1"/>
  <c r="O316" i="1"/>
  <c r="O2195" i="1"/>
  <c r="O1304" i="1"/>
  <c r="O335" i="1"/>
  <c r="O82" i="1"/>
  <c r="O561" i="1"/>
  <c r="O524" i="1"/>
  <c r="O116" i="1"/>
  <c r="O191" i="1"/>
  <c r="O834" i="1"/>
  <c r="O282" i="1"/>
  <c r="O200" i="1"/>
  <c r="O1470" i="1"/>
  <c r="O786" i="1"/>
  <c r="O802" i="1"/>
  <c r="O672" i="1"/>
  <c r="O2733" i="1"/>
  <c r="O666" i="1"/>
  <c r="O521" i="1"/>
  <c r="O630" i="1"/>
  <c r="O2462" i="1"/>
  <c r="O1217" i="1"/>
  <c r="O231" i="1"/>
  <c r="O2640" i="1"/>
  <c r="O1622" i="1"/>
  <c r="O357" i="1"/>
  <c r="O1073" i="1"/>
  <c r="O272" i="1"/>
  <c r="O792" i="1"/>
  <c r="O1458" i="1"/>
  <c r="O216" i="1"/>
  <c r="O1978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7" i="1"/>
  <c r="O2384" i="1"/>
  <c r="O2390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79" i="1"/>
  <c r="O4003" i="1"/>
  <c r="O17" i="1"/>
  <c r="O1860" i="1"/>
  <c r="O1835" i="1"/>
  <c r="O192" i="1"/>
  <c r="O3354" i="1"/>
  <c r="O3109" i="1"/>
  <c r="O3077" i="1"/>
  <c r="O2796" i="1"/>
  <c r="O1130" i="1"/>
  <c r="O2415" i="1"/>
  <c r="O1028" i="1"/>
  <c r="O3274" i="1"/>
  <c r="O1500" i="1"/>
  <c r="O465" i="1"/>
  <c r="O1056" i="1"/>
  <c r="O3161" i="1"/>
  <c r="O2164" i="1"/>
  <c r="O3466" i="1"/>
  <c r="O2055" i="1"/>
  <c r="O1418" i="1"/>
  <c r="O195" i="1"/>
  <c r="O2255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3682" i="1"/>
  <c r="O197" i="1"/>
  <c r="O4004" i="1"/>
  <c r="O3145" i="1"/>
  <c r="O4005" i="1"/>
  <c r="O3627" i="1"/>
  <c r="O2296" i="1"/>
  <c r="O3439" i="1"/>
  <c r="O3428" i="1"/>
  <c r="O4006" i="1"/>
  <c r="O2284" i="1"/>
  <c r="O2038" i="1"/>
  <c r="O2595" i="1"/>
  <c r="O4007" i="1"/>
  <c r="O2513" i="1"/>
  <c r="O2171" i="1"/>
  <c r="O2868" i="1"/>
  <c r="O4008" i="1"/>
  <c r="O4009" i="1"/>
  <c r="O4010" i="1"/>
  <c r="O1146" i="1"/>
  <c r="O1152" i="1"/>
  <c r="O42" i="1"/>
  <c r="O343" i="1"/>
  <c r="O598" i="1"/>
  <c r="O1688" i="1"/>
  <c r="O308" i="1"/>
  <c r="O2374" i="1"/>
  <c r="O230" i="1"/>
  <c r="O732" i="1"/>
  <c r="O775" i="1"/>
  <c r="O1504" i="1"/>
  <c r="O2353" i="1"/>
  <c r="O2145" i="1"/>
  <c r="O491" i="1"/>
  <c r="O130" i="1"/>
  <c r="O690" i="1"/>
  <c r="O157" i="1"/>
  <c r="O2039" i="1"/>
  <c r="O2687" i="1"/>
  <c r="O363" i="1"/>
  <c r="O880" i="1"/>
  <c r="O1538" i="1"/>
  <c r="O181" i="1"/>
  <c r="O578" i="1"/>
  <c r="O789" i="1"/>
  <c r="O2293" i="1"/>
  <c r="O1539" i="1"/>
  <c r="O288" i="1"/>
  <c r="O1736" i="1"/>
  <c r="O2786" i="1"/>
  <c r="O1208" i="1"/>
  <c r="O496" i="1"/>
  <c r="O302" i="1"/>
  <c r="O1401" i="1"/>
  <c r="O782" i="1"/>
  <c r="O360" i="1"/>
  <c r="O1276" i="1"/>
  <c r="O442" i="1"/>
  <c r="O917" i="1"/>
  <c r="O1136" i="1"/>
  <c r="O714" i="1"/>
  <c r="O2508" i="1"/>
  <c r="O592" i="1"/>
  <c r="O883" i="1"/>
  <c r="O2186" i="1"/>
  <c r="O152" i="1"/>
  <c r="O801" i="1"/>
  <c r="O249" i="1"/>
  <c r="O1949" i="1"/>
  <c r="O2106" i="1"/>
  <c r="O2196" i="1"/>
  <c r="O1250" i="1"/>
  <c r="O71" i="1"/>
  <c r="O311" i="1"/>
  <c r="O260" i="1"/>
  <c r="O2300" i="1"/>
  <c r="O2350" i="1"/>
  <c r="O381" i="1"/>
  <c r="O1478" i="1"/>
  <c r="O758" i="1"/>
  <c r="O1932" i="1"/>
  <c r="O475" i="1"/>
  <c r="O565" i="1"/>
  <c r="O1113" i="1"/>
  <c r="O528" i="1"/>
  <c r="O2497" i="1"/>
  <c r="O806" i="1"/>
  <c r="O1333" i="1"/>
  <c r="O2565" i="1"/>
  <c r="O2444" i="1"/>
  <c r="O3201" i="1"/>
  <c r="O3345" i="1"/>
  <c r="O4011" i="1"/>
  <c r="O3683" i="1"/>
  <c r="O4012" i="1"/>
  <c r="O4013" i="1"/>
  <c r="O3613" i="1"/>
  <c r="O2717" i="1"/>
  <c r="O2814" i="1"/>
  <c r="O4014" i="1"/>
  <c r="O935" i="1"/>
  <c r="O2610" i="1"/>
  <c r="O798" i="1"/>
  <c r="O3542" i="1"/>
  <c r="O193" i="1"/>
  <c r="O2976" i="1"/>
  <c r="O3003" i="1"/>
  <c r="O3039" i="1"/>
  <c r="O2815" i="1"/>
  <c r="O909" i="1"/>
  <c r="O3628" i="1"/>
  <c r="O2552" i="1"/>
  <c r="O3443" i="1"/>
  <c r="O2184" i="1"/>
  <c r="O2092" i="1"/>
  <c r="O3117" i="1"/>
  <c r="O3210" i="1"/>
  <c r="O648" i="1"/>
  <c r="O2781" i="1"/>
  <c r="O1828" i="1"/>
  <c r="O4015" i="1"/>
  <c r="O3249" i="1"/>
  <c r="O2701" i="1"/>
  <c r="O2589" i="1"/>
  <c r="O3301" i="1"/>
  <c r="O3075" i="1"/>
  <c r="O3066" i="1"/>
  <c r="O1031" i="1"/>
  <c r="O636" i="1"/>
  <c r="O2470" i="1"/>
  <c r="O2237" i="1"/>
  <c r="O2397" i="1"/>
  <c r="O3429" i="1"/>
  <c r="O3302" i="1"/>
  <c r="O2473" i="1"/>
  <c r="O1995" i="1"/>
  <c r="O1986" i="1"/>
  <c r="O2871" i="1"/>
  <c r="O1961" i="1"/>
  <c r="O2848" i="1"/>
  <c r="O971" i="1"/>
  <c r="O3501" i="1"/>
  <c r="O2236" i="1"/>
  <c r="O1718" i="1"/>
  <c r="O3332" i="1"/>
  <c r="O855" i="1"/>
  <c r="O3402" i="1"/>
  <c r="O941" i="1"/>
  <c r="O3543" i="1"/>
  <c r="O1110" i="1"/>
  <c r="O2658" i="1"/>
  <c r="O1219" i="1"/>
  <c r="O4016" i="1"/>
  <c r="O2849" i="1"/>
  <c r="O2734" i="1"/>
  <c r="O3684" i="1"/>
  <c r="O2066" i="1"/>
  <c r="O3595" i="1"/>
  <c r="O3063" i="1"/>
  <c r="O3544" i="1"/>
  <c r="O3089" i="1"/>
  <c r="O97" i="1"/>
  <c r="O3403" i="1"/>
  <c r="O4017" i="1"/>
  <c r="O2323" i="1"/>
  <c r="O4018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9" i="1"/>
  <c r="O485" i="1"/>
  <c r="O23" i="1"/>
  <c r="O150" i="1"/>
  <c r="O562" i="1"/>
  <c r="O662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2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4" i="1"/>
  <c r="O1569" i="1"/>
  <c r="O1638" i="1"/>
  <c r="O1197" i="1"/>
  <c r="O611" i="1"/>
  <c r="O1092" i="1"/>
  <c r="O2069" i="1"/>
  <c r="O211" i="1"/>
  <c r="O625" i="1"/>
  <c r="O531" i="1"/>
  <c r="O2657" i="1"/>
  <c r="O689" i="1"/>
  <c r="O145" i="1"/>
  <c r="O1252" i="1"/>
  <c r="O797" i="1"/>
  <c r="O764" i="1"/>
  <c r="O1403" i="1"/>
  <c r="O2573" i="1"/>
  <c r="O1550" i="1"/>
  <c r="O1009" i="1"/>
  <c r="O167" i="1"/>
  <c r="O1060" i="1"/>
  <c r="O999" i="1"/>
  <c r="O1816" i="1"/>
  <c r="O604" i="1"/>
  <c r="O2090" i="1"/>
  <c r="O257" i="1"/>
  <c r="O2211" i="1"/>
  <c r="O1903" i="1"/>
  <c r="O411" i="1"/>
  <c r="O2752" i="1"/>
  <c r="O1737" i="1"/>
  <c r="O220" i="1"/>
  <c r="O2467" i="1"/>
  <c r="O1929" i="1"/>
  <c r="O370" i="1"/>
  <c r="O602" i="1"/>
  <c r="O1372" i="1"/>
  <c r="O1311" i="1"/>
  <c r="O3490" i="1"/>
  <c r="O299" i="1"/>
  <c r="O1103" i="1"/>
  <c r="O1433" i="1"/>
  <c r="O2014" i="1"/>
  <c r="O796" i="1"/>
  <c r="O202" i="1"/>
  <c r="O1611" i="1"/>
  <c r="O251" i="1"/>
  <c r="O1878" i="1"/>
  <c r="O1919" i="1"/>
  <c r="O420" i="1"/>
  <c r="O269" i="1"/>
  <c r="O1920" i="1"/>
  <c r="O1020" i="1"/>
  <c r="O776" i="1"/>
  <c r="O1099" i="1"/>
  <c r="O1799" i="1"/>
  <c r="O609" i="1"/>
  <c r="O2600" i="1"/>
  <c r="O540" i="1"/>
  <c r="O626" i="1"/>
  <c r="O1462" i="1"/>
  <c r="O712" i="1"/>
  <c r="O654" i="1"/>
  <c r="O791" i="1"/>
  <c r="O517" i="1"/>
  <c r="O697" i="1"/>
  <c r="O417" i="1"/>
  <c r="O2920" i="1"/>
  <c r="O3118" i="1"/>
  <c r="O3480" i="1"/>
  <c r="O3481" i="1"/>
  <c r="O3208" i="1"/>
  <c r="O4019" i="1"/>
  <c r="O3685" i="1"/>
  <c r="O3562" i="1"/>
  <c r="O2825" i="1"/>
  <c r="O3146" i="1"/>
  <c r="O3686" i="1"/>
  <c r="O2468" i="1"/>
  <c r="O4020" i="1"/>
  <c r="O3256" i="1"/>
  <c r="O3568" i="1"/>
  <c r="O2721" i="1"/>
  <c r="O3614" i="1"/>
  <c r="O2977" i="1"/>
  <c r="O3404" i="1"/>
  <c r="O3147" i="1"/>
  <c r="O2079" i="1"/>
  <c r="O4021" i="1"/>
  <c r="O4022" i="1"/>
  <c r="O2745" i="1"/>
  <c r="O3323" i="1"/>
  <c r="O4023" i="1"/>
  <c r="O2758" i="1"/>
  <c r="O1089" i="1"/>
  <c r="O4024" i="1"/>
  <c r="O2460" i="1"/>
  <c r="O821" i="1"/>
  <c r="O3482" i="1"/>
  <c r="O3190" i="1"/>
  <c r="O2457" i="1"/>
  <c r="O2601" i="1"/>
  <c r="O2997" i="1"/>
  <c r="O3687" i="1"/>
  <c r="O1888" i="1"/>
  <c r="O4025" i="1"/>
  <c r="O4026" i="1"/>
  <c r="O4027" i="1"/>
  <c r="O4028" i="1"/>
  <c r="O4029" i="1"/>
  <c r="O3202" i="1"/>
  <c r="O4030" i="1"/>
  <c r="O4031" i="1"/>
  <c r="O3688" i="1"/>
  <c r="O3629" i="1"/>
  <c r="O4032" i="1"/>
  <c r="O4033" i="1"/>
  <c r="O3483" i="1"/>
  <c r="O2050" i="1"/>
  <c r="O3036" i="1"/>
  <c r="O4034" i="1"/>
  <c r="O4035" i="1"/>
  <c r="O4036" i="1"/>
  <c r="O4037" i="1"/>
  <c r="O837" i="1"/>
  <c r="O3183" i="1"/>
  <c r="O1167" i="1"/>
  <c r="O3061" i="1"/>
  <c r="O3324" i="1"/>
  <c r="O2437" i="1"/>
  <c r="O3218" i="1"/>
  <c r="O4038" i="1"/>
  <c r="O3275" i="1"/>
  <c r="O3545" i="1"/>
  <c r="O1426" i="1"/>
  <c r="O3325" i="1"/>
  <c r="O175" i="1"/>
  <c r="O899" i="1"/>
  <c r="O3326" i="1"/>
  <c r="O2530" i="1"/>
  <c r="O1964" i="1"/>
  <c r="O3492" i="1"/>
  <c r="O3250" i="1"/>
  <c r="O2753" i="1"/>
  <c r="O4039" i="1"/>
  <c r="O2333" i="1"/>
  <c r="O3484" i="1"/>
  <c r="O4040" i="1"/>
  <c r="O961" i="1"/>
  <c r="O2241" i="1"/>
  <c r="O3596" i="1"/>
  <c r="O3430" i="1"/>
  <c r="O3452" i="1"/>
  <c r="O3328" i="1"/>
  <c r="O1460" i="1"/>
  <c r="O341" i="1"/>
  <c r="O1804" i="1"/>
  <c r="O3311" i="1"/>
  <c r="O1968" i="1"/>
  <c r="O3431" i="1"/>
  <c r="O3148" i="1"/>
  <c r="O3333" i="1"/>
  <c r="O2742" i="1"/>
  <c r="O2918" i="1"/>
  <c r="O1570" i="1"/>
  <c r="O2124" i="1"/>
  <c r="O3012" i="1"/>
  <c r="O4041" i="1"/>
  <c r="O2499" i="1"/>
  <c r="O3327" i="1"/>
  <c r="O2898" i="1"/>
  <c r="O3689" i="1"/>
  <c r="O267" i="1"/>
  <c r="O3597" i="1"/>
  <c r="O3546" i="1"/>
  <c r="O3262" i="1"/>
  <c r="O2999" i="1"/>
  <c r="O3178" i="1"/>
  <c r="O3104" i="1"/>
  <c r="O3598" i="1"/>
  <c r="O4042" i="1"/>
  <c r="O3391" i="1"/>
  <c r="O4043" i="1"/>
  <c r="O3502" i="1"/>
  <c r="O2862" i="1"/>
  <c r="O2833" i="1"/>
  <c r="O3303" i="1"/>
  <c r="O3092" i="1"/>
  <c r="O2433" i="1"/>
  <c r="O3547" i="1"/>
  <c r="O838" i="1"/>
  <c r="O3432" i="1"/>
  <c r="O2926" i="1"/>
  <c r="O3176" i="1"/>
  <c r="O3433" i="1"/>
  <c r="O1824" i="1"/>
  <c r="O3472" i="1"/>
  <c r="O3120" i="1"/>
  <c r="O2700" i="1"/>
  <c r="O3309" i="1"/>
  <c r="O537" i="1"/>
  <c r="O3064" i="1"/>
  <c r="O2028" i="1"/>
  <c r="O2628" i="1"/>
  <c r="O4044" i="1"/>
  <c r="O2597" i="1"/>
  <c r="O2940" i="1"/>
  <c r="O2591" i="1"/>
  <c r="O1226" i="1"/>
  <c r="O3690" i="1"/>
  <c r="O1621" i="1"/>
  <c r="O3630" i="1"/>
  <c r="O4045" i="1"/>
  <c r="O2756" i="1"/>
  <c r="O3087" i="1"/>
  <c r="O3304" i="1"/>
  <c r="O3369" i="1"/>
  <c r="O3631" i="1"/>
  <c r="O3093" i="1"/>
  <c r="O2107" i="1"/>
  <c r="O395" i="1"/>
  <c r="O422" i="1"/>
  <c r="O3405" i="1"/>
  <c r="O3177" i="1"/>
  <c r="O3126" i="1"/>
  <c r="O172" i="1"/>
  <c r="O22" i="1"/>
  <c r="O319" i="1"/>
  <c r="O112" i="1"/>
  <c r="O1063" i="1"/>
  <c r="O2309" i="1"/>
  <c r="O1812" i="1"/>
  <c r="O185" i="1"/>
  <c r="O1407" i="1"/>
  <c r="O2009" i="1"/>
  <c r="O342" i="1"/>
  <c r="O1551" i="1"/>
  <c r="O79" i="1"/>
  <c r="O254" i="1"/>
  <c r="O617" i="1"/>
  <c r="O673" i="1"/>
  <c r="O433" i="1"/>
  <c r="O283" i="1"/>
  <c r="O1547" i="1"/>
  <c r="O2077" i="1"/>
  <c r="O3156" i="1"/>
  <c r="O3016" i="1"/>
  <c r="O2522" i="1"/>
  <c r="O2402" i="1"/>
  <c r="O1950" i="1"/>
  <c r="O3558" i="1"/>
  <c r="O1179" i="1"/>
  <c r="O2526" i="1"/>
  <c r="O189" i="1"/>
  <c r="O323" i="1"/>
  <c r="O615" i="1"/>
  <c r="O663" i="1"/>
  <c r="O2963" i="1"/>
  <c r="O3485" i="1"/>
  <c r="O2409" i="1"/>
  <c r="O2110" i="1"/>
  <c r="O577" i="1"/>
  <c r="O2274" i="1"/>
  <c r="O771" i="1"/>
  <c r="O426" i="1"/>
  <c r="O3691" i="1"/>
  <c r="O3263" i="1"/>
  <c r="O2852" i="1"/>
  <c r="O355" i="1"/>
  <c r="O2633" i="1"/>
  <c r="O4046" i="1"/>
  <c r="O1392" i="1"/>
  <c r="O532" i="1"/>
  <c r="O68" i="1"/>
  <c r="O1719" i="1"/>
  <c r="O2895" i="1"/>
  <c r="O2176" i="1"/>
  <c r="O229" i="1"/>
  <c r="O2608" i="1"/>
  <c r="O2566" i="1"/>
  <c r="O3692" i="1"/>
  <c r="O1756" i="1"/>
  <c r="O512" i="1"/>
  <c r="O76" i="1"/>
  <c r="O2759" i="1"/>
  <c r="O987" i="1"/>
  <c r="O1220" i="1"/>
  <c r="O2441" i="1"/>
  <c r="O2697" i="1"/>
  <c r="O2382" i="1"/>
  <c r="O4047" i="1"/>
  <c r="O149" i="1"/>
  <c r="O769" i="1"/>
  <c r="O3237" i="1"/>
  <c r="O4048" i="1"/>
  <c r="O241" i="1"/>
  <c r="O3119" i="1"/>
  <c r="O2979" i="1"/>
  <c r="O1773" i="1"/>
  <c r="O2139" i="1"/>
  <c r="O2514" i="1"/>
  <c r="O2834" i="1"/>
  <c r="O3167" i="1"/>
  <c r="O2985" i="1"/>
  <c r="O2068" i="1"/>
  <c r="O2245" i="1"/>
  <c r="O2536" i="1"/>
  <c r="O2858" i="1"/>
  <c r="O937" i="1"/>
  <c r="O1717" i="1"/>
  <c r="O2859" i="1"/>
  <c r="O4049" i="1"/>
  <c r="O2699" i="1"/>
  <c r="O2877" i="1"/>
  <c r="O2132" i="1"/>
  <c r="O430" i="1"/>
  <c r="O423" i="1"/>
  <c r="O3067" i="1"/>
  <c r="O951" i="1"/>
  <c r="O468" i="1"/>
  <c r="O2428" i="1"/>
  <c r="O2932" i="1"/>
  <c r="O2418" i="1"/>
  <c r="O427" i="1"/>
  <c r="O332" i="1"/>
  <c r="O206" i="1"/>
  <c r="O2517" i="1"/>
  <c r="O2779" i="1"/>
  <c r="O2420" i="1"/>
  <c r="O2853" i="1"/>
  <c r="O1979" i="1"/>
  <c r="O1389" i="1"/>
  <c r="O3110" i="1"/>
  <c r="O543" i="1"/>
  <c r="O1763" i="1"/>
  <c r="O2935" i="1"/>
  <c r="O924" i="1"/>
  <c r="O2750" i="1"/>
  <c r="O2869" i="1"/>
  <c r="O1653" i="1"/>
  <c r="O1584" i="1"/>
  <c r="O2399" i="1"/>
  <c r="O88" i="1"/>
  <c r="O294" i="1"/>
  <c r="O2108" i="1"/>
  <c r="O3503" i="1"/>
  <c r="O3615" i="1"/>
  <c r="O271" i="1"/>
  <c r="O3111" i="1"/>
  <c r="O1938" i="1"/>
  <c r="O1680" i="1"/>
  <c r="O944" i="1"/>
  <c r="O4050" i="1"/>
  <c r="O2010" i="1"/>
  <c r="O3406" i="1"/>
  <c r="O2953" i="1"/>
  <c r="O2704" i="1"/>
  <c r="O453" i="1"/>
  <c r="O1211" i="1"/>
  <c r="O2505" i="1"/>
  <c r="O3230" i="1"/>
  <c r="O3231" i="1"/>
  <c r="O233" i="1"/>
  <c r="O622" i="1"/>
  <c r="O421" i="1"/>
  <c r="O1140" i="1"/>
  <c r="O1572" i="1"/>
  <c r="O1483" i="1"/>
  <c r="O403" i="1"/>
  <c r="O53" i="1"/>
  <c r="O2930" i="1"/>
  <c r="O559" i="1"/>
  <c r="O2915" i="1"/>
  <c r="O946" i="1"/>
  <c r="O2943" i="1"/>
  <c r="O3203" i="1"/>
  <c r="O3" i="1"/>
  <c r="O788" i="1"/>
  <c r="O1526" i="1"/>
  <c r="O2923" i="1"/>
  <c r="O1596" i="1"/>
  <c r="O138" i="1"/>
  <c r="O2578" i="1"/>
  <c r="O393" i="1"/>
  <c r="O489" i="1"/>
  <c r="O865" i="1"/>
  <c r="O117" i="1"/>
  <c r="O1039" i="1"/>
  <c r="O2259" i="1"/>
  <c r="O571" i="1"/>
  <c r="O1516" i="1"/>
  <c r="O101" i="1"/>
  <c r="O3393" i="1"/>
  <c r="O585" i="1"/>
  <c r="O1876" i="1"/>
  <c r="O201" i="1"/>
  <c r="O3693" i="1"/>
  <c r="O634" i="1"/>
  <c r="O985" i="1"/>
  <c r="O2421" i="1"/>
  <c r="O2673" i="1"/>
  <c r="O1012" i="1"/>
  <c r="O3112" i="1"/>
  <c r="O2165" i="1"/>
  <c r="O1192" i="1"/>
  <c r="O2693" i="1"/>
  <c r="O2263" i="1"/>
  <c r="O1999" i="1"/>
  <c r="O1990" i="1"/>
  <c r="O2755" i="1"/>
  <c r="O858" i="1"/>
  <c r="O1422" i="1"/>
  <c r="O4051" i="1"/>
  <c r="O4052" i="1"/>
  <c r="O536" i="1"/>
  <c r="O1189" i="1"/>
  <c r="O98" i="1"/>
  <c r="O345" i="1"/>
  <c r="O2377" i="1"/>
  <c r="O1455" i="1"/>
  <c r="O4053" i="1"/>
  <c r="O452" i="1"/>
  <c r="O3149" i="1"/>
  <c r="O159" i="1"/>
  <c r="O3694" i="1"/>
  <c r="O3434" i="1"/>
  <c r="O3695" i="1"/>
  <c r="O3219" i="1"/>
  <c r="O3569" i="1"/>
  <c r="O549" i="1"/>
  <c r="O3266" i="1"/>
  <c r="O4054" i="1"/>
  <c r="O3554" i="1"/>
  <c r="O3222" i="1"/>
  <c r="O3365" i="1"/>
  <c r="O1359" i="1"/>
  <c r="O4055" i="1"/>
  <c r="O3079" i="1"/>
  <c r="O2128" i="1"/>
  <c r="O4056" i="1"/>
  <c r="O2978" i="1"/>
  <c r="O2149" i="1"/>
  <c r="O4057" i="1"/>
  <c r="O3305" i="1"/>
  <c r="O3493" i="1"/>
  <c r="O3257" i="1"/>
  <c r="O4058" i="1"/>
  <c r="O3223" i="1"/>
  <c r="O3696" i="1"/>
  <c r="O4059" i="1"/>
  <c r="O3697" i="1"/>
  <c r="O4060" i="1"/>
  <c r="O2917" i="1"/>
  <c r="O3463" i="1"/>
  <c r="O3037" i="1"/>
  <c r="O3113" i="1"/>
  <c r="O4061" i="1"/>
  <c r="O2805" i="1"/>
  <c r="O3188" i="1"/>
  <c r="O2896" i="1"/>
  <c r="O3698" i="1"/>
  <c r="O3548" i="1"/>
  <c r="O3488" i="1"/>
  <c r="O3004" i="1"/>
  <c r="O3699" i="1"/>
  <c r="O4062" i="1"/>
  <c r="O4063" i="1"/>
  <c r="O3700" i="1"/>
  <c r="O3549" i="1"/>
  <c r="O4064" i="1"/>
  <c r="O3251" i="1"/>
  <c r="O1620" i="1"/>
  <c r="O2840" i="1"/>
  <c r="O3701" i="1"/>
  <c r="O2942" i="1"/>
  <c r="O3238" i="1"/>
  <c r="O2916" i="1"/>
  <c r="O3094" i="1"/>
  <c r="O3407" i="1"/>
  <c r="O2737" i="1"/>
  <c r="O3570" i="1"/>
  <c r="O3464" i="1"/>
  <c r="O2438" i="1"/>
  <c r="O3374" i="1"/>
  <c r="O3150" i="1"/>
  <c r="O3043" i="1"/>
  <c r="O4065" i="1"/>
  <c r="O2607" i="1"/>
  <c r="O4066" i="1"/>
  <c r="O3056" i="1"/>
  <c r="O3550" i="1"/>
  <c r="O4067" i="1"/>
  <c r="O2115" i="1"/>
  <c r="O3599" i="1"/>
  <c r="O4068" i="1"/>
  <c r="O4069" i="1"/>
  <c r="O4070" i="1"/>
  <c r="O573" i="1"/>
  <c r="O4071" i="1"/>
  <c r="O4072" i="1"/>
  <c r="O4073" i="1"/>
  <c r="O3245" i="1"/>
  <c r="O4074" i="1"/>
  <c r="O3702" i="1"/>
  <c r="O2850" i="1"/>
  <c r="O2888" i="1"/>
  <c r="O2808" i="1"/>
  <c r="O4075" i="1"/>
  <c r="O4076" i="1"/>
  <c r="O4077" i="1"/>
  <c r="O1256" i="1"/>
  <c r="O3168" i="1"/>
  <c r="O4078" i="1"/>
  <c r="O2804" i="1"/>
  <c r="O3551" i="1"/>
  <c r="O2524" i="1"/>
  <c r="O4079" i="1"/>
  <c r="O2209" i="1"/>
  <c r="O3703" i="1"/>
  <c r="O3632" i="1"/>
  <c r="O3604" i="1"/>
  <c r="O4080" i="1"/>
  <c r="O3468" i="1"/>
  <c r="O3704" i="1"/>
  <c r="O4081" i="1"/>
  <c r="O4082" i="1"/>
  <c r="O2851" i="1"/>
  <c r="O3705" i="1"/>
  <c r="O4083" i="1"/>
  <c r="O3348" i="1"/>
  <c r="O3486" i="1"/>
  <c r="O2883" i="1"/>
  <c r="O4084" i="1"/>
  <c r="O4085" i="1"/>
  <c r="O3106" i="1"/>
  <c r="O4086" i="1"/>
  <c r="O4087" i="1"/>
  <c r="O3435" i="1"/>
  <c r="O3258" i="1"/>
  <c r="O4088" i="1"/>
  <c r="O4089" i="1"/>
  <c r="O4090" i="1"/>
  <c r="O2279" i="1"/>
  <c r="O3633" i="1"/>
  <c r="O4091" i="1"/>
  <c r="O3085" i="1"/>
  <c r="O4092" i="1"/>
  <c r="O4093" i="1"/>
  <c r="O4094" i="1"/>
  <c r="O1645" i="1"/>
  <c r="O2535" i="1"/>
  <c r="O3151" i="1"/>
  <c r="O4095" i="1"/>
  <c r="O3181" i="1"/>
  <c r="O4096" i="1"/>
  <c r="O2998" i="1"/>
  <c r="O3306" i="1"/>
  <c r="O3552" i="1"/>
  <c r="O4097" i="1"/>
  <c r="O2818" i="1"/>
  <c r="O4098" i="1"/>
  <c r="O4099" i="1"/>
  <c r="O4100" i="1"/>
  <c r="O3259" i="1"/>
  <c r="O2052" i="1"/>
  <c r="O3204" i="1"/>
  <c r="O2727" i="1"/>
  <c r="O3559" i="1"/>
  <c r="O2475" i="1"/>
  <c r="O4101" i="1"/>
  <c r="O2334" i="1"/>
  <c r="O2706" i="1"/>
  <c r="O3387" i="1"/>
  <c r="O4102" i="1"/>
  <c r="O3436" i="1"/>
  <c r="O4103" i="1"/>
  <c r="O3307" i="1"/>
  <c r="O3616" i="1"/>
  <c r="O4104" i="1"/>
  <c r="O3553" i="1"/>
  <c r="O4105" i="1"/>
  <c r="O4106" i="1"/>
  <c r="O4107" i="1"/>
  <c r="O4108" i="1"/>
  <c r="O2306" i="1"/>
  <c r="O3053" i="1"/>
  <c r="O1930" i="1"/>
  <c r="O4109" i="1"/>
  <c r="O2114" i="1"/>
  <c r="O3437" i="1"/>
  <c r="O4110" i="1"/>
  <c r="O4111" i="1"/>
  <c r="O3346" i="1"/>
  <c r="O3090" i="1"/>
  <c r="O4112" i="1"/>
  <c r="O2957" i="1"/>
  <c r="O4113" i="1"/>
  <c r="O4114" i="1"/>
  <c r="O3000" i="1"/>
  <c r="O4115" i="1"/>
  <c r="O2921" i="1"/>
  <c r="O1685" i="1"/>
  <c r="O3600" i="1"/>
  <c r="O2005" i="1"/>
  <c r="O3487" i="1"/>
  <c r="T531" i="1"/>
  <c r="T2657" i="1"/>
  <c r="T689" i="1"/>
  <c r="T145" i="1"/>
  <c r="T1252" i="1"/>
  <c r="T797" i="1"/>
  <c r="T764" i="1"/>
  <c r="T1403" i="1"/>
  <c r="T2573" i="1"/>
  <c r="T1550" i="1"/>
  <c r="T1009" i="1"/>
  <c r="T167" i="1"/>
  <c r="T1060" i="1"/>
  <c r="T999" i="1"/>
  <c r="T1816" i="1"/>
  <c r="T604" i="1"/>
  <c r="T2090" i="1"/>
  <c r="T257" i="1"/>
  <c r="T2211" i="1"/>
  <c r="T1903" i="1"/>
  <c r="T411" i="1"/>
  <c r="T2752" i="1"/>
  <c r="T1737" i="1"/>
  <c r="T220" i="1"/>
  <c r="T2467" i="1"/>
  <c r="T1929" i="1"/>
  <c r="T370" i="1"/>
  <c r="T602" i="1"/>
  <c r="T1372" i="1"/>
  <c r="T1311" i="1"/>
  <c r="T3490" i="1"/>
  <c r="T299" i="1"/>
  <c r="T1103" i="1"/>
  <c r="T1433" i="1"/>
  <c r="T2014" i="1"/>
  <c r="T796" i="1"/>
  <c r="T202" i="1"/>
  <c r="T1611" i="1"/>
  <c r="T251" i="1"/>
  <c r="T1878" i="1"/>
  <c r="T1919" i="1"/>
  <c r="T420" i="1"/>
  <c r="T269" i="1"/>
  <c r="T1920" i="1"/>
  <c r="T1020" i="1"/>
  <c r="T776" i="1"/>
  <c r="T1099" i="1"/>
  <c r="T1799" i="1"/>
  <c r="T609" i="1"/>
  <c r="T2600" i="1"/>
  <c r="T540" i="1"/>
  <c r="T626" i="1"/>
  <c r="T1462" i="1"/>
  <c r="T712" i="1"/>
  <c r="T654" i="1"/>
  <c r="T791" i="1"/>
  <c r="T517" i="1"/>
  <c r="T697" i="1"/>
  <c r="T417" i="1"/>
  <c r="T1215" i="1"/>
  <c r="T894" i="1"/>
  <c r="T1216" i="1"/>
  <c r="T1770" i="1"/>
  <c r="T1842" i="1"/>
  <c r="T886" i="1"/>
  <c r="T1735" i="1"/>
  <c r="T1754" i="1"/>
  <c r="T2485" i="1"/>
  <c r="T653" i="1"/>
  <c r="T2564" i="1"/>
  <c r="T1775" i="1"/>
  <c r="T1734" i="1"/>
  <c r="T2405" i="1"/>
  <c r="T2623" i="1"/>
  <c r="T1316" i="1"/>
  <c r="T2711" i="1"/>
  <c r="T2054" i="1"/>
  <c r="T2158" i="1"/>
  <c r="T2022" i="1"/>
  <c r="T572" i="1"/>
  <c r="T2109" i="1"/>
  <c r="T1329" i="1"/>
  <c r="T2962" i="1"/>
  <c r="T2686" i="1"/>
  <c r="T2091" i="1"/>
  <c r="T959" i="1"/>
  <c r="T1649" i="1"/>
  <c r="T1383" i="1"/>
  <c r="T925" i="1"/>
  <c r="T2674" i="1"/>
  <c r="T1384" i="1"/>
  <c r="T1122" i="1"/>
  <c r="T2275" i="1"/>
  <c r="T2894" i="1"/>
  <c r="T2712" i="1"/>
  <c r="T1994" i="1"/>
  <c r="T2741" i="1"/>
  <c r="T1429" i="1"/>
  <c r="T2042" i="1"/>
  <c r="T1187" i="1"/>
  <c r="T1406" i="1"/>
  <c r="T875" i="1"/>
  <c r="T2147" i="1"/>
  <c r="T2599" i="1"/>
  <c r="T1739" i="1"/>
  <c r="T1175" i="1"/>
  <c r="T873" i="1"/>
  <c r="T1371" i="1"/>
  <c r="T1788" i="1"/>
  <c r="T2001" i="1"/>
  <c r="T1094" i="1"/>
  <c r="T1139" i="1"/>
  <c r="T916" i="1"/>
  <c r="T1515" i="1"/>
  <c r="T2570" i="1"/>
  <c r="T1336" i="1"/>
  <c r="T1234" i="1"/>
  <c r="T1051" i="1"/>
  <c r="T1430" i="1"/>
  <c r="T3539" i="1"/>
  <c r="T3681" i="1"/>
  <c r="T3990" i="1"/>
  <c r="T3026" i="1"/>
  <c r="T3991" i="1"/>
  <c r="T3217" i="1"/>
  <c r="T2140" i="1"/>
  <c r="T2987" i="1"/>
  <c r="T1948" i="1"/>
  <c r="T3992" i="1"/>
  <c r="T3993" i="1"/>
  <c r="T3994" i="1"/>
  <c r="T876" i="1"/>
  <c r="T3995" i="1"/>
  <c r="T3996" i="1"/>
  <c r="T2757" i="1"/>
  <c r="T3997" i="1"/>
  <c r="T3998" i="1"/>
  <c r="T1207" i="1"/>
  <c r="T2685" i="1"/>
  <c r="T3999" i="1"/>
  <c r="T2185" i="1"/>
  <c r="T3540" i="1"/>
  <c r="T4000" i="1"/>
  <c r="T1849" i="1"/>
  <c r="T2810" i="1"/>
  <c r="T3091" i="1"/>
  <c r="T4001" i="1"/>
  <c r="T3343" i="1"/>
  <c r="T3160" i="1"/>
  <c r="T284" i="1"/>
  <c r="T3042" i="1"/>
  <c r="T3386" i="1"/>
  <c r="T2794" i="1"/>
  <c r="T3344" i="1"/>
  <c r="T3182" i="1"/>
  <c r="T1975" i="1"/>
  <c r="T3557" i="1"/>
  <c r="T4002" i="1"/>
  <c r="T3541" i="1"/>
  <c r="T3759" i="1"/>
  <c r="T3573" i="1"/>
  <c r="T2725" i="1"/>
  <c r="T3760" i="1"/>
  <c r="T2559" i="1"/>
  <c r="T3761" i="1"/>
  <c r="T1558" i="1"/>
  <c r="T3495" i="1"/>
  <c r="T2819" i="1"/>
  <c r="T2626" i="1"/>
  <c r="T2820" i="1"/>
  <c r="T3639" i="1"/>
  <c r="T3762" i="1"/>
  <c r="T3763" i="1"/>
  <c r="T3764" i="1"/>
  <c r="T2182" i="1"/>
  <c r="T3765" i="1"/>
  <c r="T2994" i="1"/>
  <c r="T3766" i="1"/>
  <c r="T2971" i="1"/>
  <c r="T2761" i="1"/>
  <c r="T2507" i="1"/>
  <c r="T3767" i="1"/>
  <c r="T1242" i="1"/>
  <c r="T3268" i="1"/>
  <c r="T1785" i="1"/>
  <c r="T3768" i="1"/>
  <c r="T2463" i="1"/>
  <c r="T3769" i="1"/>
  <c r="T2806" i="1"/>
  <c r="T3280" i="1"/>
  <c r="T2905" i="1"/>
  <c r="T3469" i="1"/>
  <c r="T3770" i="1"/>
  <c r="T3606" i="1"/>
  <c r="T3771" i="1"/>
  <c r="T2112" i="1"/>
  <c r="T2887" i="1"/>
  <c r="T2870" i="1"/>
  <c r="T3772" i="1"/>
  <c r="T2051" i="1"/>
  <c r="T2777" i="1"/>
  <c r="T3773" i="1"/>
  <c r="T2496" i="1"/>
  <c r="T52" i="1"/>
  <c r="T2180" i="1"/>
  <c r="T3774" i="1"/>
  <c r="T1817" i="1"/>
  <c r="T3775" i="1"/>
  <c r="T3776" i="1"/>
  <c r="T1541" i="1"/>
  <c r="T1777" i="1"/>
  <c r="T3640" i="1"/>
  <c r="T3453" i="1"/>
  <c r="T3641" i="1"/>
  <c r="T3511" i="1"/>
  <c r="T306" i="1"/>
  <c r="T612" i="1"/>
  <c r="T3129" i="1"/>
  <c r="T772" i="1"/>
  <c r="T2791" i="1"/>
  <c r="T3777" i="1"/>
  <c r="T3057" i="1"/>
  <c r="T3778" i="1"/>
  <c r="T3779" i="1"/>
  <c r="T3780" i="1"/>
  <c r="T2906" i="1"/>
  <c r="T3781" i="1"/>
  <c r="T3782" i="1"/>
  <c r="T3783" i="1"/>
  <c r="T3239" i="1"/>
  <c r="T3784" i="1"/>
  <c r="T3098" i="1"/>
  <c r="T3785" i="1"/>
  <c r="T2762" i="1"/>
  <c r="T3786" i="1"/>
  <c r="T3787" i="1"/>
  <c r="T3281" i="1"/>
  <c r="T3788" i="1"/>
  <c r="T2907" i="1"/>
  <c r="T483" i="1"/>
  <c r="T196" i="1"/>
  <c r="T530" i="1"/>
  <c r="T333" i="1"/>
  <c r="T1335" i="1"/>
  <c r="T1142" i="1"/>
  <c r="T519" i="1"/>
  <c r="T932" i="1"/>
  <c r="T96" i="1"/>
  <c r="T645" i="1"/>
  <c r="T261" i="1"/>
  <c r="T1251" i="1"/>
  <c r="T755" i="1"/>
  <c r="T2086" i="1"/>
  <c r="T305" i="1"/>
  <c r="T793" i="1"/>
  <c r="T444" i="1"/>
  <c r="T222" i="1"/>
  <c r="T137" i="1"/>
  <c r="T87" i="1"/>
  <c r="T675" i="1"/>
  <c r="T387" i="1"/>
  <c r="T1016" i="1"/>
  <c r="T291" i="1"/>
  <c r="T1024" i="1"/>
  <c r="T1066" i="1"/>
  <c r="T2117" i="1"/>
  <c r="T569" i="1"/>
  <c r="T1064" i="1"/>
  <c r="T54" i="1"/>
  <c r="T1400" i="1"/>
  <c r="T263" i="1"/>
  <c r="T1111" i="1"/>
  <c r="T1098" i="1"/>
  <c r="T973" i="1"/>
  <c r="T383" i="1"/>
  <c r="T1026" i="1"/>
  <c r="T118" i="1"/>
  <c r="T199" i="1"/>
  <c r="T314" i="1"/>
  <c r="T66" i="1"/>
  <c r="T942" i="1"/>
  <c r="T180" i="1"/>
  <c r="T402" i="1"/>
  <c r="T194" i="1"/>
  <c r="T255" i="1"/>
  <c r="T477" i="1"/>
  <c r="T320" i="1"/>
  <c r="T155" i="1"/>
  <c r="T493" i="1"/>
  <c r="T1202" i="1"/>
  <c r="T1014" i="1"/>
  <c r="T108" i="1"/>
  <c r="T322" i="1"/>
  <c r="T1184" i="1"/>
  <c r="T121" i="1"/>
  <c r="T289" i="1"/>
  <c r="T412" i="1"/>
  <c r="T56" i="1"/>
  <c r="T447" i="1"/>
  <c r="T337" i="1"/>
  <c r="T511" i="1"/>
  <c r="T721" i="1"/>
  <c r="T1296" i="1"/>
  <c r="T857" i="1"/>
  <c r="T736" i="1"/>
  <c r="T1580" i="1"/>
  <c r="T348" i="1"/>
  <c r="T580" i="1"/>
  <c r="T388" i="1"/>
  <c r="T2319" i="1"/>
  <c r="T398" i="1"/>
  <c r="T768" i="1"/>
  <c r="T449" i="1"/>
  <c r="T1352" i="1"/>
  <c r="T340" i="1"/>
  <c r="T466" i="1"/>
  <c r="T281" i="1"/>
  <c r="T539" i="1"/>
  <c r="T1054" i="1"/>
  <c r="T392" i="1"/>
  <c r="T225" i="1"/>
  <c r="T313" i="1"/>
  <c r="T939" i="1"/>
  <c r="T787" i="1"/>
  <c r="T153" i="1"/>
  <c r="T43" i="1"/>
  <c r="T1084" i="1"/>
  <c r="T105" i="1"/>
  <c r="T682" i="1"/>
  <c r="T227" i="1"/>
  <c r="T190" i="1"/>
  <c r="T70" i="1"/>
  <c r="T164" i="1"/>
  <c r="T710" i="1"/>
  <c r="T779" i="1"/>
  <c r="T292" i="1"/>
  <c r="T1536" i="1"/>
  <c r="T474" i="1"/>
  <c r="T956" i="1"/>
  <c r="T186" i="1"/>
  <c r="T1367" i="1"/>
  <c r="T144" i="1"/>
  <c r="T274" i="1"/>
  <c r="T238" i="1"/>
  <c r="T448" i="1"/>
  <c r="T467" i="1"/>
  <c r="T184" i="1"/>
  <c r="T694" i="1"/>
  <c r="T605" i="1"/>
  <c r="T297" i="1"/>
  <c r="T187" i="1"/>
  <c r="T623" i="1"/>
  <c r="T128" i="1"/>
  <c r="T1381" i="1"/>
  <c r="T198" i="1"/>
  <c r="T872" i="1"/>
  <c r="T328" i="1"/>
  <c r="T156" i="1"/>
  <c r="T339" i="1"/>
  <c r="T597" i="1"/>
  <c r="T217" i="1"/>
  <c r="T607" i="1"/>
  <c r="T765" i="1"/>
  <c r="T871" i="1"/>
  <c r="T503" i="1"/>
  <c r="T219" i="1"/>
  <c r="T693" i="1"/>
  <c r="T568" i="1"/>
  <c r="T911" i="1"/>
  <c r="T275" i="1"/>
  <c r="T39" i="1"/>
  <c r="T2780" i="1"/>
  <c r="T849" i="1"/>
  <c r="T860" i="1"/>
  <c r="T2598" i="1"/>
  <c r="T1660" i="1"/>
  <c r="T547" i="1"/>
  <c r="T1444" i="1"/>
  <c r="T457" i="1"/>
  <c r="T1049" i="1"/>
  <c r="T327" i="1"/>
  <c r="T2072" i="1"/>
  <c r="T1850" i="1"/>
  <c r="T368" i="1"/>
  <c r="T317" i="1"/>
  <c r="T2596" i="1"/>
  <c r="T100" i="1"/>
  <c r="T966" i="1"/>
  <c r="T63" i="1"/>
  <c r="T2363" i="1"/>
  <c r="T413" i="1"/>
  <c r="T436" i="1"/>
  <c r="T143" i="1"/>
  <c r="T1123" i="1"/>
  <c r="T664" i="1"/>
  <c r="T484" i="1"/>
  <c r="T570" i="1"/>
  <c r="T750" i="1"/>
  <c r="T390" i="1"/>
  <c r="T647" i="1"/>
  <c r="T154" i="1"/>
  <c r="T1600" i="1"/>
  <c r="T1120" i="1"/>
  <c r="T224" i="1"/>
  <c r="T1535" i="1"/>
  <c r="T1548" i="1"/>
  <c r="T1873" i="1"/>
  <c r="T992" i="1"/>
  <c r="T2525" i="1"/>
  <c r="T2189" i="1"/>
  <c r="T278" i="1"/>
  <c r="T1496" i="1"/>
  <c r="T556" i="1"/>
  <c r="T432" i="1"/>
  <c r="T2125" i="1"/>
  <c r="T2223" i="1"/>
  <c r="T683" i="1"/>
  <c r="T367" i="1"/>
  <c r="T843" i="1"/>
  <c r="T3487" i="1"/>
  <c r="T2836" i="1"/>
  <c r="T2729" i="1"/>
  <c r="T3018" i="1"/>
  <c r="T2965" i="1"/>
  <c r="T3563" i="1"/>
  <c r="T3051" i="1"/>
  <c r="T3706" i="1"/>
  <c r="T2532" i="1"/>
  <c r="T3707" i="1"/>
  <c r="T3438" i="1"/>
  <c r="T2748" i="1"/>
  <c r="T2616" i="1"/>
  <c r="T3708" i="1"/>
  <c r="T3068" i="1"/>
  <c r="T3605" i="1"/>
  <c r="T3709" i="1"/>
  <c r="T3710" i="1"/>
  <c r="T1943" i="1"/>
  <c r="T3711" i="1"/>
  <c r="T3571" i="1"/>
  <c r="T3712" i="1"/>
  <c r="T934" i="1"/>
  <c r="T3504" i="1"/>
  <c r="T3276" i="1"/>
  <c r="T3617" i="1"/>
  <c r="T2483" i="1"/>
  <c r="T3572" i="1"/>
  <c r="T3179" i="1"/>
  <c r="T3312" i="1"/>
  <c r="T2770" i="1"/>
  <c r="T3713" i="1"/>
  <c r="T2698" i="1"/>
  <c r="T3396" i="1"/>
  <c r="T3180" i="1"/>
  <c r="T3313" i="1"/>
  <c r="T3235" i="1"/>
  <c r="T3714" i="1"/>
  <c r="T2447" i="1"/>
  <c r="T3408" i="1"/>
  <c r="T3409" i="1"/>
  <c r="T3715" i="1"/>
  <c r="T3716" i="1"/>
  <c r="T2204" i="1"/>
  <c r="T3634" i="1"/>
  <c r="T3044" i="1"/>
  <c r="T3191" i="1"/>
  <c r="T1261" i="1"/>
  <c r="T3717" i="1"/>
  <c r="T3718" i="1"/>
  <c r="T3267" i="1"/>
  <c r="T948" i="1"/>
  <c r="T3038" i="1"/>
  <c r="T2427" i="1"/>
  <c r="T3635" i="1"/>
  <c r="T3719" i="1"/>
  <c r="T1193" i="1"/>
  <c r="T3720" i="1"/>
  <c r="T3721" i="1"/>
  <c r="T1196" i="1"/>
  <c r="T868" i="1"/>
  <c r="T1959" i="1"/>
  <c r="T3505" i="1"/>
  <c r="T885" i="1"/>
  <c r="T3032" i="1"/>
  <c r="T807" i="1"/>
  <c r="T3277" i="1"/>
  <c r="T3722" i="1"/>
  <c r="T3723" i="1"/>
  <c r="T2947" i="1"/>
  <c r="T3724" i="1"/>
  <c r="T3725" i="1"/>
  <c r="T3726" i="1"/>
  <c r="T3727" i="1"/>
  <c r="T3373" i="1"/>
  <c r="T3728" i="1"/>
  <c r="T3636" i="1"/>
  <c r="T3375" i="1"/>
  <c r="T1567" i="1"/>
  <c r="T1935" i="1"/>
  <c r="T2948" i="1"/>
  <c r="T3729" i="1"/>
  <c r="T2933" i="1"/>
  <c r="T3095" i="1"/>
  <c r="T2811" i="1"/>
  <c r="T3264" i="1"/>
  <c r="T2903" i="1"/>
  <c r="T2558" i="1"/>
  <c r="T2764" i="1"/>
  <c r="T3506" i="1"/>
  <c r="T3730" i="1"/>
  <c r="T3027" i="1"/>
  <c r="T3494" i="1"/>
  <c r="T923" i="1"/>
  <c r="T3278" i="1"/>
  <c r="T346" i="1"/>
  <c r="T3731" i="1"/>
  <c r="T2958" i="1"/>
  <c r="T3732" i="1"/>
  <c r="T1613" i="1"/>
  <c r="T1151" i="1"/>
  <c r="T1131" i="1"/>
  <c r="T1419" i="1"/>
  <c r="T1005" i="1"/>
  <c r="T1354" i="1"/>
  <c r="T608" i="1"/>
  <c r="T1996" i="1"/>
  <c r="T715" i="1"/>
  <c r="T2167" i="1"/>
  <c r="T2056" i="1"/>
  <c r="T1376" i="1"/>
  <c r="T1331" i="1"/>
  <c r="T591" i="1"/>
  <c r="T1902" i="1"/>
  <c r="T495" i="1"/>
  <c r="T1862" i="1"/>
  <c r="T1347" i="1"/>
  <c r="T1725" i="1"/>
  <c r="T526" i="1"/>
  <c r="T2672" i="1"/>
  <c r="T3694" i="1"/>
  <c r="T3434" i="1"/>
  <c r="T3695" i="1"/>
  <c r="T3219" i="1"/>
  <c r="T3569" i="1"/>
  <c r="T549" i="1"/>
  <c r="T3266" i="1"/>
  <c r="T4054" i="1"/>
  <c r="T3554" i="1"/>
  <c r="T3222" i="1"/>
  <c r="T3365" i="1"/>
  <c r="T1359" i="1"/>
  <c r="T4055" i="1"/>
  <c r="T3079" i="1"/>
  <c r="T2128" i="1"/>
  <c r="T4056" i="1"/>
  <c r="T2978" i="1"/>
  <c r="T2149" i="1"/>
  <c r="T4057" i="1"/>
  <c r="T3305" i="1"/>
  <c r="T3493" i="1"/>
  <c r="T3257" i="1"/>
  <c r="T4058" i="1"/>
  <c r="T3223" i="1"/>
  <c r="T3696" i="1"/>
  <c r="T4059" i="1"/>
  <c r="T3697" i="1"/>
  <c r="T4060" i="1"/>
  <c r="T2917" i="1"/>
  <c r="T3463" i="1"/>
  <c r="T3037" i="1"/>
  <c r="T3113" i="1"/>
  <c r="T4061" i="1"/>
  <c r="T2805" i="1"/>
  <c r="T3188" i="1"/>
  <c r="T2896" i="1"/>
  <c r="T3698" i="1"/>
  <c r="T3548" i="1"/>
  <c r="T3488" i="1"/>
  <c r="T3004" i="1"/>
  <c r="T3699" i="1"/>
  <c r="T4062" i="1"/>
  <c r="T4063" i="1"/>
  <c r="T3700" i="1"/>
  <c r="T3549" i="1"/>
  <c r="T4064" i="1"/>
  <c r="T3251" i="1"/>
  <c r="T1620" i="1"/>
  <c r="T2840" i="1"/>
  <c r="T3701" i="1"/>
  <c r="T2942" i="1"/>
  <c r="T3238" i="1"/>
  <c r="T2916" i="1"/>
  <c r="T3094" i="1"/>
  <c r="T3407" i="1"/>
  <c r="T2737" i="1"/>
  <c r="T3570" i="1"/>
  <c r="T3464" i="1"/>
  <c r="T2438" i="1"/>
  <c r="T3374" i="1"/>
  <c r="T3150" i="1"/>
  <c r="T3043" i="1"/>
  <c r="T4065" i="1"/>
  <c r="T2607" i="1"/>
  <c r="T4066" i="1"/>
  <c r="T3056" i="1"/>
  <c r="T3550" i="1"/>
  <c r="T4067" i="1"/>
  <c r="T2115" i="1"/>
  <c r="T3599" i="1"/>
  <c r="T4068" i="1"/>
  <c r="T4069" i="1"/>
  <c r="T4070" i="1"/>
  <c r="T573" i="1"/>
  <c r="T4071" i="1"/>
  <c r="T4072" i="1"/>
  <c r="T4073" i="1"/>
  <c r="T3245" i="1"/>
  <c r="T4074" i="1"/>
  <c r="T3702" i="1"/>
  <c r="T2850" i="1"/>
  <c r="T2888" i="1"/>
  <c r="T2808" i="1"/>
  <c r="T4075" i="1"/>
  <c r="T4076" i="1"/>
  <c r="T4077" i="1"/>
  <c r="T1256" i="1"/>
  <c r="T3168" i="1"/>
  <c r="T4078" i="1"/>
  <c r="T2804" i="1"/>
  <c r="T3551" i="1"/>
  <c r="T2524" i="1"/>
  <c r="T4079" i="1"/>
  <c r="T2209" i="1"/>
  <c r="T3703" i="1"/>
  <c r="T3632" i="1"/>
  <c r="T3604" i="1"/>
  <c r="T4080" i="1"/>
  <c r="T3468" i="1"/>
  <c r="T3704" i="1"/>
  <c r="T3126" i="1"/>
  <c r="T172" i="1"/>
  <c r="T22" i="1"/>
  <c r="T319" i="1"/>
  <c r="T112" i="1"/>
  <c r="T1063" i="1"/>
  <c r="T2309" i="1"/>
  <c r="T1812" i="1"/>
  <c r="T185" i="1"/>
  <c r="T1407" i="1"/>
  <c r="T2009" i="1"/>
  <c r="T342" i="1"/>
  <c r="T1551" i="1"/>
  <c r="T79" i="1"/>
  <c r="T254" i="1"/>
  <c r="T617" i="1"/>
  <c r="T673" i="1"/>
  <c r="T433" i="1"/>
  <c r="T283" i="1"/>
  <c r="T1547" i="1"/>
  <c r="T2077" i="1"/>
  <c r="T3156" i="1"/>
  <c r="T3016" i="1"/>
  <c r="T2522" i="1"/>
  <c r="T2402" i="1"/>
  <c r="T1950" i="1"/>
  <c r="T3558" i="1"/>
  <c r="T1179" i="1"/>
  <c r="T2526" i="1"/>
  <c r="T189" i="1"/>
  <c r="T323" i="1"/>
  <c r="T615" i="1"/>
  <c r="T663" i="1"/>
  <c r="T2963" i="1"/>
  <c r="T3485" i="1"/>
  <c r="T2409" i="1"/>
  <c r="T2110" i="1"/>
  <c r="T577" i="1"/>
  <c r="T2274" i="1"/>
  <c r="T771" i="1"/>
  <c r="T426" i="1"/>
  <c r="T3691" i="1"/>
  <c r="T3263" i="1"/>
  <c r="T2852" i="1"/>
  <c r="T355" i="1"/>
  <c r="T2633" i="1"/>
  <c r="T4046" i="1"/>
  <c r="T1392" i="1"/>
  <c r="T532" i="1"/>
  <c r="T68" i="1"/>
  <c r="T1719" i="1"/>
  <c r="T2895" i="1"/>
  <c r="T2176" i="1"/>
  <c r="T229" i="1"/>
  <c r="T2608" i="1"/>
  <c r="T2566" i="1"/>
  <c r="T3692" i="1"/>
  <c r="T1756" i="1"/>
  <c r="T512" i="1"/>
  <c r="T76" i="1"/>
  <c r="T2759" i="1"/>
  <c r="T987" i="1"/>
  <c r="T1220" i="1"/>
  <c r="T2441" i="1"/>
  <c r="T2697" i="1"/>
  <c r="T2382" i="1"/>
  <c r="T4047" i="1"/>
  <c r="T149" i="1"/>
  <c r="T769" i="1"/>
  <c r="T3237" i="1"/>
  <c r="T4048" i="1"/>
  <c r="T241" i="1"/>
  <c r="T3119" i="1"/>
  <c r="T2979" i="1"/>
  <c r="T1773" i="1"/>
  <c r="T2139" i="1"/>
  <c r="T2514" i="1"/>
  <c r="T2834" i="1"/>
  <c r="T3167" i="1"/>
  <c r="T2985" i="1"/>
  <c r="T1615" i="1"/>
  <c r="T730" i="1"/>
  <c r="T248" i="1"/>
  <c r="T1081" i="1"/>
  <c r="T897" i="1"/>
  <c r="T415" i="1"/>
  <c r="T1686" i="1"/>
  <c r="T1086" i="1"/>
  <c r="T853" i="1"/>
  <c r="T1132" i="1"/>
  <c r="T321" i="1"/>
  <c r="T969" i="1"/>
  <c r="T3232" i="1"/>
  <c r="T1552" i="1"/>
  <c r="T674" i="1"/>
  <c r="T146" i="1"/>
  <c r="T642" i="1"/>
  <c r="T986" i="1"/>
  <c r="T2040" i="1"/>
  <c r="T742" i="1"/>
  <c r="T1480" i="1"/>
  <c r="T560" i="1"/>
  <c r="T2065" i="1"/>
  <c r="T2451" i="1"/>
  <c r="T1150" i="1"/>
  <c r="T1337" i="1"/>
  <c r="T1454" i="1"/>
  <c r="T921" i="1"/>
  <c r="T1900" i="1"/>
  <c r="T678" i="1"/>
  <c r="T1228" i="1"/>
  <c r="T1390" i="1"/>
  <c r="T1061" i="1"/>
  <c r="T575" i="1"/>
  <c r="T1845" i="1"/>
  <c r="T1682" i="1"/>
  <c r="T2446" i="1"/>
  <c r="T2603" i="1"/>
  <c r="T1679" i="1"/>
  <c r="T1155" i="1"/>
  <c r="T3803" i="1"/>
  <c r="T2927" i="1"/>
  <c r="T3804" i="1"/>
  <c r="T3575" i="1"/>
  <c r="T3805" i="1"/>
  <c r="T1692" i="1"/>
  <c r="T3806" i="1"/>
  <c r="T3001" i="1"/>
  <c r="T3807" i="1"/>
  <c r="T2019" i="1"/>
  <c r="T3808" i="1"/>
  <c r="T3514" i="1"/>
  <c r="T3283" i="1"/>
  <c r="T3370" i="1"/>
  <c r="T2799" i="1"/>
  <c r="T3006" i="1"/>
  <c r="T1385" i="1"/>
  <c r="T3444" i="1"/>
  <c r="T3619" i="1"/>
  <c r="T2765" i="1"/>
  <c r="T2321" i="1"/>
  <c r="T2301" i="1"/>
  <c r="T2521" i="1"/>
  <c r="T1779" i="1"/>
  <c r="T2337" i="1"/>
  <c r="T2403" i="1"/>
  <c r="T913" i="1"/>
  <c r="T2146" i="1"/>
  <c r="T1869" i="1"/>
  <c r="T1953" i="1"/>
  <c r="T535" i="1"/>
  <c r="T866" i="1"/>
  <c r="T1697" i="1"/>
  <c r="T1602" i="1"/>
  <c r="T800" i="1"/>
  <c r="T500" i="1"/>
  <c r="T708" i="1"/>
  <c r="T1477" i="1"/>
  <c r="T1322" i="1"/>
  <c r="T1181" i="1"/>
  <c r="T1768" i="1"/>
  <c r="T1776" i="1"/>
  <c r="T994" i="1"/>
  <c r="T1599" i="1"/>
  <c r="T1077" i="1"/>
  <c r="T1501" i="1"/>
  <c r="T803" i="1"/>
  <c r="T1280" i="1"/>
  <c r="T1241" i="1"/>
  <c r="T1289" i="1"/>
  <c r="T2049" i="1"/>
  <c r="T2322" i="1"/>
  <c r="T2396" i="1"/>
  <c r="T1731" i="1"/>
  <c r="T2194" i="1"/>
  <c r="T1270" i="1"/>
  <c r="T841" i="1"/>
  <c r="T1856" i="1"/>
  <c r="T2643" i="1"/>
  <c r="T2726" i="1"/>
  <c r="T1633" i="1"/>
  <c r="T455" i="1"/>
  <c r="T1387" i="1"/>
  <c r="T2122" i="1"/>
  <c r="T1805" i="1"/>
  <c r="T583" i="1"/>
  <c r="T1062" i="1"/>
  <c r="T2832" i="1"/>
  <c r="T2137" i="1"/>
  <c r="T2662" i="1"/>
  <c r="T1928" i="1"/>
  <c r="T1405" i="1"/>
  <c r="T527" i="1"/>
  <c r="T991" i="1"/>
  <c r="T907" i="1"/>
  <c r="T1746" i="1"/>
  <c r="T1170" i="1"/>
  <c r="T1534" i="1"/>
  <c r="T1583" i="1"/>
  <c r="T1034" i="1"/>
  <c r="T603" i="1"/>
  <c r="T1162" i="1"/>
  <c r="T1651" i="1"/>
  <c r="T845" i="1"/>
  <c r="T1035" i="1"/>
  <c r="T1011" i="1"/>
  <c r="T2161" i="1"/>
  <c r="T3519" i="1"/>
  <c r="T2842" i="1"/>
  <c r="T1203" i="1"/>
  <c r="T980" i="1"/>
  <c r="T1650" i="1"/>
  <c r="T1375" i="1"/>
  <c r="T2843" i="1"/>
  <c r="T250" i="1"/>
  <c r="T2099" i="1"/>
  <c r="T2641" i="1"/>
  <c r="T2226" i="1"/>
  <c r="T1993" i="1"/>
  <c r="T1282" i="1"/>
  <c r="T1684" i="1"/>
  <c r="T3123" i="1"/>
  <c r="T3007" i="1"/>
  <c r="T3164" i="1"/>
  <c r="T1626" i="1"/>
  <c r="T3316" i="1"/>
  <c r="T2561" i="1"/>
  <c r="T2224" i="1"/>
  <c r="T3291" i="1"/>
  <c r="T2320" i="1"/>
  <c r="T3234" i="1"/>
  <c r="T2822" i="1"/>
  <c r="T3225" i="1"/>
  <c r="T3317" i="1"/>
  <c r="T2501" i="1"/>
  <c r="T3853" i="1"/>
  <c r="T2187" i="1"/>
  <c r="T2157" i="1"/>
  <c r="T3226" i="1"/>
  <c r="T2553" i="1"/>
  <c r="T3096" i="1"/>
  <c r="T3379" i="1"/>
  <c r="T2835" i="1"/>
  <c r="T1905" i="1"/>
  <c r="T3455" i="1"/>
  <c r="T2493" i="1"/>
  <c r="T2960" i="1"/>
  <c r="T3851" i="1"/>
  <c r="T3207" i="1"/>
  <c r="T1741" i="1"/>
  <c r="T3070" i="1"/>
  <c r="T2891" i="1"/>
  <c r="T1722" i="1"/>
  <c r="T2972" i="1"/>
  <c r="T861" i="1"/>
  <c r="T2982" i="1"/>
  <c r="T1488" i="1"/>
  <c r="T3852" i="1"/>
  <c r="T3212" i="1"/>
  <c r="T2865" i="1"/>
  <c r="T3446" i="1"/>
  <c r="T3854" i="1"/>
  <c r="T3165" i="1"/>
  <c r="T3014" i="1"/>
  <c r="T3023" i="1"/>
  <c r="T2980" i="1"/>
  <c r="T3855" i="1"/>
  <c r="T3856" i="1"/>
  <c r="T3857" i="1"/>
  <c r="T2659" i="1"/>
  <c r="T3078" i="1"/>
  <c r="T3858" i="1"/>
  <c r="T3380" i="1"/>
  <c r="T1923" i="1"/>
  <c r="T3859" i="1"/>
  <c r="T2782" i="1"/>
  <c r="T3860" i="1"/>
  <c r="T3381" i="1"/>
  <c r="T2981" i="1"/>
  <c r="T3135" i="1"/>
  <c r="T3861" i="1"/>
  <c r="T1218" i="1"/>
  <c r="T1044" i="1"/>
  <c r="T2816" i="1"/>
  <c r="T2817" i="1"/>
  <c r="T3015" i="1"/>
  <c r="T3862" i="1"/>
  <c r="T3863" i="1"/>
  <c r="T2047" i="1"/>
  <c r="T3864" i="1"/>
  <c r="T2807" i="1"/>
  <c r="T3054" i="1"/>
  <c r="T2143" i="1"/>
  <c r="T3081" i="1"/>
  <c r="T2083" i="1"/>
  <c r="T3292" i="1"/>
  <c r="T3865" i="1"/>
  <c r="T3335" i="1"/>
  <c r="T3414" i="1"/>
  <c r="T3336" i="1"/>
  <c r="T2068" i="1"/>
  <c r="T2245" i="1"/>
  <c r="T2536" i="1"/>
  <c r="T2858" i="1"/>
  <c r="T937" i="1"/>
  <c r="T1717" i="1"/>
  <c r="T2859" i="1"/>
  <c r="T4049" i="1"/>
  <c r="T2699" i="1"/>
  <c r="T2877" i="1"/>
  <c r="T2132" i="1"/>
  <c r="T430" i="1"/>
  <c r="T423" i="1"/>
  <c r="T3067" i="1"/>
  <c r="T951" i="1"/>
  <c r="T468" i="1"/>
  <c r="T2428" i="1"/>
  <c r="T2932" i="1"/>
  <c r="T2418" i="1"/>
  <c r="T427" i="1"/>
  <c r="T332" i="1"/>
  <c r="T206" i="1"/>
  <c r="T2517" i="1"/>
  <c r="T2779" i="1"/>
  <c r="T2420" i="1"/>
  <c r="T2853" i="1"/>
  <c r="T1979" i="1"/>
  <c r="T1389" i="1"/>
  <c r="T3110" i="1"/>
  <c r="T543" i="1"/>
  <c r="T1763" i="1"/>
  <c r="T2935" i="1"/>
  <c r="T924" i="1"/>
  <c r="T2750" i="1"/>
  <c r="T2869" i="1"/>
  <c r="T1653" i="1"/>
  <c r="T1584" i="1"/>
  <c r="T2399" i="1"/>
  <c r="T88" i="1"/>
  <c r="T294" i="1"/>
  <c r="T2108" i="1"/>
  <c r="T3503" i="1"/>
  <c r="T3615" i="1"/>
  <c r="T271" i="1"/>
  <c r="T3111" i="1"/>
  <c r="T1938" i="1"/>
  <c r="T1680" i="1"/>
  <c r="T944" i="1"/>
  <c r="T4050" i="1"/>
  <c r="T2010" i="1"/>
  <c r="T3406" i="1"/>
  <c r="T2953" i="1"/>
  <c r="T2704" i="1"/>
  <c r="T453" i="1"/>
  <c r="T1211" i="1"/>
  <c r="T2505" i="1"/>
  <c r="T3230" i="1"/>
  <c r="T3231" i="1"/>
  <c r="T233" i="1"/>
  <c r="T622" i="1"/>
  <c r="T421" i="1"/>
  <c r="T1140" i="1"/>
  <c r="T1572" i="1"/>
  <c r="T1483" i="1"/>
  <c r="T403" i="1"/>
  <c r="T53" i="1"/>
  <c r="T2930" i="1"/>
  <c r="T559" i="1"/>
  <c r="T2915" i="1"/>
  <c r="T946" i="1"/>
  <c r="T2943" i="1"/>
  <c r="T3203" i="1"/>
  <c r="T3" i="1"/>
  <c r="T788" i="1"/>
  <c r="T1526" i="1"/>
  <c r="T2923" i="1"/>
  <c r="T1596" i="1"/>
  <c r="T138" i="1"/>
  <c r="T2578" i="1"/>
  <c r="T393" i="1"/>
  <c r="T1491" i="1"/>
  <c r="T681" i="1"/>
  <c r="T1762" i="1"/>
  <c r="T1206" i="1"/>
  <c r="T356" i="1"/>
  <c r="T106" i="1"/>
  <c r="T922" i="1"/>
  <c r="T870" i="1"/>
  <c r="T621" i="1"/>
  <c r="T650" i="1"/>
  <c r="T928" i="1"/>
  <c r="T668" i="1"/>
  <c r="T1030" i="1"/>
  <c r="T2148" i="1"/>
  <c r="T954" i="1"/>
  <c r="T1188" i="1"/>
  <c r="T1163" i="1"/>
  <c r="T2338" i="1"/>
  <c r="T1794" i="1"/>
  <c r="T2554" i="1"/>
  <c r="T2904" i="1"/>
  <c r="T3736" i="1"/>
  <c r="T3508" i="1"/>
  <c r="T794" i="1"/>
  <c r="T3564" i="1"/>
  <c r="T2884" i="1"/>
  <c r="T3737" i="1"/>
  <c r="T3637" i="1"/>
  <c r="T2951" i="1"/>
  <c r="T3738" i="1"/>
  <c r="T3739" i="1"/>
  <c r="T3740" i="1"/>
  <c r="T3741" i="1"/>
  <c r="T3473" i="1"/>
  <c r="T3742" i="1"/>
  <c r="T3743" i="1"/>
  <c r="T3744" i="1"/>
  <c r="T3745" i="1"/>
  <c r="T3746" i="1"/>
  <c r="T3747" i="1"/>
  <c r="T3279" i="1"/>
  <c r="T3748" i="1"/>
  <c r="T2986" i="1"/>
  <c r="T3749" i="1"/>
  <c r="T837" i="1"/>
  <c r="T3183" i="1"/>
  <c r="T1167" i="1"/>
  <c r="T3061" i="1"/>
  <c r="T3324" i="1"/>
  <c r="T2437" i="1"/>
  <c r="T3218" i="1"/>
  <c r="T4038" i="1"/>
  <c r="T3275" i="1"/>
  <c r="T3545" i="1"/>
  <c r="T1426" i="1"/>
  <c r="T3325" i="1"/>
  <c r="T175" i="1"/>
  <c r="T899" i="1"/>
  <c r="T3326" i="1"/>
  <c r="T2530" i="1"/>
  <c r="T1964" i="1"/>
  <c r="T3492" i="1"/>
  <c r="T3250" i="1"/>
  <c r="T2753" i="1"/>
  <c r="T4039" i="1"/>
  <c r="T2333" i="1"/>
  <c r="T3484" i="1"/>
  <c r="T4040" i="1"/>
  <c r="T961" i="1"/>
  <c r="T2241" i="1"/>
  <c r="T3596" i="1"/>
  <c r="T3430" i="1"/>
  <c r="T3452" i="1"/>
  <c r="T3328" i="1"/>
  <c r="T1460" i="1"/>
  <c r="T341" i="1"/>
  <c r="T1804" i="1"/>
  <c r="T3311" i="1"/>
  <c r="T1968" i="1"/>
  <c r="T3431" i="1"/>
  <c r="T3148" i="1"/>
  <c r="T3333" i="1"/>
  <c r="T2742" i="1"/>
  <c r="T2918" i="1"/>
  <c r="T1570" i="1"/>
  <c r="T2124" i="1"/>
  <c r="T3012" i="1"/>
  <c r="T4041" i="1"/>
  <c r="T2499" i="1"/>
  <c r="T3327" i="1"/>
  <c r="T2898" i="1"/>
  <c r="T3689" i="1"/>
  <c r="T267" i="1"/>
  <c r="T3597" i="1"/>
  <c r="T3546" i="1"/>
  <c r="T3262" i="1"/>
  <c r="T2999" i="1"/>
  <c r="T3178" i="1"/>
  <c r="T3104" i="1"/>
  <c r="T3598" i="1"/>
  <c r="T4042" i="1"/>
  <c r="T3391" i="1"/>
  <c r="T4043" i="1"/>
  <c r="T3502" i="1"/>
  <c r="T2739" i="1"/>
  <c r="T3866" i="1"/>
  <c r="T3520" i="1"/>
  <c r="T2613" i="1"/>
  <c r="T3657" i="1"/>
  <c r="T3447" i="1"/>
  <c r="T3497" i="1"/>
  <c r="T3867" i="1"/>
  <c r="T2120" i="1"/>
  <c r="T3456" i="1"/>
  <c r="T3658" i="1"/>
  <c r="T3293" i="1"/>
  <c r="T2880" i="1"/>
  <c r="T733" i="1"/>
  <c r="T3071" i="1"/>
  <c r="T3584" i="1"/>
  <c r="T3868" i="1"/>
  <c r="T3869" i="1"/>
  <c r="T3870" i="1"/>
  <c r="T2991" i="1"/>
  <c r="T3815" i="1"/>
  <c r="T3131" i="1"/>
  <c r="T2650" i="1"/>
  <c r="T3816" i="1"/>
  <c r="T3206" i="1"/>
  <c r="T3194" i="1"/>
  <c r="T2899" i="1"/>
  <c r="T3817" i="1"/>
  <c r="T2395" i="1"/>
  <c r="T3285" i="1"/>
  <c r="T2821" i="1"/>
  <c r="T2989" i="1"/>
  <c r="T3818" i="1"/>
  <c r="T3021" i="1"/>
  <c r="T3358" i="1"/>
  <c r="T3819" i="1"/>
  <c r="T2247" i="1"/>
  <c r="T3820" i="1"/>
  <c r="T3359" i="1"/>
  <c r="T3821" i="1"/>
  <c r="T3822" i="1"/>
  <c r="T1847" i="1"/>
  <c r="T1589" i="1"/>
  <c r="T2381" i="1"/>
  <c r="T2339" i="1"/>
  <c r="T3470" i="1"/>
  <c r="T3132" i="1"/>
  <c r="T3411" i="1"/>
  <c r="T3823" i="1"/>
  <c r="T3377" i="1"/>
  <c r="T2412" i="1"/>
  <c r="T2612" i="1"/>
  <c r="T3515" i="1"/>
  <c r="T3824" i="1"/>
  <c r="T3578" i="1"/>
  <c r="T1487" i="1"/>
  <c r="T1029" i="1"/>
  <c r="T3601" i="1"/>
  <c r="T3329" i="1"/>
  <c r="T3133" i="1"/>
  <c r="T362" i="1"/>
  <c r="T563" i="1"/>
  <c r="T847" i="1"/>
  <c r="T763" i="1"/>
  <c r="T1482" i="1"/>
  <c r="T738" i="1"/>
  <c r="T2533" i="1"/>
  <c r="T1575" i="1"/>
  <c r="T2855" i="1"/>
  <c r="T380" i="1"/>
  <c r="T203" i="1"/>
  <c r="T554" i="1"/>
  <c r="T215" i="1"/>
  <c r="T221" i="1"/>
  <c r="T762" i="1"/>
  <c r="T1629" i="1"/>
  <c r="T1006" i="1"/>
  <c r="T983" i="1"/>
  <c r="T166" i="1"/>
  <c r="T471" i="1"/>
  <c r="T557" i="1"/>
  <c r="T567" i="1"/>
  <c r="T2325" i="1"/>
  <c r="T458" i="1"/>
  <c r="T507" i="1"/>
  <c r="T964" i="1"/>
  <c r="T160" i="1"/>
  <c r="T2345" i="1"/>
  <c r="T1476" i="1"/>
  <c r="T940" i="1"/>
  <c r="T1641" i="1"/>
  <c r="T213" i="1"/>
  <c r="T407" i="1"/>
  <c r="T312" i="1"/>
  <c r="T508" i="1"/>
  <c r="T329" i="1"/>
  <c r="T505" i="1"/>
  <c r="T1721" i="1"/>
  <c r="T649" i="1"/>
  <c r="T373" i="1"/>
  <c r="T2306" i="1"/>
  <c r="T3053" i="1"/>
  <c r="T1930" i="1"/>
  <c r="T4109" i="1"/>
  <c r="T2114" i="1"/>
  <c r="T3437" i="1"/>
  <c r="T4110" i="1"/>
  <c r="T4111" i="1"/>
  <c r="T3346" i="1"/>
  <c r="T3090" i="1"/>
  <c r="T4112" i="1"/>
  <c r="T2957" i="1"/>
  <c r="T4113" i="1"/>
  <c r="T4114" i="1"/>
  <c r="T3000" i="1"/>
  <c r="T4115" i="1"/>
  <c r="T2921" i="1"/>
  <c r="T1685" i="1"/>
  <c r="T3600" i="1"/>
  <c r="T2005" i="1"/>
  <c r="T1844" i="1"/>
  <c r="T1728" i="1"/>
  <c r="T1747" i="1"/>
  <c r="T1271" i="1"/>
  <c r="T1357" i="1"/>
  <c r="T1134" i="1"/>
  <c r="T133" i="1"/>
  <c r="T989" i="1"/>
  <c r="T1200" i="1"/>
  <c r="T276" i="1"/>
  <c r="T558" i="1"/>
  <c r="T996" i="1"/>
  <c r="T228" i="1"/>
  <c r="T480" i="1"/>
  <c r="T334" i="1"/>
  <c r="T1654" i="1"/>
  <c r="T1363" i="1"/>
  <c r="T1881" i="1"/>
  <c r="T825" i="1"/>
  <c r="T1974" i="1"/>
  <c r="T2290" i="1"/>
  <c r="T1287" i="1"/>
  <c r="T739" i="1"/>
  <c r="T369" i="1"/>
  <c r="T542" i="1"/>
  <c r="T406" i="1"/>
  <c r="T633" i="1"/>
  <c r="T877" i="1"/>
  <c r="T1114" i="1"/>
  <c r="T1292" i="1"/>
  <c r="T218" i="1"/>
  <c r="T350" i="1"/>
  <c r="T1506" i="1"/>
  <c r="T487" i="1"/>
  <c r="T718" i="1"/>
  <c r="T544" i="1"/>
  <c r="T472" i="1"/>
  <c r="T869" i="1"/>
  <c r="T439" i="1"/>
  <c r="T1825" i="1"/>
  <c r="T1883" i="1"/>
  <c r="T1872" i="1"/>
  <c r="T2029" i="1"/>
  <c r="T2593" i="1"/>
  <c r="T1323" i="1"/>
  <c r="T1944" i="1"/>
  <c r="T1355" i="1"/>
  <c r="T1255" i="1"/>
  <c r="T1947" i="1"/>
  <c r="T513" i="1"/>
  <c r="T2587" i="1"/>
  <c r="T1681" i="1"/>
  <c r="T2227" i="1"/>
  <c r="T376" i="1"/>
  <c r="T1838" i="1"/>
  <c r="T1259" i="1"/>
  <c r="T1312" i="1"/>
  <c r="T1857" i="1"/>
  <c r="T1709" i="1"/>
  <c r="T1227" i="1"/>
  <c r="T489" i="1"/>
  <c r="T865" i="1"/>
  <c r="T117" i="1"/>
  <c r="T1039" i="1"/>
  <c r="T2259" i="1"/>
  <c r="T571" i="1"/>
  <c r="T1516" i="1"/>
  <c r="T101" i="1"/>
  <c r="T3393" i="1"/>
  <c r="T585" i="1"/>
  <c r="T1876" i="1"/>
  <c r="T201" i="1"/>
  <c r="T3693" i="1"/>
  <c r="T634" i="1"/>
  <c r="T985" i="1"/>
  <c r="T2421" i="1"/>
  <c r="T2673" i="1"/>
  <c r="T1012" i="1"/>
  <c r="T3112" i="1"/>
  <c r="T2165" i="1"/>
  <c r="T1192" i="1"/>
  <c r="T2693" i="1"/>
  <c r="T2263" i="1"/>
  <c r="T1999" i="1"/>
  <c r="T1990" i="1"/>
  <c r="T2755" i="1"/>
  <c r="T858" i="1"/>
  <c r="T1422" i="1"/>
  <c r="T4051" i="1"/>
  <c r="T4052" i="1"/>
  <c r="T536" i="1"/>
  <c r="T1189" i="1"/>
  <c r="T98" i="1"/>
  <c r="T345" i="1"/>
  <c r="T2377" i="1"/>
  <c r="T1455" i="1"/>
  <c r="T4053" i="1"/>
  <c r="T452" i="1"/>
  <c r="T3149" i="1"/>
  <c r="T159" i="1"/>
  <c r="T1047" i="1"/>
  <c r="T2783" i="1"/>
  <c r="T906" i="1"/>
  <c r="T1676" i="1"/>
  <c r="T1021" i="1"/>
  <c r="T702" i="1"/>
  <c r="T1138" i="1"/>
  <c r="T410" i="1"/>
  <c r="T551" i="1"/>
  <c r="T2162" i="1"/>
  <c r="T2058" i="1"/>
  <c r="T1522" i="1"/>
  <c r="T976" i="1"/>
  <c r="T1698" i="1"/>
  <c r="T1445" i="1"/>
  <c r="T2484" i="1"/>
  <c r="T1659" i="1"/>
  <c r="T882" i="1"/>
  <c r="T2285" i="1"/>
  <c r="T2973" i="1"/>
  <c r="T165" i="1"/>
  <c r="T888" i="1"/>
  <c r="T743" i="1"/>
  <c r="T1041" i="1"/>
  <c r="T1068" i="1"/>
  <c r="T239" i="1"/>
  <c r="T2062" i="1"/>
  <c r="T891" i="1"/>
  <c r="T2582" i="1"/>
  <c r="T684" i="1"/>
  <c r="T1595" i="1"/>
  <c r="T927" i="1"/>
  <c r="T752" i="1"/>
  <c r="T2089" i="1"/>
  <c r="T1306" i="1"/>
  <c r="T651" i="1"/>
  <c r="T3108" i="1"/>
  <c r="T1106" i="1"/>
  <c r="T804" i="1"/>
  <c r="T1210" i="1"/>
  <c r="T1257" i="1"/>
  <c r="T770" i="1"/>
  <c r="T2423" i="1"/>
  <c r="T1082" i="1"/>
  <c r="T931" i="1"/>
  <c r="T2504" i="1"/>
  <c r="T1529" i="1"/>
  <c r="T2634" i="1"/>
  <c r="T1597" i="1"/>
  <c r="T701" i="1"/>
  <c r="T2394" i="1"/>
  <c r="T1342" i="1"/>
  <c r="T957" i="1"/>
  <c r="T638" i="1"/>
  <c r="T1199" i="1"/>
  <c r="T641" i="1"/>
  <c r="T2611" i="1"/>
  <c r="T586" i="1"/>
  <c r="T1617" i="1"/>
  <c r="T1298" i="1"/>
  <c r="T2920" i="1"/>
  <c r="T3118" i="1"/>
  <c r="T3480" i="1"/>
  <c r="T3481" i="1"/>
  <c r="T3208" i="1"/>
  <c r="T4019" i="1"/>
  <c r="T3685" i="1"/>
  <c r="T3562" i="1"/>
  <c r="T2825" i="1"/>
  <c r="T3146" i="1"/>
  <c r="T3686" i="1"/>
  <c r="T2468" i="1"/>
  <c r="T4020" i="1"/>
  <c r="T3256" i="1"/>
  <c r="T3568" i="1"/>
  <c r="T2721" i="1"/>
  <c r="T3614" i="1"/>
  <c r="T2977" i="1"/>
  <c r="T3404" i="1"/>
  <c r="T3147" i="1"/>
  <c r="T2079" i="1"/>
  <c r="T4021" i="1"/>
  <c r="T4022" i="1"/>
  <c r="T2745" i="1"/>
  <c r="T3323" i="1"/>
  <c r="T4023" i="1"/>
  <c r="T2758" i="1"/>
  <c r="T1089" i="1"/>
  <c r="T4024" i="1"/>
  <c r="T2460" i="1"/>
  <c r="T821" i="1"/>
  <c r="T3482" i="1"/>
  <c r="T3190" i="1"/>
  <c r="T2457" i="1"/>
  <c r="T2601" i="1"/>
  <c r="T2997" i="1"/>
  <c r="T3687" i="1"/>
  <c r="T1888" i="1"/>
  <c r="T4025" i="1"/>
  <c r="T4026" i="1"/>
  <c r="T4027" i="1"/>
  <c r="T4028" i="1"/>
  <c r="T4029" i="1"/>
  <c r="T3202" i="1"/>
  <c r="T4030" i="1"/>
  <c r="T4031" i="1"/>
  <c r="T3688" i="1"/>
  <c r="T3629" i="1"/>
  <c r="T4032" i="1"/>
  <c r="T4033" i="1"/>
  <c r="T3483" i="1"/>
  <c r="T2050" i="1"/>
  <c r="T3036" i="1"/>
  <c r="T4034" i="1"/>
  <c r="T4035" i="1"/>
  <c r="T4036" i="1"/>
  <c r="T4037" i="1"/>
  <c r="T523" i="1"/>
  <c r="T1258" i="1"/>
  <c r="T2413" i="1"/>
  <c r="T824" i="1"/>
  <c r="T57" i="1"/>
  <c r="T462" i="1"/>
  <c r="T178" i="1"/>
  <c r="T737" i="1"/>
  <c r="T171" i="1"/>
  <c r="T1942" i="1"/>
  <c r="T247" i="1"/>
  <c r="T236" i="1"/>
  <c r="T1966" i="1"/>
  <c r="T1440" i="1"/>
  <c r="T301" i="1"/>
  <c r="T210" i="1"/>
  <c r="T245" i="1"/>
  <c r="T8" i="1"/>
  <c r="T1786" i="1"/>
  <c r="T134" i="1"/>
  <c r="T3115" i="1"/>
  <c r="T3576" i="1"/>
  <c r="T3284" i="1"/>
  <c r="T3809" i="1"/>
  <c r="T3030" i="1"/>
  <c r="T3308" i="1"/>
  <c r="T3810" i="1"/>
  <c r="T2793" i="1"/>
  <c r="T3811" i="1"/>
  <c r="T2407" i="1"/>
  <c r="T3130" i="1"/>
  <c r="T3376" i="1"/>
  <c r="T3812" i="1"/>
  <c r="T2720" i="1"/>
  <c r="T3813" i="1"/>
  <c r="T3814" i="1"/>
  <c r="T3647" i="1"/>
  <c r="T3248" i="1"/>
  <c r="T3577" i="1"/>
  <c r="T2520" i="1"/>
  <c r="T95" i="1"/>
  <c r="T371" i="1"/>
  <c r="T1314" i="1"/>
  <c r="T445" i="1"/>
  <c r="T473" i="1"/>
  <c r="T2011" i="1"/>
  <c r="T1664" i="1"/>
  <c r="T404" i="1"/>
  <c r="T384" i="1"/>
  <c r="T482" i="1"/>
  <c r="T499" i="1"/>
  <c r="T424" i="1"/>
  <c r="T606" i="1"/>
  <c r="T315" i="1"/>
  <c r="T12" i="1"/>
  <c r="T440" i="1"/>
  <c r="T352" i="1"/>
  <c r="T270" i="1"/>
  <c r="T753" i="1"/>
  <c r="T438" i="1"/>
  <c r="T207" i="1"/>
  <c r="T129" i="1"/>
  <c r="T361" i="1"/>
  <c r="T978" i="1"/>
  <c r="T1233" i="1"/>
  <c r="T307" i="1"/>
  <c r="T1351" i="1"/>
  <c r="T799" i="1"/>
  <c r="T431" i="1"/>
  <c r="T174" i="1"/>
  <c r="T1294" i="1"/>
  <c r="T353" i="1"/>
  <c r="T124" i="1"/>
  <c r="T264" i="1"/>
  <c r="T1115" i="1"/>
  <c r="T286" i="1"/>
  <c r="T385" i="1"/>
  <c r="T908" i="1"/>
  <c r="T310" i="1"/>
  <c r="T451" i="1"/>
  <c r="T3566" i="1"/>
  <c r="T3457" i="1"/>
  <c r="T3526" i="1"/>
  <c r="T3898" i="1"/>
  <c r="T3664" i="1"/>
  <c r="T2856" i="1"/>
  <c r="T3899" i="1"/>
  <c r="T3241" i="1"/>
  <c r="T3008" i="1"/>
  <c r="T3124" i="1"/>
  <c r="T3900" i="1"/>
  <c r="T1822" i="1"/>
  <c r="T3901" i="1"/>
  <c r="T3902" i="1"/>
  <c r="T3903" i="1"/>
  <c r="T2531" i="1"/>
  <c r="T3137" i="1"/>
  <c r="T3363" i="1"/>
  <c r="T3295" i="1"/>
  <c r="T3157" i="1"/>
  <c r="T3224" i="1"/>
  <c r="T3733" i="1"/>
  <c r="T3171" i="1"/>
  <c r="T3507" i="1"/>
  <c r="T3127" i="1"/>
  <c r="T962" i="1"/>
  <c r="T2801" i="1"/>
  <c r="T1424" i="1"/>
  <c r="T3734" i="1"/>
  <c r="T1716" i="1"/>
  <c r="T3184" i="1"/>
  <c r="T3069" i="1"/>
  <c r="T2941" i="1"/>
  <c r="T2668" i="1"/>
  <c r="T1764" i="1"/>
  <c r="T2545" i="1"/>
  <c r="T3252" i="1"/>
  <c r="T2959" i="1"/>
  <c r="T3392" i="1"/>
  <c r="T3735" i="1"/>
  <c r="T3586" i="1"/>
  <c r="T3159" i="1"/>
  <c r="T3476" i="1"/>
  <c r="T3913" i="1"/>
  <c r="T2044" i="1"/>
  <c r="T3914" i="1"/>
  <c r="T3666" i="1"/>
  <c r="T3915" i="1"/>
  <c r="T3916" i="1"/>
  <c r="T2340" i="1"/>
  <c r="T1299" i="1"/>
  <c r="T3917" i="1"/>
  <c r="T3608" i="1"/>
  <c r="T2961" i="1"/>
  <c r="T2866" i="1"/>
  <c r="T3196" i="1"/>
  <c r="T3918" i="1"/>
  <c r="T3667" i="1"/>
  <c r="T3919" i="1"/>
  <c r="T2788" i="1"/>
  <c r="T1624" i="1"/>
  <c r="T2095" i="1"/>
  <c r="T1907" i="1"/>
  <c r="T1421" i="1"/>
  <c r="T1002" i="1"/>
  <c r="T836" i="1"/>
  <c r="T533" i="1"/>
  <c r="T2222" i="1"/>
  <c r="T1980" i="1"/>
  <c r="T1087" i="1"/>
  <c r="T2358" i="1"/>
  <c r="T2639" i="1"/>
  <c r="T2344" i="1"/>
  <c r="T1148" i="1"/>
  <c r="T760" i="1"/>
  <c r="T688" i="1"/>
  <c r="T703" i="1"/>
  <c r="T2046" i="1"/>
  <c r="T1918" i="1"/>
  <c r="T2262" i="1"/>
  <c r="T998" i="1"/>
  <c r="T918" i="1"/>
  <c r="T2490" i="1"/>
  <c r="T2238" i="1"/>
  <c r="T624" i="1"/>
  <c r="T833" i="1"/>
  <c r="T1748" i="1"/>
  <c r="T1317" i="1"/>
  <c r="T975" i="1"/>
  <c r="T676" i="1"/>
  <c r="T504" i="1"/>
  <c r="T1308" i="1"/>
  <c r="T731" i="1"/>
  <c r="T1896" i="1"/>
  <c r="T1699" i="1"/>
  <c r="T1213" i="1"/>
  <c r="T2664" i="1"/>
  <c r="T2313" i="1"/>
  <c r="T1971" i="1"/>
  <c r="T2529" i="1"/>
  <c r="T1687" i="1"/>
  <c r="T2231" i="1"/>
  <c r="T974" i="1"/>
  <c r="T660" i="1"/>
  <c r="T1067" i="1"/>
  <c r="T1783" i="1"/>
  <c r="T1127" i="1"/>
  <c r="T1586" i="1"/>
  <c r="T1353" i="1"/>
  <c r="T1601" i="1"/>
  <c r="T1893" i="1"/>
  <c r="T1232" i="1"/>
  <c r="T783" i="1"/>
  <c r="T2172" i="1"/>
  <c r="T1810" i="1"/>
  <c r="T887" i="1"/>
  <c r="T326" i="1"/>
  <c r="T852" i="1"/>
  <c r="T2624" i="1"/>
  <c r="T2352" i="1"/>
  <c r="T832" i="1"/>
  <c r="T817" i="1"/>
  <c r="T2292" i="1"/>
  <c r="T1525" i="1"/>
  <c r="T1283" i="1"/>
  <c r="T1321" i="1"/>
  <c r="T1262" i="1"/>
  <c r="T818" i="1"/>
  <c r="T1608" i="1"/>
  <c r="T2332" i="1"/>
  <c r="T1894" i="1"/>
  <c r="T1931" i="1"/>
  <c r="T1630" i="1"/>
  <c r="T716" i="1"/>
  <c r="T2144" i="1"/>
  <c r="T1415" i="1"/>
  <c r="T933" i="1"/>
  <c r="T1977" i="1"/>
  <c r="T1404" i="1"/>
  <c r="T2240" i="1"/>
  <c r="T123" i="1"/>
  <c r="T3789" i="1"/>
  <c r="T2486" i="1"/>
  <c r="T780" i="1"/>
  <c r="T2792" i="1"/>
  <c r="T3467" i="1"/>
  <c r="T1507" i="1"/>
  <c r="T1982" i="1"/>
  <c r="T1729" i="1"/>
  <c r="T2567" i="1"/>
  <c r="T723" i="1"/>
  <c r="T1732" i="1"/>
  <c r="T2864" i="1"/>
  <c r="T3574" i="1"/>
  <c r="T2131" i="1"/>
  <c r="T3790" i="1"/>
  <c r="T1689" i="1"/>
  <c r="T3791" i="1"/>
  <c r="T2944" i="1"/>
  <c r="T1137" i="1"/>
  <c r="T3513" i="1"/>
  <c r="T3642" i="1"/>
  <c r="T3269" i="1"/>
  <c r="T2178" i="1"/>
  <c r="T3792" i="1"/>
  <c r="T3793" i="1"/>
  <c r="T2692" i="1"/>
  <c r="T3794" i="1"/>
  <c r="T3172" i="1"/>
  <c r="T3368" i="1"/>
  <c r="T2312" i="1"/>
  <c r="T3795" i="1"/>
  <c r="T3282" i="1"/>
  <c r="T1925" i="1"/>
  <c r="T3496" i="1"/>
  <c r="T3029" i="1"/>
  <c r="T2135" i="1"/>
  <c r="T3193" i="1"/>
  <c r="T3356" i="1"/>
  <c r="T2936" i="1"/>
  <c r="T3796" i="1"/>
  <c r="T3643" i="1"/>
  <c r="T2546" i="1"/>
  <c r="T3357" i="1"/>
  <c r="T2627" i="1"/>
  <c r="T1787" i="1"/>
  <c r="T3644" i="1"/>
  <c r="T2431" i="1"/>
  <c r="T3797" i="1"/>
  <c r="T3798" i="1"/>
  <c r="T3799" i="1"/>
  <c r="T3800" i="1"/>
  <c r="T3801" i="1"/>
  <c r="T3645" i="1"/>
  <c r="T3099" i="1"/>
  <c r="T3442" i="1"/>
  <c r="T2434" i="1"/>
  <c r="T3454" i="1"/>
  <c r="T3646" i="1"/>
  <c r="T3802" i="1"/>
  <c r="T2166" i="1"/>
  <c r="T1795" i="1"/>
  <c r="T1008" i="1"/>
  <c r="T950" i="1"/>
  <c r="T850" i="1"/>
  <c r="T372" i="1"/>
  <c r="T746" i="1"/>
  <c r="T125" i="1"/>
  <c r="T587" i="1"/>
  <c r="T717" i="1"/>
  <c r="T698" i="1"/>
  <c r="T1508" i="1"/>
  <c r="T481" i="1"/>
  <c r="T749" i="1"/>
  <c r="T3383" i="1"/>
  <c r="T1050" i="1"/>
  <c r="T1037" i="1"/>
  <c r="T2251" i="1"/>
  <c r="T1109" i="1"/>
  <c r="T811" i="1"/>
  <c r="T3017" i="1"/>
  <c r="T2414" i="1"/>
  <c r="T595" i="1"/>
  <c r="T1800" i="1"/>
  <c r="T893" i="1"/>
  <c r="T3909" i="1"/>
  <c r="T1767" i="1"/>
  <c r="T2990" i="1"/>
  <c r="T2291" i="1"/>
  <c r="T546" i="1"/>
  <c r="T2408" i="1"/>
  <c r="T2430" i="1"/>
  <c r="T1941" i="1"/>
  <c r="T2250" i="1"/>
  <c r="T394" i="1"/>
  <c r="T2813" i="1"/>
  <c r="T2543" i="1"/>
  <c r="T2376" i="1"/>
  <c r="T1334" i="1"/>
  <c r="T613" i="1"/>
  <c r="T2127" i="1"/>
  <c r="T1091" i="1"/>
  <c r="T744" i="1"/>
  <c r="T1922" i="1"/>
  <c r="T1198" i="1"/>
  <c r="T2400" i="1"/>
  <c r="T2075" i="1"/>
  <c r="T3192" i="1"/>
  <c r="T3338" i="1"/>
  <c r="T2026" i="1"/>
  <c r="T3107" i="1"/>
  <c r="T518" i="1"/>
  <c r="T3339" i="1"/>
  <c r="T2375" i="1"/>
  <c r="T661" i="1"/>
  <c r="T1281" i="1"/>
  <c r="T930" i="1"/>
  <c r="T1792" i="1"/>
  <c r="T3220" i="1"/>
  <c r="T745" i="1"/>
  <c r="T1745" i="1"/>
  <c r="T2003" i="1"/>
  <c r="T1097" i="1"/>
  <c r="T1085" i="1"/>
  <c r="T820" i="1"/>
  <c r="T2606" i="1"/>
  <c r="T2632" i="1"/>
  <c r="T627" i="1"/>
  <c r="T2778" i="1"/>
  <c r="T3475" i="1"/>
  <c r="T3340" i="1"/>
  <c r="T2426" i="1"/>
  <c r="T3910" i="1"/>
  <c r="T1027" i="1"/>
  <c r="T3911" i="1"/>
  <c r="T2667" i="1"/>
  <c r="T748" i="1"/>
  <c r="T3912" i="1"/>
  <c r="T3418" i="1"/>
  <c r="T1998" i="1"/>
  <c r="T1439" i="1"/>
  <c r="T2847" i="1"/>
  <c r="T2454" i="1"/>
  <c r="T1556" i="1"/>
  <c r="T1831" i="1"/>
  <c r="T1887" i="1"/>
  <c r="T842" i="1"/>
  <c r="T416" i="1"/>
  <c r="T1705" i="1"/>
  <c r="T522" i="1"/>
  <c r="T2331" i="1"/>
  <c r="T2684" i="1"/>
  <c r="T2314" i="1"/>
  <c r="T616" i="1"/>
  <c r="T2663" i="1"/>
  <c r="T729" i="1"/>
  <c r="T1955" i="1"/>
  <c r="T2355" i="1"/>
  <c r="T1859" i="1"/>
  <c r="T2380" i="1"/>
  <c r="T1871" i="1"/>
  <c r="T1700" i="1"/>
  <c r="T588" i="1"/>
  <c r="T2082" i="1"/>
  <c r="T2372" i="1"/>
  <c r="T400" i="1"/>
  <c r="T1545" i="1"/>
  <c r="T1481" i="1"/>
  <c r="T2839" i="1"/>
  <c r="T759" i="1"/>
  <c r="T2179" i="1"/>
  <c r="T454" i="1"/>
  <c r="T2450" i="1"/>
  <c r="T515" i="1"/>
  <c r="T555" i="1"/>
  <c r="T1882" i="1"/>
  <c r="T1566" i="1"/>
  <c r="T1003" i="1"/>
  <c r="T1339" i="1"/>
  <c r="T2359" i="1"/>
  <c r="T3871" i="1"/>
  <c r="T2118" i="1"/>
  <c r="T3521" i="1"/>
  <c r="T1609" i="1"/>
  <c r="T3602" i="1"/>
  <c r="T3072" i="1"/>
  <c r="T3522" i="1"/>
  <c r="T2220" i="1"/>
  <c r="T3872" i="1"/>
  <c r="T2790" i="1"/>
  <c r="T1212" i="1"/>
  <c r="T2952" i="1"/>
  <c r="T3353" i="1"/>
  <c r="T3399" i="1"/>
  <c r="T3271" i="1"/>
  <c r="T3873" i="1"/>
  <c r="T3874" i="1"/>
  <c r="T3875" i="1"/>
  <c r="T3565" i="1"/>
  <c r="T2351" i="1"/>
  <c r="T1416" i="1"/>
  <c r="T1438" i="1"/>
  <c r="T2316" i="1"/>
  <c r="T2156" i="1"/>
  <c r="T1112" i="1"/>
  <c r="T2212" i="1"/>
  <c r="T1448" i="1"/>
  <c r="T1288" i="1"/>
  <c r="T1815" i="1"/>
  <c r="T460" i="1"/>
  <c r="T679" i="1"/>
  <c r="T2527" i="1"/>
  <c r="T1656" i="1"/>
  <c r="T2252" i="1"/>
  <c r="T756" i="1"/>
  <c r="T2629" i="1"/>
  <c r="T952" i="1"/>
  <c r="T2119" i="1"/>
  <c r="T2225" i="1"/>
  <c r="T1616" i="1"/>
  <c r="T1634" i="1"/>
  <c r="T3491" i="1"/>
  <c r="T2134" i="1"/>
  <c r="T3290" i="1"/>
  <c r="T3330" i="1"/>
  <c r="T389" i="1"/>
  <c r="T3174" i="1"/>
  <c r="T2728" i="1"/>
  <c r="T1190" i="1"/>
  <c r="T243" i="1"/>
  <c r="T3518" i="1"/>
  <c r="T1571" i="1"/>
  <c r="T2563" i="1"/>
  <c r="T3240" i="1"/>
  <c r="T3556" i="1"/>
  <c r="T3121" i="1"/>
  <c r="T29" i="1"/>
  <c r="T2890" i="1"/>
  <c r="T2924" i="1"/>
  <c r="T1266" i="1"/>
  <c r="T1861" i="1"/>
  <c r="T1757" i="1"/>
  <c r="T2837" i="1"/>
  <c r="T1420" i="1"/>
  <c r="T2021" i="1"/>
  <c r="T1578" i="1"/>
  <c r="T2579" i="1"/>
  <c r="T1643" i="1"/>
  <c r="T1484" i="1"/>
  <c r="T2197" i="1"/>
  <c r="T1724" i="1"/>
  <c r="T1057" i="1"/>
  <c r="T691" i="1"/>
  <c r="T981" i="1"/>
  <c r="T1623" i="1"/>
  <c r="T778" i="1"/>
  <c r="T2267" i="1"/>
  <c r="T459" i="1"/>
  <c r="T655" i="1"/>
  <c r="T2272" i="1"/>
  <c r="T18" i="1"/>
  <c r="T808" i="1"/>
  <c r="T40" i="1"/>
  <c r="T19" i="1"/>
  <c r="T16" i="1"/>
  <c r="T646" i="1"/>
  <c r="T2458" i="1"/>
  <c r="T6" i="1"/>
  <c r="T151" i="1"/>
  <c r="T89" i="1"/>
  <c r="T78" i="1"/>
  <c r="T119" i="1"/>
  <c r="T240" i="1"/>
  <c r="T15" i="1"/>
  <c r="T46" i="1"/>
  <c r="T38" i="1"/>
  <c r="T163" i="1"/>
  <c r="T85" i="1"/>
  <c r="T498" i="1"/>
  <c r="T99" i="1"/>
  <c r="T72" i="1"/>
  <c r="T429" i="1"/>
  <c r="T354" i="1"/>
  <c r="T25" i="1"/>
  <c r="T566" i="1"/>
  <c r="T28" i="1"/>
  <c r="T114" i="1"/>
  <c r="T55" i="1"/>
  <c r="T67" i="1"/>
  <c r="T140" i="1"/>
  <c r="T4" i="1"/>
  <c r="T469" i="1"/>
  <c r="T10" i="1"/>
  <c r="T111" i="1"/>
  <c r="T244" i="1"/>
  <c r="T545" i="1"/>
  <c r="T31" i="1"/>
  <c r="T9" i="1"/>
  <c r="T26" i="1"/>
  <c r="T36" i="1"/>
  <c r="T2774" i="1"/>
  <c r="T3904" i="1"/>
  <c r="T2126" i="1"/>
  <c r="T1495" i="1"/>
  <c r="T3272" i="1"/>
  <c r="T3665" i="1"/>
  <c r="T1749" i="1"/>
  <c r="T3417" i="1"/>
  <c r="T3296" i="1"/>
  <c r="T2666" i="1"/>
  <c r="T3041" i="1"/>
  <c r="T3623" i="1"/>
  <c r="T3905" i="1"/>
  <c r="T3906" i="1"/>
  <c r="T3189" i="1"/>
  <c r="T3907" i="1"/>
  <c r="T3908" i="1"/>
  <c r="T2542" i="1"/>
  <c r="T2925" i="1"/>
  <c r="T2575" i="1"/>
  <c r="T27" i="1"/>
  <c r="T74" i="1"/>
  <c r="T2060" i="1"/>
  <c r="T65" i="1"/>
  <c r="T223" i="1"/>
  <c r="T62" i="1"/>
  <c r="T628" i="1"/>
  <c r="T1956" i="1"/>
  <c r="T51" i="1"/>
  <c r="T90" i="1"/>
  <c r="T13" i="1"/>
  <c r="T619" i="1"/>
  <c r="T7" i="1"/>
  <c r="T2" i="1"/>
  <c r="T826" i="1"/>
  <c r="T94" i="1"/>
  <c r="T266" i="1"/>
  <c r="T122" i="1"/>
  <c r="T33" i="1"/>
  <c r="T1585" i="1"/>
  <c r="T541" i="1"/>
  <c r="T61" i="1"/>
  <c r="T47" i="1"/>
  <c r="T359" i="1"/>
  <c r="T48" i="1"/>
  <c r="T246" i="1"/>
  <c r="T64" i="1"/>
  <c r="T1358" i="1"/>
  <c r="T766" i="1"/>
  <c r="T113" i="1"/>
  <c r="T131" i="1"/>
  <c r="T110" i="1"/>
  <c r="T183" i="1"/>
  <c r="T21" i="1"/>
  <c r="T44" i="1"/>
  <c r="T212" i="1"/>
  <c r="T285" i="1"/>
  <c r="T242" i="1"/>
  <c r="T41" i="1"/>
  <c r="T892" i="1"/>
  <c r="T461" i="1"/>
  <c r="T589" i="1"/>
  <c r="T920" i="1"/>
  <c r="T479" i="1"/>
  <c r="T205" i="1"/>
  <c r="T599" i="1"/>
  <c r="T83" i="1"/>
  <c r="T60" i="1"/>
  <c r="T132" i="1"/>
  <c r="T173" i="1"/>
  <c r="T687" i="1"/>
  <c r="T37" i="1"/>
  <c r="T1166" i="1"/>
  <c r="T209" i="1"/>
  <c r="T722" i="1"/>
  <c r="T107" i="1"/>
  <c r="T277" i="1"/>
  <c r="T1264" i="1"/>
  <c r="T188" i="1"/>
  <c r="T169" i="1"/>
  <c r="T1096" i="1"/>
  <c r="T69" i="1"/>
  <c r="T1023" i="1"/>
  <c r="T11" i="1"/>
  <c r="T102" i="1"/>
  <c r="T1254" i="1"/>
  <c r="T2574" i="1"/>
  <c r="T324" i="1"/>
  <c r="T126" i="1"/>
  <c r="T14" i="1"/>
  <c r="T141" i="1"/>
  <c r="T104" i="1"/>
  <c r="T50" i="1"/>
  <c r="T2584" i="1"/>
  <c r="T45" i="1"/>
  <c r="T5" i="1"/>
  <c r="T136" i="1"/>
  <c r="T325" i="1"/>
  <c r="T295" i="1"/>
  <c r="T1159" i="1"/>
  <c r="T1325" i="1"/>
  <c r="T2015" i="1"/>
  <c r="T2435" i="1"/>
  <c r="T1473" i="1"/>
  <c r="T895" i="1"/>
  <c r="T1320" i="1"/>
  <c r="T2064" i="1"/>
  <c r="T1413" i="1"/>
  <c r="T1553" i="1"/>
  <c r="T757" i="1"/>
  <c r="T382" i="1"/>
  <c r="T995" i="1"/>
  <c r="T2070" i="1"/>
  <c r="T1278" i="1"/>
  <c r="T1706" i="1"/>
  <c r="T2586" i="1"/>
  <c r="T1559" i="1"/>
  <c r="T1010" i="1"/>
  <c r="T1338" i="1"/>
  <c r="T2449" i="1"/>
  <c r="T1771" i="1"/>
  <c r="T2154" i="1"/>
  <c r="T639" i="1"/>
  <c r="T2324" i="1"/>
  <c r="T1158" i="1"/>
  <c r="T1743" i="1"/>
  <c r="T1802" i="1"/>
  <c r="T464" i="1"/>
  <c r="T1272" i="1"/>
  <c r="T1897" i="1"/>
  <c r="T1818" i="1"/>
  <c r="T2841" i="1"/>
  <c r="T900" i="1"/>
  <c r="T1128" i="1"/>
  <c r="T1435" i="1"/>
  <c r="T170" i="1"/>
  <c r="T1981" i="1"/>
  <c r="T2159" i="1"/>
  <c r="T1889" i="1"/>
  <c r="T839" i="1"/>
  <c r="T2862" i="1"/>
  <c r="T2833" i="1"/>
  <c r="T3303" i="1"/>
  <c r="T3092" i="1"/>
  <c r="T2433" i="1"/>
  <c r="T3547" i="1"/>
  <c r="T838" i="1"/>
  <c r="T3432" i="1"/>
  <c r="T2926" i="1"/>
  <c r="T3176" i="1"/>
  <c r="T3433" i="1"/>
  <c r="T1824" i="1"/>
  <c r="T3472" i="1"/>
  <c r="T3120" i="1"/>
  <c r="T2700" i="1"/>
  <c r="T3309" i="1"/>
  <c r="T537" i="1"/>
  <c r="T3064" i="1"/>
  <c r="T2028" i="1"/>
  <c r="T2628" i="1"/>
  <c r="T4044" i="1"/>
  <c r="T2597" i="1"/>
  <c r="T2940" i="1"/>
  <c r="T2591" i="1"/>
  <c r="T1226" i="1"/>
  <c r="T3690" i="1"/>
  <c r="T1621" i="1"/>
  <c r="T3630" i="1"/>
  <c r="T4045" i="1"/>
  <c r="T2756" i="1"/>
  <c r="T3087" i="1"/>
  <c r="T3304" i="1"/>
  <c r="T3369" i="1"/>
  <c r="T3631" i="1"/>
  <c r="T3093" i="1"/>
  <c r="T2107" i="1"/>
  <c r="T395" i="1"/>
  <c r="T422" i="1"/>
  <c r="T3405" i="1"/>
  <c r="T3177" i="1"/>
  <c r="T2705" i="1"/>
  <c r="T1165" i="1"/>
  <c r="T1459" i="1"/>
  <c r="T1052" i="1"/>
  <c r="T1412" i="1"/>
  <c r="T1577" i="1"/>
  <c r="T2996" i="1"/>
  <c r="T378" i="1"/>
  <c r="T3020" i="1"/>
  <c r="T2569" i="1"/>
  <c r="T1275" i="1"/>
  <c r="T2373" i="1"/>
  <c r="T1108" i="1"/>
  <c r="T1297" i="1"/>
  <c r="T1989" i="1"/>
  <c r="T968" i="1"/>
  <c r="T1701" i="1"/>
  <c r="T237" i="1"/>
  <c r="T2035" i="1"/>
  <c r="T1104" i="1"/>
  <c r="T1523" i="1"/>
  <c r="T492" i="1"/>
  <c r="T773" i="1"/>
  <c r="T300" i="1"/>
  <c r="T92" i="1"/>
  <c r="T375" i="1"/>
  <c r="T30" i="1"/>
  <c r="T365" i="1"/>
  <c r="T1004" i="1"/>
  <c r="T235" i="1"/>
  <c r="T2406" i="1"/>
  <c r="T59" i="1"/>
  <c r="T120" i="1"/>
  <c r="T148" i="1"/>
  <c r="T1069" i="1"/>
  <c r="T485" i="1"/>
  <c r="T23" i="1"/>
  <c r="T150" i="1"/>
  <c r="T562" i="1"/>
  <c r="T662" i="1"/>
  <c r="T2743" i="1"/>
  <c r="T303" i="1"/>
  <c r="T1790" i="1"/>
  <c r="T1921" i="1"/>
  <c r="T2258" i="1"/>
  <c r="T2260" i="1"/>
  <c r="T1908" i="1"/>
  <c r="T2342" i="1"/>
  <c r="T2491" i="1"/>
  <c r="T1243" i="1"/>
  <c r="T1195" i="1"/>
  <c r="T926" i="1"/>
  <c r="T3512" i="1"/>
  <c r="T1987" i="1"/>
  <c r="T2429" i="1"/>
  <c r="T2826" i="1"/>
  <c r="T2738" i="1"/>
  <c r="T1720" i="1"/>
  <c r="T2343" i="1"/>
  <c r="T1393" i="1"/>
  <c r="T830" i="1"/>
  <c r="T2453" i="1"/>
  <c r="T401" i="1"/>
  <c r="T351" i="1"/>
  <c r="T32" i="1"/>
  <c r="T425" i="1"/>
  <c r="T405" i="1"/>
  <c r="T620" i="1"/>
  <c r="T548" i="1"/>
  <c r="T670" i="1"/>
  <c r="T279" i="1"/>
  <c r="T344" i="1"/>
  <c r="T809" i="1"/>
  <c r="T2244" i="1"/>
  <c r="T419" i="1"/>
  <c r="T529" i="1"/>
  <c r="T127" i="1"/>
  <c r="T1078" i="1"/>
  <c r="T256" i="1"/>
  <c r="T553" i="1"/>
  <c r="T840" i="1"/>
  <c r="T58" i="1"/>
  <c r="T754" i="1"/>
  <c r="T434" i="1"/>
  <c r="T80" i="1"/>
  <c r="T1702" i="1"/>
  <c r="T428" i="1"/>
  <c r="T889" i="1"/>
  <c r="T1025" i="1"/>
  <c r="T24" i="1"/>
  <c r="T637" i="1"/>
  <c r="T347" i="1"/>
  <c r="T767" i="1"/>
  <c r="T1761" i="1"/>
  <c r="T644" i="1"/>
  <c r="T2297" i="1"/>
  <c r="T488" i="1"/>
  <c r="T1479" i="1"/>
  <c r="T435" i="1"/>
  <c r="T822" i="1"/>
  <c r="T864" i="1"/>
  <c r="T1156" i="1"/>
  <c r="T785" i="1"/>
  <c r="T665" i="1"/>
  <c r="T2602" i="1"/>
  <c r="T1201" i="1"/>
  <c r="T109" i="1"/>
  <c r="T296" i="1"/>
  <c r="T182" i="1"/>
  <c r="T35" i="1"/>
  <c r="T139" i="1"/>
  <c r="T552" i="1"/>
  <c r="T1074" i="1"/>
  <c r="T1569" i="1"/>
  <c r="T1638" i="1"/>
  <c r="T1197" i="1"/>
  <c r="T611" i="1"/>
  <c r="T1092" i="1"/>
  <c r="T2069" i="1"/>
  <c r="T211" i="1"/>
  <c r="T2631" i="1"/>
  <c r="T2138" i="1"/>
  <c r="T1544" i="1"/>
  <c r="T963" i="1"/>
  <c r="T1380" i="1"/>
  <c r="T2096" i="1"/>
  <c r="T1095" i="1"/>
  <c r="T2360" i="1"/>
  <c r="T2036" i="1"/>
  <c r="T2059" i="1"/>
  <c r="T1260" i="1"/>
  <c r="T1807" i="1"/>
  <c r="T2393" i="1"/>
  <c r="T903" i="1"/>
  <c r="T2094" i="1"/>
  <c r="T686" i="1"/>
  <c r="T2348" i="1"/>
  <c r="T262" i="1"/>
  <c r="T2311" i="1"/>
  <c r="T2456" i="1"/>
  <c r="T936" i="1"/>
  <c r="T1341" i="1"/>
  <c r="T915" i="1"/>
  <c r="T1001" i="1"/>
  <c r="T441" i="1"/>
  <c r="T1366" i="1"/>
  <c r="T1836" i="1"/>
  <c r="T162" i="1"/>
  <c r="T958" i="1"/>
  <c r="T103" i="1"/>
  <c r="T751" i="1"/>
  <c r="T1474" i="1"/>
  <c r="T774" i="1"/>
  <c r="T1940" i="1"/>
  <c r="T1669" i="1"/>
  <c r="T501" i="1"/>
  <c r="T2747" i="1"/>
  <c r="T1000" i="1"/>
  <c r="T1475" i="1"/>
  <c r="T1088" i="1"/>
  <c r="T1295" i="1"/>
  <c r="T3175" i="1"/>
  <c r="T3084" i="1"/>
  <c r="T2063" i="1"/>
  <c r="T3187" i="1"/>
  <c r="T3105" i="1"/>
  <c r="T34" i="1"/>
  <c r="T336" i="1"/>
  <c r="T318" i="1"/>
  <c r="T226" i="1"/>
  <c r="T629" i="1"/>
  <c r="T316" i="1"/>
  <c r="T2195" i="1"/>
  <c r="T1304" i="1"/>
  <c r="T335" i="1"/>
  <c r="T82" i="1"/>
  <c r="T561" i="1"/>
  <c r="T524" i="1"/>
  <c r="T116" i="1"/>
  <c r="T191" i="1"/>
  <c r="T4081" i="1"/>
  <c r="T4082" i="1"/>
  <c r="T2851" i="1"/>
  <c r="T3705" i="1"/>
  <c r="T4083" i="1"/>
  <c r="T3348" i="1"/>
  <c r="T3486" i="1"/>
  <c r="T2883" i="1"/>
  <c r="T4084" i="1"/>
  <c r="T4085" i="1"/>
  <c r="T3106" i="1"/>
  <c r="T4086" i="1"/>
  <c r="T4087" i="1"/>
  <c r="T3435" i="1"/>
  <c r="T3258" i="1"/>
  <c r="T4088" i="1"/>
  <c r="T4089" i="1"/>
  <c r="T4090" i="1"/>
  <c r="T2279" i="1"/>
  <c r="T3633" i="1"/>
  <c r="T4091" i="1"/>
  <c r="T3085" i="1"/>
  <c r="T4092" i="1"/>
  <c r="T4093" i="1"/>
  <c r="T4094" i="1"/>
  <c r="T1645" i="1"/>
  <c r="T2535" i="1"/>
  <c r="T3151" i="1"/>
  <c r="T4095" i="1"/>
  <c r="T3181" i="1"/>
  <c r="T4096" i="1"/>
  <c r="T2998" i="1"/>
  <c r="T3306" i="1"/>
  <c r="T3552" i="1"/>
  <c r="T4097" i="1"/>
  <c r="T2818" i="1"/>
  <c r="T4098" i="1"/>
  <c r="T4099" i="1"/>
  <c r="T4100" i="1"/>
  <c r="T3259" i="1"/>
  <c r="T2052" i="1"/>
  <c r="T3204" i="1"/>
  <c r="T2727" i="1"/>
  <c r="T3559" i="1"/>
  <c r="T2475" i="1"/>
  <c r="T4101" i="1"/>
  <c r="T2334" i="1"/>
  <c r="T2706" i="1"/>
  <c r="T3387" i="1"/>
  <c r="T4102" i="1"/>
  <c r="T3436" i="1"/>
  <c r="T4103" i="1"/>
  <c r="T3307" i="1"/>
  <c r="T3616" i="1"/>
  <c r="T4104" i="1"/>
  <c r="T3553" i="1"/>
  <c r="T4105" i="1"/>
  <c r="T4106" i="1"/>
  <c r="T4107" i="1"/>
  <c r="T4108" i="1"/>
  <c r="T2968" i="1"/>
  <c r="T3265" i="1"/>
  <c r="T2966" i="1"/>
  <c r="T3825" i="1"/>
  <c r="T2264" i="1"/>
  <c r="T2160" i="1"/>
  <c r="T1065" i="1"/>
  <c r="T3378" i="1"/>
  <c r="T2707" i="1"/>
  <c r="T3826" i="1"/>
  <c r="T3022" i="1"/>
  <c r="T3827" i="1"/>
  <c r="T3412" i="1"/>
  <c r="T2708" i="1"/>
  <c r="T2812" i="1"/>
  <c r="T3579" i="1"/>
  <c r="T3828" i="1"/>
  <c r="T3580" i="1"/>
  <c r="T3829" i="1"/>
  <c r="T1703" i="1"/>
  <c r="T3648" i="1"/>
  <c r="T3649" i="1"/>
  <c r="T3555" i="1"/>
  <c r="T2830" i="1"/>
  <c r="T3650" i="1"/>
  <c r="T3830" i="1"/>
  <c r="T3651" i="1"/>
  <c r="T3652" i="1"/>
  <c r="T1898" i="1"/>
  <c r="T3445" i="1"/>
  <c r="T3620" i="1"/>
  <c r="T3621" i="1"/>
  <c r="T3831" i="1"/>
  <c r="T3397" i="1"/>
  <c r="T2215" i="1"/>
  <c r="T3315" i="1"/>
  <c r="T3832" i="1"/>
  <c r="T3286" i="1"/>
  <c r="T3833" i="1"/>
  <c r="T3516" i="1"/>
  <c r="T834" i="1"/>
  <c r="T282" i="1"/>
  <c r="T200" i="1"/>
  <c r="T1470" i="1"/>
  <c r="T786" i="1"/>
  <c r="T802" i="1"/>
  <c r="T672" i="1"/>
  <c r="T2733" i="1"/>
  <c r="T666" i="1"/>
  <c r="T521" i="1"/>
  <c r="T630" i="1"/>
  <c r="T2462" i="1"/>
  <c r="T1217" i="1"/>
  <c r="T231" i="1"/>
  <c r="T2640" i="1"/>
  <c r="T1622" i="1"/>
  <c r="T357" i="1"/>
  <c r="T1073" i="1"/>
  <c r="T272" i="1"/>
  <c r="T792" i="1"/>
  <c r="T867" i="1"/>
  <c r="T1450" i="1"/>
  <c r="T1753" i="1"/>
  <c r="T1778" i="1"/>
  <c r="T2198" i="1"/>
  <c r="T1707" i="1"/>
  <c r="T2234" i="1"/>
  <c r="T1809" i="1"/>
  <c r="T2151" i="1"/>
  <c r="T2329" i="1"/>
  <c r="T2560" i="1"/>
  <c r="T705" i="1"/>
  <c r="T1909" i="1"/>
  <c r="T1182" i="1"/>
  <c r="T1647" i="1"/>
  <c r="T1443" i="1"/>
  <c r="T2188" i="1"/>
  <c r="T704" i="1"/>
  <c r="T2763" i="1"/>
  <c r="T1910" i="1"/>
  <c r="T1237" i="1"/>
  <c r="T2356" i="1"/>
  <c r="T2203" i="1"/>
  <c r="T1284" i="1"/>
  <c r="T1851" i="1"/>
  <c r="T2469" i="1"/>
  <c r="T2097" i="1"/>
  <c r="T1486" i="1"/>
  <c r="T1209" i="1"/>
  <c r="T2590" i="1"/>
  <c r="T2665" i="1"/>
  <c r="T2494" i="1"/>
  <c r="T331" i="1"/>
  <c r="T2085" i="1"/>
  <c r="T1934" i="1"/>
  <c r="T1017" i="1"/>
  <c r="T1239" i="1"/>
  <c r="T2308" i="1"/>
  <c r="T831" i="1"/>
  <c r="T2528" i="1"/>
  <c r="T2863" i="1"/>
  <c r="T3170" i="1"/>
  <c r="T3979" i="1"/>
  <c r="T3980" i="1"/>
  <c r="T3981" i="1"/>
  <c r="T3385" i="1"/>
  <c r="T3982" i="1"/>
  <c r="T3983" i="1"/>
  <c r="T2371" i="1"/>
  <c r="T3200" i="1"/>
  <c r="T3984" i="1"/>
  <c r="T3985" i="1"/>
  <c r="T3986" i="1"/>
  <c r="T2956" i="1"/>
  <c r="T2388" i="1"/>
  <c r="T3987" i="1"/>
  <c r="T1983" i="1"/>
  <c r="T3988" i="1"/>
  <c r="T3229" i="1"/>
  <c r="T3989" i="1"/>
  <c r="T550" i="1"/>
  <c r="T1183" i="1"/>
  <c r="T2129" i="1"/>
  <c r="T878" i="1"/>
  <c r="T844" i="1"/>
  <c r="T1235" i="1"/>
  <c r="T1301" i="1"/>
  <c r="T1268" i="1"/>
  <c r="T972" i="1"/>
  <c r="T955" i="1"/>
  <c r="T1236" i="1"/>
  <c r="T1171" i="1"/>
  <c r="T810" i="1"/>
  <c r="T1832" i="1"/>
  <c r="T399" i="1"/>
  <c r="T3388" i="1"/>
  <c r="T2280" i="1"/>
  <c r="T409" i="1"/>
  <c r="T728" i="1"/>
  <c r="T1662" i="1"/>
  <c r="T1365" i="1"/>
  <c r="T2506" i="1"/>
  <c r="T2771" i="1"/>
  <c r="T1172" i="1"/>
  <c r="T1345" i="1"/>
  <c r="T1343" i="1"/>
  <c r="T945" i="1"/>
  <c r="T988" i="1"/>
  <c r="T2034" i="1"/>
  <c r="T947" i="1"/>
  <c r="T1360" i="1"/>
  <c r="T1489" i="1"/>
  <c r="T1751" i="1"/>
  <c r="T1374" i="1"/>
  <c r="T1806" i="1"/>
  <c r="T2476" i="1"/>
  <c r="T2299" i="1"/>
  <c r="T2153" i="1"/>
  <c r="T2410" i="1"/>
  <c r="T1555" i="1"/>
  <c r="T3834" i="1"/>
  <c r="T3195" i="1"/>
  <c r="T3835" i="1"/>
  <c r="T3836" i="1"/>
  <c r="T3134" i="1"/>
  <c r="T3837" i="1"/>
  <c r="T3080" i="1"/>
  <c r="T3287" i="1"/>
  <c r="T3034" i="1"/>
  <c r="T3246" i="1"/>
  <c r="T2908" i="1"/>
  <c r="T3838" i="1"/>
  <c r="T3839" i="1"/>
  <c r="T3840" i="1"/>
  <c r="T3841" i="1"/>
  <c r="T3842" i="1"/>
  <c r="T3843" i="1"/>
  <c r="T3844" i="1"/>
  <c r="T2872" i="1"/>
  <c r="T3270" i="1"/>
  <c r="T2651" i="1"/>
  <c r="T3653" i="1"/>
  <c r="T3581" i="1"/>
  <c r="T3845" i="1"/>
  <c r="T3288" i="1"/>
  <c r="T3582" i="1"/>
  <c r="T2219" i="1"/>
  <c r="T2931" i="1"/>
  <c r="T3583" i="1"/>
  <c r="T3846" i="1"/>
  <c r="T3398" i="1"/>
  <c r="T3289" i="1"/>
  <c r="T3847" i="1"/>
  <c r="T3654" i="1"/>
  <c r="T1963" i="1"/>
  <c r="T812" i="1"/>
  <c r="T3173" i="1"/>
  <c r="T2242" i="1"/>
  <c r="T3163" i="1"/>
  <c r="T1411" i="1"/>
  <c r="T1458" i="1"/>
  <c r="T216" i="1"/>
  <c r="T1978" i="1"/>
  <c r="T397" i="1"/>
  <c r="T75" i="1"/>
  <c r="T600" i="1"/>
  <c r="T252" i="1"/>
  <c r="T446" i="1"/>
  <c r="T77" i="1"/>
  <c r="T253" i="1"/>
  <c r="T20" i="1"/>
  <c r="T463" i="1"/>
  <c r="T881" i="1"/>
  <c r="T669" i="1"/>
  <c r="T1431" i="1"/>
  <c r="T298" i="1"/>
  <c r="T1253" i="1"/>
  <c r="T490" i="1"/>
  <c r="T1939" i="1"/>
  <c r="T91" i="1"/>
  <c r="T379" i="1"/>
  <c r="T1924" i="1"/>
  <c r="T1769" i="1"/>
  <c r="T73" i="1"/>
  <c r="T2123" i="1"/>
  <c r="T1607" i="1"/>
  <c r="T2384" i="1"/>
  <c r="T2390" i="1"/>
  <c r="T960" i="1"/>
  <c r="T1499" i="1"/>
  <c r="T364" i="1"/>
  <c r="T2111" i="1"/>
  <c r="T450" i="1"/>
  <c r="T2378" i="1"/>
  <c r="T632" i="1"/>
  <c r="T1945" i="1"/>
  <c r="T2443" i="1"/>
  <c r="T2798" i="1"/>
  <c r="T2689" i="1"/>
  <c r="T1497" i="1"/>
  <c r="T3479" i="1"/>
  <c r="T4003" i="1"/>
  <c r="T17" i="1"/>
  <c r="T1860" i="1"/>
  <c r="T1835" i="1"/>
  <c r="T192" i="1"/>
  <c r="T3354" i="1"/>
  <c r="T3109" i="1"/>
  <c r="T3077" i="1"/>
  <c r="T2796" i="1"/>
  <c r="T1130" i="1"/>
  <c r="T2415" i="1"/>
  <c r="T1028" i="1"/>
  <c r="T3274" i="1"/>
  <c r="T1500" i="1"/>
  <c r="T465" i="1"/>
  <c r="T1056" i="1"/>
  <c r="T3161" i="1"/>
  <c r="T2164" i="1"/>
  <c r="T3466" i="1"/>
  <c r="T1147" i="1"/>
  <c r="T391" i="1"/>
  <c r="T396" i="1"/>
  <c r="T443" i="1"/>
  <c r="T1263" i="1"/>
  <c r="T486" i="1"/>
  <c r="T2017" i="1"/>
  <c r="T1997" i="1"/>
  <c r="T2357" i="1"/>
  <c r="T1714" i="1"/>
  <c r="T1598" i="1"/>
  <c r="T1452" i="1"/>
  <c r="T658" i="1"/>
  <c r="T374" i="1"/>
  <c r="T1937" i="1"/>
  <c r="T2307" i="1"/>
  <c r="T1423" i="1"/>
  <c r="T2281" i="1"/>
  <c r="T3052" i="1"/>
  <c r="T2874" i="1"/>
  <c r="T3253" i="1"/>
  <c r="T2002" i="1"/>
  <c r="T3352" i="1"/>
  <c r="T2464" i="1"/>
  <c r="T3517" i="1"/>
  <c r="T3848" i="1"/>
  <c r="T3849" i="1"/>
  <c r="T3205" i="1"/>
  <c r="T3655" i="1"/>
  <c r="T790" i="1"/>
  <c r="T3360" i="1"/>
  <c r="T3413" i="1"/>
  <c r="T3334" i="1"/>
  <c r="T3656" i="1"/>
  <c r="T3209" i="1"/>
  <c r="T1434" i="1"/>
  <c r="T997" i="1"/>
  <c r="T3395" i="1"/>
  <c r="T3850" i="1"/>
  <c r="T3211" i="1"/>
  <c r="T2055" i="1"/>
  <c r="T1418" i="1"/>
  <c r="T195" i="1"/>
  <c r="T2255" i="1"/>
  <c r="T1992" i="1"/>
  <c r="T214" i="1"/>
  <c r="T304" i="1"/>
  <c r="T176" i="1"/>
  <c r="T161" i="1"/>
  <c r="T93" i="1"/>
  <c r="T1340" i="1"/>
  <c r="T904" i="1"/>
  <c r="T49" i="1"/>
  <c r="T293" i="1"/>
  <c r="T259" i="1"/>
  <c r="T610" i="1"/>
  <c r="T287" i="1"/>
  <c r="T437" i="1"/>
  <c r="T949" i="1"/>
  <c r="T290" i="1"/>
  <c r="T659" i="1"/>
  <c r="T581" i="1"/>
  <c r="T470" i="1"/>
  <c r="T902" i="1"/>
  <c r="T135" i="1"/>
  <c r="T81" i="1"/>
  <c r="T168" i="1"/>
  <c r="T280" i="1"/>
  <c r="T862" i="1"/>
  <c r="T179" i="1"/>
  <c r="T265" i="1"/>
  <c r="T538" i="1"/>
  <c r="T147" i="1"/>
  <c r="T366" i="1"/>
  <c r="T901" i="1"/>
  <c r="T734" i="1"/>
  <c r="T115" i="1"/>
  <c r="T896" i="1"/>
  <c r="T1277" i="1"/>
  <c r="T2831" i="1"/>
  <c r="T3355" i="1"/>
  <c r="T2500" i="1"/>
  <c r="T3750" i="1"/>
  <c r="T2442" i="1"/>
  <c r="T1988" i="1"/>
  <c r="T2461" i="1"/>
  <c r="T3040" i="1"/>
  <c r="T3260" i="1"/>
  <c r="T3097" i="1"/>
  <c r="T3751" i="1"/>
  <c r="T3752" i="1"/>
  <c r="T2635" i="1"/>
  <c r="T2776" i="1"/>
  <c r="T3753" i="1"/>
  <c r="T2889" i="1"/>
  <c r="T2315" i="1"/>
  <c r="T3509" i="1"/>
  <c r="T2928" i="1"/>
  <c r="T3114" i="1"/>
  <c r="T3754" i="1"/>
  <c r="T3351" i="1"/>
  <c r="T3410" i="1"/>
  <c r="T3162" i="1"/>
  <c r="T3314" i="1"/>
  <c r="T3755" i="1"/>
  <c r="T3128" i="1"/>
  <c r="T3367" i="1"/>
  <c r="T2354" i="1"/>
  <c r="T3618" i="1"/>
  <c r="T1841" i="1"/>
  <c r="T3756" i="1"/>
  <c r="T3757" i="1"/>
  <c r="T3638" i="1"/>
  <c r="T2617" i="1"/>
  <c r="T3028" i="1"/>
  <c r="T2020" i="1"/>
  <c r="T3510" i="1"/>
  <c r="T2130" i="1"/>
  <c r="T3261" i="1"/>
  <c r="T3758" i="1"/>
  <c r="T2173" i="1"/>
  <c r="T2228" i="1"/>
  <c r="T2254" i="1"/>
  <c r="T912" i="1"/>
  <c r="T1129" i="1"/>
  <c r="T1574" i="1"/>
  <c r="T2232" i="1"/>
  <c r="T1863" i="1"/>
  <c r="T1537" i="1"/>
  <c r="T1498" i="1"/>
  <c r="T1864" i="1"/>
  <c r="T1803" i="1"/>
  <c r="T656" i="1"/>
  <c r="T3197" i="1"/>
  <c r="T2502" i="1"/>
  <c r="T2391" i="1"/>
  <c r="T816" i="1"/>
  <c r="T1160" i="1"/>
  <c r="T1033" i="1"/>
  <c r="T2168" i="1"/>
  <c r="T2537" i="1"/>
  <c r="T1528" i="1"/>
  <c r="T576" i="1"/>
  <c r="T2249" i="1"/>
  <c r="T2722" i="1"/>
  <c r="T1442" i="1"/>
  <c r="T970" i="1"/>
  <c r="T1238" i="1"/>
  <c r="T1672" i="1"/>
  <c r="T1625" i="1"/>
  <c r="T726" i="1"/>
  <c r="T1048" i="1"/>
  <c r="T1388" i="1"/>
  <c r="T2033" i="1"/>
  <c r="T2594" i="1"/>
  <c r="T1274" i="1"/>
  <c r="T2478" i="1"/>
  <c r="T677" i="1"/>
  <c r="T1126" i="1"/>
  <c r="T2878" i="1"/>
  <c r="T2365" i="1"/>
  <c r="T1018" i="1"/>
  <c r="T3076" i="1"/>
  <c r="T2487" i="1"/>
  <c r="T1513" i="1"/>
  <c r="T1801" i="1"/>
  <c r="T1726" i="1"/>
  <c r="T740" i="1"/>
  <c r="T1637" i="1"/>
  <c r="T1562" i="1"/>
  <c r="T1451" i="1"/>
  <c r="T1591" i="1"/>
  <c r="T1582" i="1"/>
  <c r="T2155" i="1"/>
  <c r="T1946" i="1"/>
  <c r="T2694" i="1"/>
  <c r="T2436" i="1"/>
  <c r="T1727" i="1"/>
  <c r="T1348" i="1"/>
  <c r="T1657" i="1"/>
  <c r="T3527" i="1"/>
  <c r="T3920" i="1"/>
  <c r="T3921" i="1"/>
  <c r="T3384" i="1"/>
  <c r="T1738" i="1"/>
  <c r="T3922" i="1"/>
  <c r="T3923" i="1"/>
  <c r="T3213" i="1"/>
  <c r="T3587" i="1"/>
  <c r="T2829" i="1"/>
  <c r="T3924" i="1"/>
  <c r="T3153" i="1"/>
  <c r="T3925" i="1"/>
  <c r="T2746" i="1"/>
  <c r="T2845" i="1"/>
  <c r="T3033" i="1"/>
  <c r="T890" i="1"/>
  <c r="T3926" i="1"/>
  <c r="T3364" i="1"/>
  <c r="T2885" i="1"/>
  <c r="T3185" i="1"/>
  <c r="T3255" i="1"/>
  <c r="T3458" i="1"/>
  <c r="T3341" i="1"/>
  <c r="T3927" i="1"/>
  <c r="T3318" i="1"/>
  <c r="T2670" i="1"/>
  <c r="T967" i="1"/>
  <c r="T3002" i="1"/>
  <c r="T2495" i="1"/>
  <c r="T2703" i="1"/>
  <c r="T3928" i="1"/>
  <c r="T2386" i="1"/>
  <c r="T2879" i="1"/>
  <c r="T3560" i="1"/>
  <c r="T3929" i="1"/>
  <c r="T2547" i="1"/>
  <c r="T3233" i="1"/>
  <c r="T3389" i="1"/>
  <c r="T1606" i="1"/>
  <c r="T3930" i="1"/>
  <c r="T2900" i="1"/>
  <c r="T1936" i="1"/>
  <c r="T2992" i="1"/>
  <c r="T3059" i="1"/>
  <c r="T3528" i="1"/>
  <c r="T3588" i="1"/>
  <c r="T3931" i="1"/>
  <c r="T2256" i="1"/>
  <c r="T3448" i="1"/>
  <c r="T2876" i="1"/>
  <c r="T2679" i="1"/>
  <c r="T3419" i="1"/>
  <c r="T3932" i="1"/>
  <c r="T3440" i="1"/>
  <c r="T2576" i="1"/>
  <c r="T2636" i="1"/>
  <c r="T2827" i="1"/>
  <c r="T3933" i="1"/>
  <c r="T1427" i="1"/>
  <c r="T3567" i="1"/>
  <c r="T3420" i="1"/>
  <c r="T3347" i="1"/>
  <c r="T3198" i="1"/>
  <c r="T2577" i="1"/>
  <c r="T2622" i="1"/>
  <c r="T3624" i="1"/>
  <c r="T2886" i="1"/>
  <c r="T3459" i="1"/>
  <c r="T3668" i="1"/>
  <c r="T2541" i="1"/>
  <c r="T1874" i="1"/>
  <c r="T3625" i="1"/>
  <c r="T3669" i="1"/>
  <c r="T2585" i="1"/>
  <c r="T3035" i="1"/>
  <c r="T2724" i="1"/>
  <c r="T2152" i="1"/>
  <c r="T3273" i="1"/>
  <c r="T2534" i="1"/>
  <c r="T3062" i="1"/>
  <c r="T2676" i="1"/>
  <c r="T2844" i="1"/>
  <c r="T330" i="1"/>
  <c r="T177" i="1"/>
  <c r="T1364" i="1"/>
  <c r="T1744" i="1"/>
  <c r="T2364" i="1"/>
  <c r="T823" i="1"/>
  <c r="T713" i="1"/>
  <c r="T2471" i="1"/>
  <c r="T1469" i="1"/>
  <c r="T1667" i="1"/>
  <c r="T1627" i="1"/>
  <c r="T1395" i="1"/>
  <c r="T2190" i="1"/>
  <c r="T1911" i="1"/>
  <c r="T1309" i="1"/>
  <c r="T814" i="1"/>
  <c r="T1632" i="1"/>
  <c r="T3682" i="1"/>
  <c r="T197" i="1"/>
  <c r="T4004" i="1"/>
  <c r="T3145" i="1"/>
  <c r="T4005" i="1"/>
  <c r="T3627" i="1"/>
  <c r="T2296" i="1"/>
  <c r="T3439" i="1"/>
  <c r="T3428" i="1"/>
  <c r="T4006" i="1"/>
  <c r="T2284" i="1"/>
  <c r="T2038" i="1"/>
  <c r="T2595" i="1"/>
  <c r="T4007" i="1"/>
  <c r="T2513" i="1"/>
  <c r="T2171" i="1"/>
  <c r="T2868" i="1"/>
  <c r="T4008" i="1"/>
  <c r="T4009" i="1"/>
  <c r="T4010" i="1"/>
  <c r="T1079" i="1"/>
  <c r="T2217" i="1"/>
  <c r="T671" i="1"/>
  <c r="T1174" i="1"/>
  <c r="T2027" i="1"/>
  <c r="T640" i="1"/>
  <c r="T1043" i="1"/>
  <c r="T1370" i="1"/>
  <c r="T2030" i="1"/>
  <c r="T965" i="1"/>
  <c r="T1485" i="1"/>
  <c r="T1827" i="1"/>
  <c r="T777" i="1"/>
  <c r="T1153" i="1"/>
  <c r="T846" i="1"/>
  <c r="T3082" i="1"/>
  <c r="T1425" i="1"/>
  <c r="T2383" i="1"/>
  <c r="T1161" i="1"/>
  <c r="T1463" i="1"/>
  <c r="T1146" i="1"/>
  <c r="T1152" i="1"/>
  <c r="T42" i="1"/>
  <c r="T343" i="1"/>
  <c r="T598" i="1"/>
  <c r="T1688" i="1"/>
  <c r="T308" i="1"/>
  <c r="T2374" i="1"/>
  <c r="T230" i="1"/>
  <c r="T732" i="1"/>
  <c r="T775" i="1"/>
  <c r="T1504" i="1"/>
  <c r="T2353" i="1"/>
  <c r="T2145" i="1"/>
  <c r="T491" i="1"/>
  <c r="T130" i="1"/>
  <c r="T690" i="1"/>
  <c r="T157" i="1"/>
  <c r="T2039" i="1"/>
  <c r="T2687" i="1"/>
  <c r="T363" i="1"/>
  <c r="T880" i="1"/>
  <c r="T1538" i="1"/>
  <c r="T181" i="1"/>
  <c r="T578" i="1"/>
  <c r="T789" i="1"/>
  <c r="T2293" i="1"/>
  <c r="T1539" i="1"/>
  <c r="T288" i="1"/>
  <c r="T1736" i="1"/>
  <c r="T2786" i="1"/>
  <c r="T1208" i="1"/>
  <c r="T496" i="1"/>
  <c r="T302" i="1"/>
  <c r="T1401" i="1"/>
  <c r="T782" i="1"/>
  <c r="T360" i="1"/>
  <c r="T1276" i="1"/>
  <c r="T442" i="1"/>
  <c r="T917" i="1"/>
  <c r="T1136" i="1"/>
  <c r="T714" i="1"/>
  <c r="T2508" i="1"/>
  <c r="T592" i="1"/>
  <c r="T883" i="1"/>
  <c r="T2186" i="1"/>
  <c r="T152" i="1"/>
  <c r="T801" i="1"/>
  <c r="T249" i="1"/>
  <c r="T1949" i="1"/>
  <c r="T2106" i="1"/>
  <c r="T2196" i="1"/>
  <c r="T1250" i="1"/>
  <c r="T71" i="1"/>
  <c r="T311" i="1"/>
  <c r="T260" i="1"/>
  <c r="T2300" i="1"/>
  <c r="T2350" i="1"/>
  <c r="T381" i="1"/>
  <c r="T1478" i="1"/>
  <c r="T758" i="1"/>
  <c r="T1932" i="1"/>
  <c r="T475" i="1"/>
  <c r="T565" i="1"/>
  <c r="T1113" i="1"/>
  <c r="T528" i="1"/>
  <c r="T2497" i="1"/>
  <c r="T806" i="1"/>
  <c r="T1333" i="1"/>
  <c r="T2565" i="1"/>
  <c r="T2444" i="1"/>
  <c r="T3201" i="1"/>
  <c r="T3345" i="1"/>
  <c r="T4011" i="1"/>
  <c r="T3683" i="1"/>
  <c r="T4012" i="1"/>
  <c r="T4013" i="1"/>
  <c r="T3613" i="1"/>
  <c r="T2717" i="1"/>
  <c r="T2814" i="1"/>
  <c r="T4014" i="1"/>
  <c r="T935" i="1"/>
  <c r="T2610" i="1"/>
  <c r="T798" i="1"/>
  <c r="T3542" i="1"/>
  <c r="T193" i="1"/>
  <c r="T2976" i="1"/>
  <c r="T3003" i="1"/>
  <c r="T3039" i="1"/>
  <c r="T2815" i="1"/>
  <c r="T909" i="1"/>
  <c r="T3628" i="1"/>
  <c r="T2552" i="1"/>
  <c r="T3443" i="1"/>
  <c r="T2184" i="1"/>
  <c r="T2092" i="1"/>
  <c r="T3117" i="1"/>
  <c r="T3210" i="1"/>
  <c r="T648" i="1"/>
  <c r="T2781" i="1"/>
  <c r="T1828" i="1"/>
  <c r="T4015" i="1"/>
  <c r="T3249" i="1"/>
  <c r="T2701" i="1"/>
  <c r="T2589" i="1"/>
  <c r="T3301" i="1"/>
  <c r="T3075" i="1"/>
  <c r="T3066" i="1"/>
  <c r="T1031" i="1"/>
  <c r="T636" i="1"/>
  <c r="T2470" i="1"/>
  <c r="T2237" i="1"/>
  <c r="T2397" i="1"/>
  <c r="T3429" i="1"/>
  <c r="T3302" i="1"/>
  <c r="T2473" i="1"/>
  <c r="T1995" i="1"/>
  <c r="T1986" i="1"/>
  <c r="T2871" i="1"/>
  <c r="T1961" i="1"/>
  <c r="T2848" i="1"/>
  <c r="T971" i="1"/>
  <c r="T3501" i="1"/>
  <c r="T2236" i="1"/>
  <c r="T1718" i="1"/>
  <c r="T3332" i="1"/>
  <c r="T855" i="1"/>
  <c r="T3402" i="1"/>
  <c r="T941" i="1"/>
  <c r="T3543" i="1"/>
  <c r="T1110" i="1"/>
  <c r="T2658" i="1"/>
  <c r="T1219" i="1"/>
  <c r="T4016" i="1"/>
  <c r="T2849" i="1"/>
  <c r="T2734" i="1"/>
  <c r="T3684" i="1"/>
  <c r="T2066" i="1"/>
  <c r="T3595" i="1"/>
  <c r="T3063" i="1"/>
  <c r="T3544" i="1"/>
  <c r="T3089" i="1"/>
  <c r="T97" i="1"/>
  <c r="T3403" i="1"/>
  <c r="T4017" i="1"/>
  <c r="T2323" i="1"/>
  <c r="T4018" i="1"/>
  <c r="T478" i="1"/>
  <c r="T3529" i="1"/>
  <c r="T2784" i="1"/>
  <c r="T2551" i="1"/>
  <c r="T3530" i="1"/>
  <c r="T2646" i="1"/>
  <c r="T2937" i="1"/>
  <c r="T3013" i="1"/>
  <c r="T2562" i="1"/>
  <c r="T3297" i="1"/>
  <c r="T3934" i="1"/>
  <c r="T1628" i="1"/>
  <c r="T3152" i="1"/>
  <c r="T2897" i="1"/>
  <c r="T3319" i="1"/>
  <c r="T3935" i="1"/>
  <c r="T884" i="1"/>
  <c r="T3936" i="1"/>
  <c r="T1125" i="1"/>
  <c r="T358" i="1"/>
  <c r="T1740" i="1"/>
  <c r="T2181" i="1"/>
  <c r="T1394" i="1"/>
  <c r="T1399" i="1"/>
  <c r="T1752" i="1"/>
  <c r="T719" i="1"/>
  <c r="T854" i="1"/>
  <c r="T747" i="1"/>
  <c r="T1059" i="1"/>
  <c r="T1315" i="1"/>
  <c r="T1042" i="1"/>
  <c r="T1904" i="1"/>
  <c r="T1224" i="1"/>
  <c r="T1829" i="1"/>
  <c r="T1157" i="1"/>
  <c r="T534" i="1"/>
  <c r="T1636" i="1"/>
  <c r="T2216" i="1"/>
  <c r="T142" i="1"/>
  <c r="T1409" i="1"/>
  <c r="T1511" i="1"/>
  <c r="T813" i="1"/>
  <c r="T1774" i="1"/>
  <c r="T879" i="1"/>
  <c r="T1759" i="1"/>
  <c r="T695" i="1"/>
  <c r="T1540" i="1"/>
  <c r="T1080" i="1"/>
  <c r="T1793" i="1"/>
  <c r="T1576" i="1"/>
  <c r="T1665" i="1"/>
  <c r="T1204" i="1"/>
  <c r="T2121" i="1"/>
  <c r="T2642" i="1"/>
  <c r="T914" i="1"/>
  <c r="T1619" i="1"/>
  <c r="T1221" i="1"/>
  <c r="T2366" i="1"/>
  <c r="T1468" i="1"/>
  <c r="T456" i="1"/>
  <c r="T3058" i="1"/>
  <c r="T929" i="1"/>
  <c r="T3876" i="1"/>
  <c r="T3024" i="1"/>
  <c r="T3122" i="1"/>
  <c r="T2609" i="1"/>
  <c r="T3877" i="1"/>
  <c r="T1848" i="1"/>
  <c r="T1969" i="1"/>
  <c r="T2253" i="1"/>
  <c r="T3100" i="1"/>
  <c r="T1652" i="1"/>
  <c r="T3659" i="1"/>
  <c r="T3415" i="1"/>
  <c r="T1618" i="1"/>
  <c r="T2909" i="1"/>
  <c r="T3878" i="1"/>
  <c r="T2875" i="1"/>
  <c r="T3879" i="1"/>
  <c r="T1678" i="1"/>
  <c r="T1144" i="1"/>
  <c r="T643" i="1"/>
  <c r="T1361" i="1"/>
  <c r="T309" i="1"/>
  <c r="T1169" i="1"/>
  <c r="T1013" i="1"/>
  <c r="T593" i="1"/>
  <c r="T234" i="1"/>
  <c r="T1906" i="1"/>
  <c r="T1135" i="1"/>
  <c r="T594" i="1"/>
  <c r="T418" i="1"/>
  <c r="T525" i="1"/>
  <c r="T1293" i="1"/>
  <c r="T1509" i="1"/>
  <c r="T1432" i="1"/>
  <c r="T273" i="1"/>
  <c r="T1866" i="1"/>
  <c r="T2205" i="1"/>
  <c r="T2102" i="1"/>
  <c r="T910" i="1"/>
  <c r="T386" i="1"/>
  <c r="T1593" i="1"/>
  <c r="T2037" i="1"/>
  <c r="T2175" i="1"/>
  <c r="T1022" i="1"/>
  <c r="T1324" i="1"/>
  <c r="T509" i="1"/>
  <c r="T414" i="1"/>
  <c r="T232" i="1"/>
  <c r="T1503" i="1"/>
  <c r="T979" i="1"/>
  <c r="T1546" i="1"/>
  <c r="T735" i="1"/>
  <c r="T579" i="1"/>
  <c r="T815" i="1"/>
  <c r="T2025" i="1"/>
  <c r="T377" i="1"/>
  <c r="T652" i="1"/>
  <c r="T1640" i="1"/>
  <c r="T601" i="1"/>
  <c r="T1038" i="1"/>
  <c r="T338" i="1"/>
  <c r="T2016" i="1"/>
  <c r="T1588" i="1"/>
  <c r="T408" i="1"/>
  <c r="T564" i="1"/>
  <c r="T2656" i="1"/>
  <c r="T574" i="1"/>
  <c r="T1820" i="1"/>
  <c r="T898" i="1"/>
  <c r="T349" i="1"/>
  <c r="T1083" i="1"/>
  <c r="T1456" i="1"/>
  <c r="T582" i="1"/>
  <c r="T1604" i="1"/>
  <c r="T1666" i="1"/>
  <c r="T1246" i="1"/>
  <c r="T856" i="1"/>
  <c r="T516" i="1"/>
  <c r="T1673" i="1"/>
  <c r="T827" i="1"/>
  <c r="T1960" i="1"/>
  <c r="T1927" i="1"/>
  <c r="T510" i="1"/>
  <c r="T1267" i="1"/>
  <c r="T494" i="1"/>
  <c r="T1967" i="1"/>
  <c r="T1124" i="1"/>
  <c r="T1090" i="1"/>
  <c r="T1663" i="1"/>
  <c r="T943" i="1"/>
  <c r="T1853" i="1"/>
  <c r="T993" i="1"/>
  <c r="T258" i="1"/>
  <c r="T2440" i="1"/>
  <c r="T1530" i="1"/>
  <c r="T1058" i="1"/>
  <c r="T520" i="1"/>
  <c r="T1710" i="1"/>
  <c r="T727" i="1"/>
  <c r="T2538" i="1"/>
  <c r="T1723" i="1"/>
  <c r="T2618" i="1"/>
  <c r="T2857" i="1"/>
  <c r="T874" i="1"/>
  <c r="T2518" i="1"/>
  <c r="T2509" i="1"/>
  <c r="T1797" i="1"/>
  <c r="T1075" i="1"/>
  <c r="T706" i="1"/>
  <c r="T1408" i="1"/>
  <c r="T1302" i="1"/>
  <c r="T1327" i="1"/>
  <c r="T784" i="1"/>
  <c r="T1840" i="1"/>
  <c r="T497" i="1"/>
  <c r="T1303" i="1"/>
  <c r="T1644" i="1"/>
  <c r="T2298" i="1"/>
  <c r="T1269" i="1"/>
  <c r="T2630" i="1"/>
  <c r="T953" i="1"/>
  <c r="T1614" i="1"/>
  <c r="T1704" i="1"/>
  <c r="T1755" i="1"/>
  <c r="T2007" i="1"/>
  <c r="T1249" i="1"/>
  <c r="T618" i="1"/>
  <c r="T2270" i="1"/>
  <c r="T1696" i="1"/>
  <c r="T2647" i="1"/>
  <c r="T1690" i="1"/>
  <c r="T2648" i="1"/>
  <c r="T1446" i="1"/>
  <c r="T2201" i="1"/>
  <c r="T2080" i="1"/>
  <c r="T2718" i="1"/>
  <c r="T829" i="1"/>
  <c r="T2455" i="1"/>
  <c r="T1642" i="1"/>
  <c r="T2243" i="1"/>
  <c r="T2041" i="1"/>
  <c r="T1133" i="1"/>
  <c r="T1019" i="1"/>
  <c r="T1377" i="1"/>
  <c r="T1102" i="1"/>
  <c r="T1177" i="1"/>
  <c r="T2910" i="1"/>
  <c r="T1610" i="1"/>
  <c r="T514" i="1"/>
  <c r="T805" i="1"/>
  <c r="T1291" i="1"/>
  <c r="T1447" i="1"/>
  <c r="T990" i="1"/>
  <c r="T2229" i="1"/>
  <c r="T1225" i="1"/>
  <c r="T2548" i="1"/>
  <c r="T2024" i="1"/>
  <c r="T1733" i="1"/>
  <c r="T1071" i="1"/>
  <c r="T2074" i="1"/>
  <c r="T1379" i="1"/>
  <c r="T1164" i="1"/>
  <c r="T1101" i="1"/>
  <c r="T2048" i="1"/>
  <c r="T1527" i="1"/>
  <c r="T1781" i="1"/>
  <c r="T2081" i="1"/>
  <c r="T1884" i="1"/>
  <c r="T696" i="1"/>
  <c r="T1273" i="1"/>
  <c r="T761" i="1"/>
  <c r="T1045" i="1"/>
  <c r="T2286" i="1"/>
  <c r="T859" i="1"/>
  <c r="T1493" i="1"/>
  <c r="T1658" i="1"/>
  <c r="T2276" i="1"/>
  <c r="T2411" i="1"/>
  <c r="T2317" i="1"/>
  <c r="T1141" i="1"/>
  <c r="T1984" i="1"/>
  <c r="T2873" i="1"/>
  <c r="T2326" i="1"/>
  <c r="T1901" i="1"/>
  <c r="T1369" i="1"/>
  <c r="T1563" i="1"/>
  <c r="T848" i="1"/>
  <c r="T835" i="1"/>
  <c r="T2605" i="1"/>
  <c r="T1846" i="1"/>
  <c r="T1505" i="1"/>
  <c r="T1300" i="1"/>
  <c r="T1398" i="1"/>
  <c r="T1926" i="1"/>
  <c r="T1015" i="1"/>
  <c r="T1913" i="1"/>
  <c r="T1833" i="1"/>
  <c r="T1402" i="1"/>
  <c r="T2061" i="1"/>
  <c r="T635" i="1"/>
  <c r="T2071" i="1"/>
  <c r="T2271" i="1"/>
  <c r="T2680" i="1"/>
  <c r="T2043" i="1"/>
  <c r="T2477" i="1"/>
  <c r="T2392" i="1"/>
  <c r="T2057" i="1"/>
  <c r="T2867" i="1"/>
  <c r="T1245" i="1"/>
  <c r="T2208" i="1"/>
  <c r="T724" i="1"/>
  <c r="T1573" i="1"/>
  <c r="T476" i="1"/>
  <c r="T1914" i="1"/>
  <c r="T2588" i="1"/>
  <c r="T2695" i="1"/>
  <c r="T725" i="1"/>
  <c r="T1811" i="1"/>
  <c r="T2310" i="1"/>
  <c r="T2583" i="1"/>
  <c r="T1471" i="1"/>
  <c r="T506" i="1"/>
  <c r="T1564" i="1"/>
  <c r="T2549" i="1"/>
  <c r="T1512" i="1"/>
  <c r="T2974" i="1"/>
  <c r="T1205" i="1"/>
  <c r="T2000" i="1"/>
  <c r="T1318" i="1"/>
  <c r="T1579" i="1"/>
  <c r="T2385" i="1"/>
  <c r="T711" i="1"/>
  <c r="T1466" i="1"/>
  <c r="T2802" i="1"/>
  <c r="T977" i="1"/>
  <c r="T268" i="1"/>
  <c r="T1310" i="1"/>
  <c r="T2103" i="1"/>
  <c r="T1858" i="1"/>
  <c r="T2983" i="1"/>
  <c r="T1796" i="1"/>
  <c r="T1915" i="1"/>
  <c r="T1789" i="1"/>
  <c r="T741" i="1"/>
  <c r="T680" i="1"/>
  <c r="T2268" i="1"/>
  <c r="T1116" i="1"/>
  <c r="T1542" i="1"/>
  <c r="T1655" i="1"/>
  <c r="T2032" i="1"/>
  <c r="T1121" i="1"/>
  <c r="T1670" i="1"/>
  <c r="T2911" i="1"/>
  <c r="T1954" i="1"/>
  <c r="T2425" i="1"/>
  <c r="T1916" i="1"/>
  <c r="T2289" i="1"/>
  <c r="T2294" i="1"/>
  <c r="T1758" i="1"/>
  <c r="T2150" i="1"/>
  <c r="T2488" i="1"/>
  <c r="T2540" i="1"/>
  <c r="T2076" i="1"/>
  <c r="T2772" i="1"/>
  <c r="T2519" i="1"/>
  <c r="T720" i="1"/>
  <c r="T1040" i="1"/>
  <c r="T1605" i="1"/>
  <c r="T2221" i="1"/>
  <c r="T2571" i="1"/>
  <c r="T2387" i="1"/>
  <c r="T2523" i="1"/>
  <c r="T2669" i="1"/>
  <c r="T692" i="1"/>
  <c r="T1149" i="1"/>
  <c r="T1854" i="1"/>
  <c r="T1244" i="1"/>
  <c r="T1543" i="1"/>
  <c r="T596" i="1"/>
  <c r="T1494" i="1"/>
  <c r="T2785" i="1"/>
  <c r="T2295" i="1"/>
  <c r="T1868" i="1"/>
  <c r="T1194" i="1"/>
  <c r="T1885" i="1"/>
  <c r="T2809" i="1"/>
  <c r="T2828" i="1"/>
  <c r="T1843" i="1"/>
  <c r="T1772" i="1"/>
  <c r="T1933" i="1"/>
  <c r="T1813" i="1"/>
  <c r="T614" i="1"/>
  <c r="T1290" i="1"/>
  <c r="T1105" i="1"/>
  <c r="T1594" i="1"/>
  <c r="T2018" i="1"/>
  <c r="T1214" i="1"/>
  <c r="T1677" i="1"/>
  <c r="T1382" i="1"/>
  <c r="T1053" i="1"/>
  <c r="T2193" i="1"/>
  <c r="T2474" i="1"/>
  <c r="T1330" i="1"/>
  <c r="T2104" i="1"/>
  <c r="T2766" i="1"/>
  <c r="T1107" i="1"/>
  <c r="T1368" i="1"/>
  <c r="T2008" i="1"/>
  <c r="T2006" i="1"/>
  <c r="T1826" i="1"/>
  <c r="T2304" i="1"/>
  <c r="T2087" i="1"/>
  <c r="T1279" i="1"/>
  <c r="T1631" i="1"/>
  <c r="T2367" i="1"/>
  <c r="T1661" i="1"/>
  <c r="T1532" i="1"/>
  <c r="T685" i="1"/>
  <c r="T2995" i="1"/>
  <c r="T1490" i="1"/>
  <c r="T2401" i="1"/>
  <c r="T2084" i="1"/>
  <c r="T2368" i="1"/>
  <c r="T1457" i="1"/>
  <c r="T2637" i="1"/>
  <c r="T1520" i="1"/>
  <c r="T1711" i="1"/>
  <c r="T1332" i="1"/>
  <c r="T2023" i="1"/>
  <c r="T1877" i="1"/>
  <c r="T1890" i="1"/>
  <c r="T2604" i="1"/>
  <c r="T2136" i="1"/>
  <c r="T1230" i="1"/>
  <c r="T707" i="1"/>
  <c r="T2652" i="1"/>
  <c r="T1441" i="1"/>
  <c r="T919" i="1"/>
  <c r="T2012" i="1"/>
  <c r="T2539" i="1"/>
  <c r="T1612" i="1"/>
  <c r="T2191" i="1"/>
  <c r="T2257" i="1"/>
  <c r="T2572" i="1"/>
  <c r="T863" i="1"/>
  <c r="T1852" i="1"/>
  <c r="T2934" i="1"/>
  <c r="T2218" i="1"/>
  <c r="T1668" i="1"/>
  <c r="T2510" i="1"/>
  <c r="T2787" i="1"/>
  <c r="T2199" i="1"/>
  <c r="T1055" i="1"/>
  <c r="T2053" i="1"/>
  <c r="T1712" i="1"/>
  <c r="T2901" i="1"/>
  <c r="T2266" i="1"/>
  <c r="T208" i="1"/>
  <c r="T1814" i="1"/>
  <c r="T2341" i="1"/>
  <c r="T1646" i="1"/>
  <c r="T2078" i="1"/>
  <c r="T2482" i="1"/>
  <c r="T1032" i="1"/>
  <c r="T1046" i="1"/>
  <c r="T1730" i="1"/>
  <c r="T1782" i="1"/>
  <c r="T86" i="1"/>
  <c r="T2671" i="1"/>
  <c r="T2327" i="1"/>
  <c r="T1410" i="1"/>
  <c r="T1674" i="1"/>
  <c r="T2702" i="1"/>
  <c r="T2653" i="1"/>
  <c r="T2349" i="1"/>
  <c r="T2239" i="1"/>
  <c r="T1837" i="1"/>
  <c r="T2287" i="1"/>
  <c r="T2273" i="1"/>
  <c r="T1176" i="1"/>
  <c r="T1766" i="1"/>
  <c r="T1958" i="1"/>
  <c r="T2681" i="1"/>
  <c r="T1518" i="1"/>
  <c r="T982" i="1"/>
  <c r="T709" i="1"/>
  <c r="T3138" i="1"/>
  <c r="T2479" i="1"/>
  <c r="T2098" i="1"/>
  <c r="T2682" i="1"/>
  <c r="T2336" i="1"/>
  <c r="T2105" i="1"/>
  <c r="T1590" i="1"/>
  <c r="T1472" i="1"/>
  <c r="T1414" i="1"/>
  <c r="T1313" i="1"/>
  <c r="T819" i="1"/>
  <c r="T2568" i="1"/>
  <c r="T2969" i="1"/>
  <c r="T1154" i="1"/>
  <c r="T1180" i="1"/>
  <c r="T2213" i="1"/>
  <c r="T1683" i="1"/>
  <c r="T1453" i="1"/>
  <c r="T1891" i="1"/>
  <c r="T1519" i="1"/>
  <c r="T2235" i="1"/>
  <c r="T1671" i="1"/>
  <c r="T2278" i="1"/>
  <c r="T2346" i="1"/>
  <c r="T3489" i="1"/>
  <c r="T1839" i="1"/>
  <c r="T1328" i="1"/>
  <c r="T1675" i="1"/>
  <c r="T1436" i="1"/>
  <c r="T2709" i="1"/>
  <c r="T1344" i="1"/>
  <c r="T2614" i="1"/>
  <c r="T2465" i="1"/>
  <c r="T1554" i="1"/>
  <c r="T2031" i="1"/>
  <c r="T1428" i="1"/>
  <c r="T905" i="1"/>
  <c r="T2206" i="1"/>
  <c r="T1694" i="1"/>
  <c r="T1635" i="1"/>
  <c r="T1510" i="1"/>
  <c r="T2419" i="1"/>
  <c r="T1886" i="1"/>
  <c r="T2261" i="1"/>
  <c r="T657" i="1"/>
  <c r="T1461" i="1"/>
  <c r="T2361" i="1"/>
  <c r="T1565" i="1"/>
  <c r="T1502" i="1"/>
  <c r="T1521" i="1"/>
  <c r="T1305" i="1"/>
  <c r="T1917" i="1"/>
  <c r="T3880" i="1"/>
  <c r="T3622" i="1"/>
  <c r="T3660" i="1"/>
  <c r="T781" i="1"/>
  <c r="T3136" i="1"/>
  <c r="T1985" i="1"/>
  <c r="T1492" i="1"/>
  <c r="T2192" i="1"/>
  <c r="T3881" i="1"/>
  <c r="T2389" i="1"/>
  <c r="T2945" i="1"/>
  <c r="T3661" i="1"/>
  <c r="T3254" i="1"/>
  <c r="T3882" i="1"/>
  <c r="T3474" i="1"/>
  <c r="T3883" i="1"/>
  <c r="T2448" i="1"/>
  <c r="T3662" i="1"/>
  <c r="T2696" i="1"/>
  <c r="T3382" i="1"/>
  <c r="T204" i="1"/>
  <c r="T2480" i="1"/>
  <c r="T2683" i="1"/>
  <c r="T2660" i="1"/>
  <c r="T2492" i="1"/>
  <c r="T1895" i="1"/>
  <c r="T1648" i="1"/>
  <c r="T1036" i="1"/>
  <c r="T1117" i="1"/>
  <c r="T1780" i="1"/>
  <c r="T2088" i="1"/>
  <c r="T1524" i="1"/>
  <c r="T2912" i="1"/>
  <c r="T1449" i="1"/>
  <c r="T828" i="1"/>
  <c r="T2929" i="1"/>
  <c r="T2422" i="1"/>
  <c r="T2515" i="1"/>
  <c r="T2230" i="1"/>
  <c r="T1517" i="1"/>
  <c r="T2328" i="1"/>
  <c r="T2142" i="1"/>
  <c r="T2919" i="1"/>
  <c r="T1396" i="1"/>
  <c r="T1531" i="1"/>
  <c r="T1231" i="1"/>
  <c r="T1240" i="1"/>
  <c r="T3214" i="1"/>
  <c r="T2330" i="1"/>
  <c r="T590" i="1"/>
  <c r="T1865" i="1"/>
  <c r="T1784" i="1"/>
  <c r="T1437" i="1"/>
  <c r="T2269" i="1"/>
  <c r="T1286" i="1"/>
  <c r="T1349" i="1"/>
  <c r="T2318" i="1"/>
  <c r="T1118" i="1"/>
  <c r="T2797" i="1"/>
  <c r="T1178" i="1"/>
  <c r="T1464" i="1"/>
  <c r="T1391" i="1"/>
  <c r="T1970" i="1"/>
  <c r="T158" i="1"/>
  <c r="T2200" i="1"/>
  <c r="T2730" i="1"/>
  <c r="T1362" i="1"/>
  <c r="T1326" i="1"/>
  <c r="T1514" i="1"/>
  <c r="T1798" i="1"/>
  <c r="T1070" i="1"/>
  <c r="T1695" i="1"/>
  <c r="T2592" i="1"/>
  <c r="T2093" i="1"/>
  <c r="T1465" i="1"/>
  <c r="T2183" i="1"/>
  <c r="T2754" i="1"/>
  <c r="T1581" i="1"/>
  <c r="T1965" i="1"/>
  <c r="T1952" i="1"/>
  <c r="T1834" i="1"/>
  <c r="T2288" i="1"/>
  <c r="T1957" i="1"/>
  <c r="T2619" i="1"/>
  <c r="T631" i="1"/>
  <c r="T1875" i="1"/>
  <c r="T700" i="1"/>
  <c r="T1386" i="1"/>
  <c r="T2207" i="1"/>
  <c r="T1319" i="1"/>
  <c r="T2233" i="1"/>
  <c r="T2744" i="1"/>
  <c r="T1417" i="1"/>
  <c r="T1173" i="1"/>
  <c r="T2013" i="1"/>
  <c r="T1222" i="1"/>
  <c r="T1248" i="1"/>
  <c r="T2775" i="1"/>
  <c r="T1587" i="1"/>
  <c r="T1892" i="1"/>
  <c r="T1951" i="1"/>
  <c r="T2789" i="1"/>
  <c r="T3139" i="1"/>
  <c r="T2580" i="1"/>
  <c r="T3055" i="1"/>
  <c r="T3937" i="1"/>
  <c r="T2735" i="1"/>
  <c r="T3460" i="1"/>
  <c r="T3531" i="1"/>
  <c r="T3031" i="1"/>
  <c r="T2881" i="1"/>
  <c r="T2459" i="1"/>
  <c r="T2795" i="1"/>
  <c r="T3938" i="1"/>
  <c r="T3140" i="1"/>
  <c r="T3939" i="1"/>
  <c r="T3940" i="1"/>
  <c r="T3532" i="1"/>
  <c r="T2967" i="1"/>
  <c r="T3421" i="1"/>
  <c r="T1143" i="1"/>
  <c r="T2655" i="1"/>
  <c r="T1007" i="1"/>
  <c r="T2170" i="1"/>
  <c r="T2621" i="1"/>
  <c r="T1145" i="1"/>
  <c r="T1560" i="1"/>
  <c r="T2516" i="1"/>
  <c r="T1229" i="1"/>
  <c r="T1356" i="1"/>
  <c r="T2073" i="1"/>
  <c r="T1247" i="1"/>
  <c r="T1168" i="1"/>
  <c r="T2677" i="1"/>
  <c r="T2169" i="1"/>
  <c r="T1185" i="1"/>
  <c r="T2100" i="1"/>
  <c r="T851" i="1"/>
  <c r="T699" i="1"/>
  <c r="T1750" i="1"/>
  <c r="T1265" i="1"/>
  <c r="T2282" i="1"/>
  <c r="T1912" i="1"/>
  <c r="T2116" i="1"/>
  <c r="T1072" i="1"/>
  <c r="T1093" i="1"/>
  <c r="T1708" i="1"/>
  <c r="T1899" i="1"/>
  <c r="T795" i="1"/>
  <c r="T1592" i="1"/>
  <c r="T1693" i="1"/>
  <c r="T502" i="1"/>
  <c r="T1561" i="1"/>
  <c r="T1191" i="1"/>
  <c r="T1870" i="1"/>
  <c r="T2067" i="1"/>
  <c r="T2248" i="1"/>
  <c r="T1549" i="1"/>
  <c r="T938" i="1"/>
  <c r="T2800" i="1"/>
  <c r="T2678" i="1"/>
  <c r="T3088" i="1"/>
  <c r="T3884" i="1"/>
  <c r="T3885" i="1"/>
  <c r="T3361" i="1"/>
  <c r="T1285" i="1"/>
  <c r="T3294" i="1"/>
  <c r="T3523" i="1"/>
  <c r="T3663" i="1"/>
  <c r="T1100" i="1"/>
  <c r="T2335" i="1"/>
  <c r="T2760" i="1"/>
  <c r="T2416" i="1"/>
  <c r="T2736" i="1"/>
  <c r="T3886" i="1"/>
  <c r="T1742" i="1"/>
  <c r="T3887" i="1"/>
  <c r="T3607" i="1"/>
  <c r="T3585" i="1"/>
  <c r="T2713" i="1"/>
  <c r="T2369" i="1"/>
  <c r="T1879" i="1"/>
  <c r="T1962" i="1"/>
  <c r="T2445" i="1"/>
  <c r="T1791" i="1"/>
  <c r="T1821" i="1"/>
  <c r="T1830" i="1"/>
  <c r="T2362" i="1"/>
  <c r="T1972" i="1"/>
  <c r="T1808" i="1"/>
  <c r="T2620" i="1"/>
  <c r="T2303" i="1"/>
  <c r="T2731" i="1"/>
  <c r="T1378" i="1"/>
  <c r="T1076" i="1"/>
  <c r="T1639" i="1"/>
  <c r="T2882" i="1"/>
  <c r="T1119" i="1"/>
  <c r="T2511" i="1"/>
  <c r="T1223" i="1"/>
  <c r="T1186" i="1"/>
  <c r="T2675" i="1"/>
  <c r="T2938" i="1"/>
  <c r="T2649" i="1"/>
  <c r="T2202" i="1"/>
  <c r="T2133" i="1"/>
  <c r="T1467" i="1"/>
  <c r="T2823" i="1"/>
  <c r="T2404" i="1"/>
  <c r="T1867" i="1"/>
  <c r="T84" i="1"/>
  <c r="T1880" i="1"/>
  <c r="T3227" i="1"/>
  <c r="T2424" i="1"/>
  <c r="T2283" i="1"/>
  <c r="T2302" i="1"/>
  <c r="T1307" i="1"/>
  <c r="T2439" i="1"/>
  <c r="T2988" i="1"/>
  <c r="T2004" i="1"/>
  <c r="T1819" i="1"/>
  <c r="T1823" i="1"/>
  <c r="T3349" i="1"/>
  <c r="T2432" i="1"/>
  <c r="T3461" i="1"/>
  <c r="T3400" i="1"/>
  <c r="T1973" i="1"/>
  <c r="T3422" i="1"/>
  <c r="T3670" i="1"/>
  <c r="T2892" i="1"/>
  <c r="T3533" i="1"/>
  <c r="T3671" i="1"/>
  <c r="T2305" i="1"/>
  <c r="T3141" i="1"/>
  <c r="T3672" i="1"/>
  <c r="T3941" i="1"/>
  <c r="T3242" i="1"/>
  <c r="T2550" i="1"/>
  <c r="T3498" i="1"/>
  <c r="T2902" i="1"/>
  <c r="T3524" i="1"/>
  <c r="T2716" i="1"/>
  <c r="T2101" i="1"/>
  <c r="T3337" i="1"/>
  <c r="T3888" i="1"/>
  <c r="T3889" i="1"/>
  <c r="T3890" i="1"/>
  <c r="T3891" i="1"/>
  <c r="T1855" i="1"/>
  <c r="T2210" i="1"/>
  <c r="T3525" i="1"/>
  <c r="T3892" i="1"/>
  <c r="T2379" i="1"/>
  <c r="T3416" i="1"/>
  <c r="T3893" i="1"/>
  <c r="T3894" i="1"/>
  <c r="T3895" i="1"/>
  <c r="T3896" i="1"/>
  <c r="T3897" i="1"/>
  <c r="T3362" i="1"/>
  <c r="T2644" i="1"/>
  <c r="T3086" i="1"/>
  <c r="T1691" i="1"/>
  <c r="T2893" i="1"/>
  <c r="T3942" i="1"/>
  <c r="T667" i="1"/>
  <c r="T2661" i="1"/>
  <c r="T3298" i="1"/>
  <c r="T3009" i="1"/>
  <c r="T2723" i="1"/>
  <c r="T2452" i="1"/>
  <c r="T3073" i="1"/>
  <c r="T3047" i="1"/>
  <c r="T3423" i="1"/>
  <c r="T2113" i="1"/>
  <c r="T3943" i="1"/>
  <c r="T3609" i="1"/>
  <c r="T3005" i="1"/>
  <c r="T2347" i="1"/>
  <c r="T3019" i="1"/>
  <c r="T3228" i="1"/>
  <c r="T3048" i="1"/>
  <c r="T2993" i="1"/>
  <c r="T1568" i="1"/>
  <c r="T3673" i="1"/>
  <c r="T2370" i="1"/>
  <c r="T2398" i="1"/>
  <c r="T3589" i="1"/>
  <c r="T3944" i="1"/>
  <c r="T3534" i="1"/>
  <c r="T3083" i="1"/>
  <c r="T3166" i="1"/>
  <c r="T3049" i="1"/>
  <c r="T3945" i="1"/>
  <c r="T3236" i="1"/>
  <c r="T2141" i="1"/>
  <c r="T1765" i="1"/>
  <c r="T3477" i="1"/>
  <c r="T3478" i="1"/>
  <c r="T3424" i="1"/>
  <c r="T2544" i="1"/>
  <c r="T2714" i="1"/>
  <c r="T3946" i="1"/>
  <c r="T3947" i="1"/>
  <c r="T3674" i="1"/>
  <c r="T2277" i="1"/>
  <c r="T2638" i="1"/>
  <c r="T2174" i="1"/>
  <c r="T3948" i="1"/>
  <c r="T1715" i="1"/>
  <c r="T2769" i="1"/>
  <c r="T3590" i="1"/>
  <c r="T3499" i="1"/>
  <c r="T3299" i="1"/>
  <c r="T3949" i="1"/>
  <c r="T1976" i="1"/>
  <c r="T3950" i="1"/>
  <c r="T3591" i="1"/>
  <c r="T2984" i="1"/>
  <c r="T3125" i="1"/>
  <c r="T3951" i="1"/>
  <c r="T2045" i="1"/>
  <c r="T3425" i="1"/>
  <c r="T3675" i="1"/>
  <c r="T3426" i="1"/>
  <c r="T3952" i="1"/>
  <c r="T3953" i="1"/>
  <c r="T2740" i="1"/>
  <c r="T3954" i="1"/>
  <c r="T3561" i="1"/>
  <c r="T2555" i="1"/>
  <c r="T2854" i="1"/>
  <c r="T3320" i="1"/>
  <c r="T3449" i="1"/>
  <c r="T3321" i="1"/>
  <c r="T3955" i="1"/>
  <c r="T3065" i="1"/>
  <c r="T2860" i="1"/>
  <c r="T3322" i="1"/>
  <c r="T2751" i="1"/>
  <c r="T2654" i="1"/>
  <c r="T2954" i="1"/>
  <c r="T3500" i="1"/>
  <c r="T3046" i="1"/>
  <c r="T2955" i="1"/>
  <c r="T1346" i="1"/>
  <c r="T2824" i="1"/>
  <c r="T3956" i="1"/>
  <c r="T2581" i="1"/>
  <c r="T2177" i="1"/>
  <c r="T2950" i="1"/>
  <c r="T3101" i="1"/>
  <c r="T2719" i="1"/>
  <c r="T2214" i="1"/>
  <c r="T3010" i="1"/>
  <c r="T1350" i="1"/>
  <c r="T3154" i="1"/>
  <c r="T2556" i="1"/>
  <c r="T2691" i="1"/>
  <c r="T3025" i="1"/>
  <c r="T3371" i="1"/>
  <c r="T3957" i="1"/>
  <c r="T3221" i="1"/>
  <c r="T3142" i="1"/>
  <c r="T2645" i="1"/>
  <c r="T3610" i="1"/>
  <c r="T3592" i="1"/>
  <c r="T3215" i="1"/>
  <c r="T2688" i="1"/>
  <c r="T3958" i="1"/>
  <c r="T2512" i="1"/>
  <c r="T2246" i="1"/>
  <c r="T3535" i="1"/>
  <c r="T2715" i="1"/>
  <c r="T3441" i="1"/>
  <c r="T2970" i="1"/>
  <c r="T3676" i="1"/>
  <c r="T3342" i="1"/>
  <c r="T3626" i="1"/>
  <c r="T3593" i="1"/>
  <c r="T3243" i="1"/>
  <c r="T3199" i="1"/>
  <c r="T1991" i="1"/>
  <c r="T3465" i="1"/>
  <c r="T3959" i="1"/>
  <c r="T3401" i="1"/>
  <c r="T3960" i="1"/>
  <c r="T3677" i="1"/>
  <c r="T3216" i="1"/>
  <c r="T3116" i="1"/>
  <c r="T3060" i="1"/>
  <c r="T3390" i="1"/>
  <c r="T3143" i="1"/>
  <c r="T3074" i="1"/>
  <c r="T584" i="1"/>
  <c r="T3961" i="1"/>
  <c r="T3536" i="1"/>
  <c r="T2913" i="1"/>
  <c r="T3962" i="1"/>
  <c r="T2949" i="1"/>
  <c r="T2625" i="1"/>
  <c r="T3963" i="1"/>
  <c r="T2767" i="1"/>
  <c r="T3964" i="1"/>
  <c r="T2749" i="1"/>
  <c r="T984" i="1"/>
  <c r="T2975" i="1"/>
  <c r="T1373" i="1"/>
  <c r="T1603" i="1"/>
  <c r="T3186" i="1"/>
  <c r="T2838" i="1"/>
  <c r="T2846" i="1"/>
  <c r="T1713" i="1"/>
  <c r="T3450" i="1"/>
  <c r="T3451" i="1"/>
  <c r="T3965" i="1"/>
  <c r="T2939" i="1"/>
  <c r="T3678" i="1"/>
  <c r="T2710" i="1"/>
  <c r="T3102" i="1"/>
  <c r="T1557" i="1"/>
  <c r="T3471" i="1"/>
  <c r="T3679" i="1"/>
  <c r="T3966" i="1"/>
  <c r="T2265" i="1"/>
  <c r="T3103" i="1"/>
  <c r="T3967" i="1"/>
  <c r="T2417" i="1"/>
  <c r="T2472" i="1"/>
  <c r="T2481" i="1"/>
  <c r="T3155" i="1"/>
  <c r="T2914" i="1"/>
  <c r="T2861" i="1"/>
  <c r="T3968" i="1"/>
  <c r="T2690" i="1"/>
  <c r="T3050" i="1"/>
  <c r="T2773" i="1"/>
  <c r="T3394" i="1"/>
  <c r="T3427" i="1"/>
  <c r="T1533" i="1"/>
  <c r="T3366" i="1"/>
  <c r="T2732" i="1"/>
  <c r="T3011" i="1"/>
  <c r="T3969" i="1"/>
  <c r="T3603" i="1"/>
  <c r="T3350" i="1"/>
  <c r="T2498" i="1"/>
  <c r="T2615" i="1"/>
  <c r="T3970" i="1"/>
  <c r="T2163" i="1"/>
  <c r="T3971" i="1"/>
  <c r="T3594" i="1"/>
  <c r="T3972" i="1"/>
  <c r="T2803" i="1"/>
  <c r="T3611" i="1"/>
  <c r="T2489" i="1"/>
  <c r="T3537" i="1"/>
  <c r="T3538" i="1"/>
  <c r="T3310" i="1"/>
  <c r="T3973" i="1"/>
  <c r="T2946" i="1"/>
  <c r="T2922" i="1"/>
  <c r="T3372" i="1"/>
  <c r="T2964" i="1"/>
  <c r="T3462" i="1"/>
  <c r="T3244" i="1"/>
  <c r="T2503" i="1"/>
  <c r="T2466" i="1"/>
  <c r="T2768" i="1"/>
  <c r="T3974" i="1"/>
  <c r="T3975" i="1"/>
  <c r="T3300" i="1"/>
  <c r="T3976" i="1"/>
  <c r="T3977" i="1"/>
  <c r="T3045" i="1"/>
  <c r="T3144" i="1"/>
  <c r="T2557" i="1"/>
  <c r="T1760" i="1"/>
  <c r="T1397" i="1"/>
  <c r="T3331" i="1"/>
  <c r="T3247" i="1"/>
  <c r="T3978" i="1"/>
  <c r="T3169" i="1"/>
  <c r="T3158" i="1"/>
  <c r="T3680" i="1"/>
  <c r="T3612" i="1"/>
  <c r="T625" i="1"/>
  <c r="S531" i="1"/>
  <c r="S2657" i="1"/>
  <c r="S689" i="1"/>
  <c r="S145" i="1"/>
  <c r="S1252" i="1"/>
  <c r="S797" i="1"/>
  <c r="S764" i="1"/>
  <c r="S1403" i="1"/>
  <c r="S2573" i="1"/>
  <c r="S1550" i="1"/>
  <c r="S1009" i="1"/>
  <c r="S167" i="1"/>
  <c r="S1060" i="1"/>
  <c r="S999" i="1"/>
  <c r="S1816" i="1"/>
  <c r="S604" i="1"/>
  <c r="S2090" i="1"/>
  <c r="S257" i="1"/>
  <c r="S2211" i="1"/>
  <c r="S1903" i="1"/>
  <c r="S411" i="1"/>
  <c r="S2752" i="1"/>
  <c r="S1737" i="1"/>
  <c r="S220" i="1"/>
  <c r="S2467" i="1"/>
  <c r="S1929" i="1"/>
  <c r="S370" i="1"/>
  <c r="S602" i="1"/>
  <c r="S1372" i="1"/>
  <c r="S1311" i="1"/>
  <c r="S3490" i="1"/>
  <c r="S299" i="1"/>
  <c r="S1103" i="1"/>
  <c r="S1433" i="1"/>
  <c r="S2014" i="1"/>
  <c r="S796" i="1"/>
  <c r="S202" i="1"/>
  <c r="S1611" i="1"/>
  <c r="S251" i="1"/>
  <c r="S1878" i="1"/>
  <c r="S1919" i="1"/>
  <c r="S420" i="1"/>
  <c r="S269" i="1"/>
  <c r="S1920" i="1"/>
  <c r="S1020" i="1"/>
  <c r="S776" i="1"/>
  <c r="S1099" i="1"/>
  <c r="S1799" i="1"/>
  <c r="S609" i="1"/>
  <c r="S2600" i="1"/>
  <c r="S540" i="1"/>
  <c r="S626" i="1"/>
  <c r="S1462" i="1"/>
  <c r="S712" i="1"/>
  <c r="S654" i="1"/>
  <c r="S791" i="1"/>
  <c r="S517" i="1"/>
  <c r="S697" i="1"/>
  <c r="S417" i="1"/>
  <c r="S1215" i="1"/>
  <c r="S894" i="1"/>
  <c r="S1216" i="1"/>
  <c r="S1770" i="1"/>
  <c r="S1842" i="1"/>
  <c r="S886" i="1"/>
  <c r="S1735" i="1"/>
  <c r="S1754" i="1"/>
  <c r="S2485" i="1"/>
  <c r="S653" i="1"/>
  <c r="S2564" i="1"/>
  <c r="S1775" i="1"/>
  <c r="S1734" i="1"/>
  <c r="S2405" i="1"/>
  <c r="S2623" i="1"/>
  <c r="S1316" i="1"/>
  <c r="S2711" i="1"/>
  <c r="S2054" i="1"/>
  <c r="S2158" i="1"/>
  <c r="S2022" i="1"/>
  <c r="S572" i="1"/>
  <c r="S2109" i="1"/>
  <c r="S1329" i="1"/>
  <c r="S2962" i="1"/>
  <c r="S2686" i="1"/>
  <c r="S2091" i="1"/>
  <c r="S959" i="1"/>
  <c r="S1649" i="1"/>
  <c r="S1383" i="1"/>
  <c r="S925" i="1"/>
  <c r="S2674" i="1"/>
  <c r="S1384" i="1"/>
  <c r="S1122" i="1"/>
  <c r="S2275" i="1"/>
  <c r="S2894" i="1"/>
  <c r="S2712" i="1"/>
  <c r="S1994" i="1"/>
  <c r="S2741" i="1"/>
  <c r="S1429" i="1"/>
  <c r="S2042" i="1"/>
  <c r="S1187" i="1"/>
  <c r="S1406" i="1"/>
  <c r="S875" i="1"/>
  <c r="S2147" i="1"/>
  <c r="S2599" i="1"/>
  <c r="S1739" i="1"/>
  <c r="S1175" i="1"/>
  <c r="S873" i="1"/>
  <c r="S1371" i="1"/>
  <c r="S1788" i="1"/>
  <c r="S2001" i="1"/>
  <c r="S1094" i="1"/>
  <c r="S1139" i="1"/>
  <c r="S916" i="1"/>
  <c r="S1515" i="1"/>
  <c r="S2570" i="1"/>
  <c r="S1336" i="1"/>
  <c r="S1234" i="1"/>
  <c r="S1051" i="1"/>
  <c r="S1430" i="1"/>
  <c r="S3539" i="1"/>
  <c r="S3681" i="1"/>
  <c r="S3990" i="1"/>
  <c r="S3026" i="1"/>
  <c r="S3991" i="1"/>
  <c r="S3217" i="1"/>
  <c r="S2140" i="1"/>
  <c r="S2987" i="1"/>
  <c r="S1948" i="1"/>
  <c r="S3992" i="1"/>
  <c r="S3993" i="1"/>
  <c r="S3994" i="1"/>
  <c r="S876" i="1"/>
  <c r="S3995" i="1"/>
  <c r="S3996" i="1"/>
  <c r="S2757" i="1"/>
  <c r="S3997" i="1"/>
  <c r="S3998" i="1"/>
  <c r="S1207" i="1"/>
  <c r="S2685" i="1"/>
  <c r="S3999" i="1"/>
  <c r="S2185" i="1"/>
  <c r="S3540" i="1"/>
  <c r="S4000" i="1"/>
  <c r="S1849" i="1"/>
  <c r="S2810" i="1"/>
  <c r="S3091" i="1"/>
  <c r="S4001" i="1"/>
  <c r="S3343" i="1"/>
  <c r="S3160" i="1"/>
  <c r="S284" i="1"/>
  <c r="S3042" i="1"/>
  <c r="S3386" i="1"/>
  <c r="S2794" i="1"/>
  <c r="S3344" i="1"/>
  <c r="S3182" i="1"/>
  <c r="S1975" i="1"/>
  <c r="S3557" i="1"/>
  <c r="S4002" i="1"/>
  <c r="S3541" i="1"/>
  <c r="S3759" i="1"/>
  <c r="S3573" i="1"/>
  <c r="S2725" i="1"/>
  <c r="S3760" i="1"/>
  <c r="S2559" i="1"/>
  <c r="S3761" i="1"/>
  <c r="S1558" i="1"/>
  <c r="S3495" i="1"/>
  <c r="S2819" i="1"/>
  <c r="S2626" i="1"/>
  <c r="S2820" i="1"/>
  <c r="S3639" i="1"/>
  <c r="S3762" i="1"/>
  <c r="S3763" i="1"/>
  <c r="S3764" i="1"/>
  <c r="S2182" i="1"/>
  <c r="S3765" i="1"/>
  <c r="S2994" i="1"/>
  <c r="S3766" i="1"/>
  <c r="S2971" i="1"/>
  <c r="S2761" i="1"/>
  <c r="S2507" i="1"/>
  <c r="S3767" i="1"/>
  <c r="S1242" i="1"/>
  <c r="S3268" i="1"/>
  <c r="S1785" i="1"/>
  <c r="S3768" i="1"/>
  <c r="S2463" i="1"/>
  <c r="S3769" i="1"/>
  <c r="S2806" i="1"/>
  <c r="S3280" i="1"/>
  <c r="S2905" i="1"/>
  <c r="S3469" i="1"/>
  <c r="S3770" i="1"/>
  <c r="S3606" i="1"/>
  <c r="S3771" i="1"/>
  <c r="S2112" i="1"/>
  <c r="S2887" i="1"/>
  <c r="S2870" i="1"/>
  <c r="S3772" i="1"/>
  <c r="S2051" i="1"/>
  <c r="S2777" i="1"/>
  <c r="S3773" i="1"/>
  <c r="S2496" i="1"/>
  <c r="S52" i="1"/>
  <c r="S2180" i="1"/>
  <c r="S3774" i="1"/>
  <c r="S1817" i="1"/>
  <c r="S3775" i="1"/>
  <c r="S3776" i="1"/>
  <c r="S1541" i="1"/>
  <c r="S1777" i="1"/>
  <c r="S3640" i="1"/>
  <c r="S3453" i="1"/>
  <c r="S3641" i="1"/>
  <c r="S3511" i="1"/>
  <c r="S306" i="1"/>
  <c r="S612" i="1"/>
  <c r="S3129" i="1"/>
  <c r="S772" i="1"/>
  <c r="S2791" i="1"/>
  <c r="S3777" i="1"/>
  <c r="S3057" i="1"/>
  <c r="S3778" i="1"/>
  <c r="S3779" i="1"/>
  <c r="S3780" i="1"/>
  <c r="S2906" i="1"/>
  <c r="S3781" i="1"/>
  <c r="S3782" i="1"/>
  <c r="S3783" i="1"/>
  <c r="S3239" i="1"/>
  <c r="S3784" i="1"/>
  <c r="S3098" i="1"/>
  <c r="S3785" i="1"/>
  <c r="S2762" i="1"/>
  <c r="S3786" i="1"/>
  <c r="S3787" i="1"/>
  <c r="S3281" i="1"/>
  <c r="S3788" i="1"/>
  <c r="S2907" i="1"/>
  <c r="S483" i="1"/>
  <c r="S196" i="1"/>
  <c r="S530" i="1"/>
  <c r="S333" i="1"/>
  <c r="S1335" i="1"/>
  <c r="S1142" i="1"/>
  <c r="S519" i="1"/>
  <c r="S932" i="1"/>
  <c r="S96" i="1"/>
  <c r="S645" i="1"/>
  <c r="S261" i="1"/>
  <c r="S1251" i="1"/>
  <c r="S755" i="1"/>
  <c r="S2086" i="1"/>
  <c r="S305" i="1"/>
  <c r="S793" i="1"/>
  <c r="S444" i="1"/>
  <c r="S222" i="1"/>
  <c r="S137" i="1"/>
  <c r="S87" i="1"/>
  <c r="S675" i="1"/>
  <c r="S387" i="1"/>
  <c r="S1016" i="1"/>
  <c r="S291" i="1"/>
  <c r="S1024" i="1"/>
  <c r="S1066" i="1"/>
  <c r="S2117" i="1"/>
  <c r="S569" i="1"/>
  <c r="S1064" i="1"/>
  <c r="S54" i="1"/>
  <c r="S1400" i="1"/>
  <c r="S263" i="1"/>
  <c r="S1111" i="1"/>
  <c r="S1098" i="1"/>
  <c r="S973" i="1"/>
  <c r="S383" i="1"/>
  <c r="S1026" i="1"/>
  <c r="S118" i="1"/>
  <c r="S199" i="1"/>
  <c r="S314" i="1"/>
  <c r="S66" i="1"/>
  <c r="S942" i="1"/>
  <c r="S180" i="1"/>
  <c r="S402" i="1"/>
  <c r="S194" i="1"/>
  <c r="S255" i="1"/>
  <c r="S477" i="1"/>
  <c r="S320" i="1"/>
  <c r="S155" i="1"/>
  <c r="S493" i="1"/>
  <c r="S1202" i="1"/>
  <c r="S1014" i="1"/>
  <c r="S108" i="1"/>
  <c r="S322" i="1"/>
  <c r="S1184" i="1"/>
  <c r="S121" i="1"/>
  <c r="S289" i="1"/>
  <c r="S412" i="1"/>
  <c r="S56" i="1"/>
  <c r="S447" i="1"/>
  <c r="S337" i="1"/>
  <c r="S511" i="1"/>
  <c r="S721" i="1"/>
  <c r="S1296" i="1"/>
  <c r="S857" i="1"/>
  <c r="S736" i="1"/>
  <c r="S1580" i="1"/>
  <c r="S348" i="1"/>
  <c r="S580" i="1"/>
  <c r="S388" i="1"/>
  <c r="S2319" i="1"/>
  <c r="S398" i="1"/>
  <c r="S768" i="1"/>
  <c r="S449" i="1"/>
  <c r="S1352" i="1"/>
  <c r="S340" i="1"/>
  <c r="S466" i="1"/>
  <c r="S281" i="1"/>
  <c r="S539" i="1"/>
  <c r="S1054" i="1"/>
  <c r="S392" i="1"/>
  <c r="S225" i="1"/>
  <c r="S313" i="1"/>
  <c r="S939" i="1"/>
  <c r="S787" i="1"/>
  <c r="S153" i="1"/>
  <c r="S43" i="1"/>
  <c r="S1084" i="1"/>
  <c r="S105" i="1"/>
  <c r="S682" i="1"/>
  <c r="S227" i="1"/>
  <c r="S190" i="1"/>
  <c r="S70" i="1"/>
  <c r="S164" i="1"/>
  <c r="S710" i="1"/>
  <c r="S779" i="1"/>
  <c r="S292" i="1"/>
  <c r="S1536" i="1"/>
  <c r="S474" i="1"/>
  <c r="S956" i="1"/>
  <c r="S186" i="1"/>
  <c r="S1367" i="1"/>
  <c r="S144" i="1"/>
  <c r="S274" i="1"/>
  <c r="S238" i="1"/>
  <c r="S448" i="1"/>
  <c r="S467" i="1"/>
  <c r="S184" i="1"/>
  <c r="S694" i="1"/>
  <c r="S605" i="1"/>
  <c r="S297" i="1"/>
  <c r="S187" i="1"/>
  <c r="S623" i="1"/>
  <c r="S128" i="1"/>
  <c r="S1381" i="1"/>
  <c r="S198" i="1"/>
  <c r="S872" i="1"/>
  <c r="S328" i="1"/>
  <c r="S156" i="1"/>
  <c r="S339" i="1"/>
  <c r="S597" i="1"/>
  <c r="S217" i="1"/>
  <c r="S607" i="1"/>
  <c r="S765" i="1"/>
  <c r="S871" i="1"/>
  <c r="S503" i="1"/>
  <c r="S219" i="1"/>
  <c r="S693" i="1"/>
  <c r="S568" i="1"/>
  <c r="S911" i="1"/>
  <c r="S275" i="1"/>
  <c r="S39" i="1"/>
  <c r="S2780" i="1"/>
  <c r="S849" i="1"/>
  <c r="S860" i="1"/>
  <c r="S2598" i="1"/>
  <c r="S1660" i="1"/>
  <c r="S547" i="1"/>
  <c r="S1444" i="1"/>
  <c r="S457" i="1"/>
  <c r="S1049" i="1"/>
  <c r="S327" i="1"/>
  <c r="S2072" i="1"/>
  <c r="S1850" i="1"/>
  <c r="S368" i="1"/>
  <c r="S317" i="1"/>
  <c r="S2596" i="1"/>
  <c r="S100" i="1"/>
  <c r="S966" i="1"/>
  <c r="S63" i="1"/>
  <c r="S2363" i="1"/>
  <c r="S413" i="1"/>
  <c r="S436" i="1"/>
  <c r="S143" i="1"/>
  <c r="S1123" i="1"/>
  <c r="S664" i="1"/>
  <c r="S484" i="1"/>
  <c r="S570" i="1"/>
  <c r="S750" i="1"/>
  <c r="S390" i="1"/>
  <c r="S647" i="1"/>
  <c r="S154" i="1"/>
  <c r="S1600" i="1"/>
  <c r="S1120" i="1"/>
  <c r="S224" i="1"/>
  <c r="S1535" i="1"/>
  <c r="S1548" i="1"/>
  <c r="S1873" i="1"/>
  <c r="S992" i="1"/>
  <c r="S2525" i="1"/>
  <c r="S2189" i="1"/>
  <c r="S278" i="1"/>
  <c r="S1496" i="1"/>
  <c r="S556" i="1"/>
  <c r="S432" i="1"/>
  <c r="S2125" i="1"/>
  <c r="S2223" i="1"/>
  <c r="S683" i="1"/>
  <c r="S367" i="1"/>
  <c r="S843" i="1"/>
  <c r="S3487" i="1"/>
  <c r="S2836" i="1"/>
  <c r="S2729" i="1"/>
  <c r="S3018" i="1"/>
  <c r="S2965" i="1"/>
  <c r="S3563" i="1"/>
  <c r="S3051" i="1"/>
  <c r="S3706" i="1"/>
  <c r="S2532" i="1"/>
  <c r="S3707" i="1"/>
  <c r="S3438" i="1"/>
  <c r="S2748" i="1"/>
  <c r="S2616" i="1"/>
  <c r="S3708" i="1"/>
  <c r="S3068" i="1"/>
  <c r="S3605" i="1"/>
  <c r="S3709" i="1"/>
  <c r="S3710" i="1"/>
  <c r="S1943" i="1"/>
  <c r="S3711" i="1"/>
  <c r="S3571" i="1"/>
  <c r="S3712" i="1"/>
  <c r="S934" i="1"/>
  <c r="S3504" i="1"/>
  <c r="S3276" i="1"/>
  <c r="S3617" i="1"/>
  <c r="S2483" i="1"/>
  <c r="S3572" i="1"/>
  <c r="S3179" i="1"/>
  <c r="S3312" i="1"/>
  <c r="S2770" i="1"/>
  <c r="S3713" i="1"/>
  <c r="S2698" i="1"/>
  <c r="S3396" i="1"/>
  <c r="S3180" i="1"/>
  <c r="S3313" i="1"/>
  <c r="S3235" i="1"/>
  <c r="S3714" i="1"/>
  <c r="S2447" i="1"/>
  <c r="S3408" i="1"/>
  <c r="S3409" i="1"/>
  <c r="S3715" i="1"/>
  <c r="S3716" i="1"/>
  <c r="S2204" i="1"/>
  <c r="S3634" i="1"/>
  <c r="S3044" i="1"/>
  <c r="S3191" i="1"/>
  <c r="S1261" i="1"/>
  <c r="S3717" i="1"/>
  <c r="S3718" i="1"/>
  <c r="S3267" i="1"/>
  <c r="S948" i="1"/>
  <c r="S3038" i="1"/>
  <c r="S2427" i="1"/>
  <c r="S3635" i="1"/>
  <c r="S3719" i="1"/>
  <c r="S1193" i="1"/>
  <c r="S3720" i="1"/>
  <c r="S3721" i="1"/>
  <c r="S1196" i="1"/>
  <c r="S868" i="1"/>
  <c r="S1959" i="1"/>
  <c r="S3505" i="1"/>
  <c r="S885" i="1"/>
  <c r="S3032" i="1"/>
  <c r="S807" i="1"/>
  <c r="S3277" i="1"/>
  <c r="S3722" i="1"/>
  <c r="S3723" i="1"/>
  <c r="S2947" i="1"/>
  <c r="S3724" i="1"/>
  <c r="S3725" i="1"/>
  <c r="S3726" i="1"/>
  <c r="S3727" i="1"/>
  <c r="S3373" i="1"/>
  <c r="S3728" i="1"/>
  <c r="S3636" i="1"/>
  <c r="S3375" i="1"/>
  <c r="S1567" i="1"/>
  <c r="S1935" i="1"/>
  <c r="S2948" i="1"/>
  <c r="S3729" i="1"/>
  <c r="S2933" i="1"/>
  <c r="S3095" i="1"/>
  <c r="S2811" i="1"/>
  <c r="S3264" i="1"/>
  <c r="S2903" i="1"/>
  <c r="S2558" i="1"/>
  <c r="S2764" i="1"/>
  <c r="S3506" i="1"/>
  <c r="S3730" i="1"/>
  <c r="S3027" i="1"/>
  <c r="S3494" i="1"/>
  <c r="S923" i="1"/>
  <c r="S3278" i="1"/>
  <c r="S346" i="1"/>
  <c r="S3731" i="1"/>
  <c r="S2958" i="1"/>
  <c r="S3732" i="1"/>
  <c r="S1613" i="1"/>
  <c r="S1151" i="1"/>
  <c r="S1131" i="1"/>
  <c r="S1419" i="1"/>
  <c r="S1005" i="1"/>
  <c r="S1354" i="1"/>
  <c r="S608" i="1"/>
  <c r="S1996" i="1"/>
  <c r="S715" i="1"/>
  <c r="S2167" i="1"/>
  <c r="S2056" i="1"/>
  <c r="S1376" i="1"/>
  <c r="S1331" i="1"/>
  <c r="S591" i="1"/>
  <c r="S1902" i="1"/>
  <c r="S495" i="1"/>
  <c r="S1862" i="1"/>
  <c r="S1347" i="1"/>
  <c r="S1725" i="1"/>
  <c r="S526" i="1"/>
  <c r="S2672" i="1"/>
  <c r="S3694" i="1"/>
  <c r="S3434" i="1"/>
  <c r="S3695" i="1"/>
  <c r="S3219" i="1"/>
  <c r="S3569" i="1"/>
  <c r="S549" i="1"/>
  <c r="S3266" i="1"/>
  <c r="S4054" i="1"/>
  <c r="S3554" i="1"/>
  <c r="S3222" i="1"/>
  <c r="S3365" i="1"/>
  <c r="S1359" i="1"/>
  <c r="S4055" i="1"/>
  <c r="S3079" i="1"/>
  <c r="S2128" i="1"/>
  <c r="S4056" i="1"/>
  <c r="S2978" i="1"/>
  <c r="S2149" i="1"/>
  <c r="S4057" i="1"/>
  <c r="S3305" i="1"/>
  <c r="S3493" i="1"/>
  <c r="S3257" i="1"/>
  <c r="S4058" i="1"/>
  <c r="S3223" i="1"/>
  <c r="S3696" i="1"/>
  <c r="S4059" i="1"/>
  <c r="S3697" i="1"/>
  <c r="S4060" i="1"/>
  <c r="S2917" i="1"/>
  <c r="S3463" i="1"/>
  <c r="S3037" i="1"/>
  <c r="S3113" i="1"/>
  <c r="S4061" i="1"/>
  <c r="S2805" i="1"/>
  <c r="S3188" i="1"/>
  <c r="S2896" i="1"/>
  <c r="S3698" i="1"/>
  <c r="S3548" i="1"/>
  <c r="S3488" i="1"/>
  <c r="S3004" i="1"/>
  <c r="S3699" i="1"/>
  <c r="S4062" i="1"/>
  <c r="S4063" i="1"/>
  <c r="S3700" i="1"/>
  <c r="S3549" i="1"/>
  <c r="S4064" i="1"/>
  <c r="S3251" i="1"/>
  <c r="S1620" i="1"/>
  <c r="S2840" i="1"/>
  <c r="S3701" i="1"/>
  <c r="S2942" i="1"/>
  <c r="S3238" i="1"/>
  <c r="S2916" i="1"/>
  <c r="S3094" i="1"/>
  <c r="S3407" i="1"/>
  <c r="S2737" i="1"/>
  <c r="S3570" i="1"/>
  <c r="S3464" i="1"/>
  <c r="S2438" i="1"/>
  <c r="S3374" i="1"/>
  <c r="S3150" i="1"/>
  <c r="S3043" i="1"/>
  <c r="S4065" i="1"/>
  <c r="S2607" i="1"/>
  <c r="S4066" i="1"/>
  <c r="S3056" i="1"/>
  <c r="S3550" i="1"/>
  <c r="S4067" i="1"/>
  <c r="S2115" i="1"/>
  <c r="S3599" i="1"/>
  <c r="S4068" i="1"/>
  <c r="S4069" i="1"/>
  <c r="S4070" i="1"/>
  <c r="S573" i="1"/>
  <c r="S4071" i="1"/>
  <c r="S4072" i="1"/>
  <c r="S4073" i="1"/>
  <c r="S3245" i="1"/>
  <c r="S4074" i="1"/>
  <c r="S3702" i="1"/>
  <c r="S2850" i="1"/>
  <c r="S2888" i="1"/>
  <c r="S2808" i="1"/>
  <c r="S4075" i="1"/>
  <c r="S4076" i="1"/>
  <c r="S4077" i="1"/>
  <c r="S1256" i="1"/>
  <c r="S3168" i="1"/>
  <c r="S4078" i="1"/>
  <c r="S2804" i="1"/>
  <c r="S3551" i="1"/>
  <c r="S2524" i="1"/>
  <c r="S4079" i="1"/>
  <c r="S2209" i="1"/>
  <c r="S3703" i="1"/>
  <c r="S3632" i="1"/>
  <c r="S3604" i="1"/>
  <c r="S4080" i="1"/>
  <c r="S3468" i="1"/>
  <c r="S3704" i="1"/>
  <c r="S3126" i="1"/>
  <c r="S172" i="1"/>
  <c r="S22" i="1"/>
  <c r="S319" i="1"/>
  <c r="S112" i="1"/>
  <c r="S1063" i="1"/>
  <c r="S2309" i="1"/>
  <c r="S1812" i="1"/>
  <c r="S185" i="1"/>
  <c r="S1407" i="1"/>
  <c r="S2009" i="1"/>
  <c r="S342" i="1"/>
  <c r="S1551" i="1"/>
  <c r="S79" i="1"/>
  <c r="S254" i="1"/>
  <c r="S617" i="1"/>
  <c r="S673" i="1"/>
  <c r="S433" i="1"/>
  <c r="S283" i="1"/>
  <c r="S1547" i="1"/>
  <c r="S2077" i="1"/>
  <c r="S3156" i="1"/>
  <c r="S3016" i="1"/>
  <c r="S2522" i="1"/>
  <c r="S2402" i="1"/>
  <c r="S1950" i="1"/>
  <c r="S3558" i="1"/>
  <c r="S1179" i="1"/>
  <c r="S2526" i="1"/>
  <c r="S189" i="1"/>
  <c r="S323" i="1"/>
  <c r="S615" i="1"/>
  <c r="S663" i="1"/>
  <c r="S2963" i="1"/>
  <c r="S3485" i="1"/>
  <c r="S2409" i="1"/>
  <c r="S2110" i="1"/>
  <c r="S577" i="1"/>
  <c r="S2274" i="1"/>
  <c r="S771" i="1"/>
  <c r="S426" i="1"/>
  <c r="S3691" i="1"/>
  <c r="S3263" i="1"/>
  <c r="S2852" i="1"/>
  <c r="S355" i="1"/>
  <c r="S2633" i="1"/>
  <c r="S4046" i="1"/>
  <c r="S1392" i="1"/>
  <c r="S532" i="1"/>
  <c r="S68" i="1"/>
  <c r="S1719" i="1"/>
  <c r="S2895" i="1"/>
  <c r="S2176" i="1"/>
  <c r="S229" i="1"/>
  <c r="S2608" i="1"/>
  <c r="S2566" i="1"/>
  <c r="S3692" i="1"/>
  <c r="S1756" i="1"/>
  <c r="S512" i="1"/>
  <c r="S76" i="1"/>
  <c r="S2759" i="1"/>
  <c r="S987" i="1"/>
  <c r="S1220" i="1"/>
  <c r="S2441" i="1"/>
  <c r="S2697" i="1"/>
  <c r="S2382" i="1"/>
  <c r="S4047" i="1"/>
  <c r="S149" i="1"/>
  <c r="S769" i="1"/>
  <c r="S3237" i="1"/>
  <c r="S4048" i="1"/>
  <c r="S241" i="1"/>
  <c r="S3119" i="1"/>
  <c r="S2979" i="1"/>
  <c r="S1773" i="1"/>
  <c r="S2139" i="1"/>
  <c r="S2514" i="1"/>
  <c r="S2834" i="1"/>
  <c r="S3167" i="1"/>
  <c r="S2985" i="1"/>
  <c r="S1615" i="1"/>
  <c r="S730" i="1"/>
  <c r="S248" i="1"/>
  <c r="S1081" i="1"/>
  <c r="S897" i="1"/>
  <c r="S415" i="1"/>
  <c r="S1686" i="1"/>
  <c r="S1086" i="1"/>
  <c r="S853" i="1"/>
  <c r="S1132" i="1"/>
  <c r="S321" i="1"/>
  <c r="S969" i="1"/>
  <c r="S3232" i="1"/>
  <c r="S1552" i="1"/>
  <c r="S674" i="1"/>
  <c r="S146" i="1"/>
  <c r="S642" i="1"/>
  <c r="S986" i="1"/>
  <c r="S2040" i="1"/>
  <c r="S742" i="1"/>
  <c r="S1480" i="1"/>
  <c r="S560" i="1"/>
  <c r="S2065" i="1"/>
  <c r="S2451" i="1"/>
  <c r="S1150" i="1"/>
  <c r="S1337" i="1"/>
  <c r="S1454" i="1"/>
  <c r="S921" i="1"/>
  <c r="S1900" i="1"/>
  <c r="S678" i="1"/>
  <c r="S1228" i="1"/>
  <c r="S1390" i="1"/>
  <c r="S1061" i="1"/>
  <c r="S575" i="1"/>
  <c r="S1845" i="1"/>
  <c r="S1682" i="1"/>
  <c r="S2446" i="1"/>
  <c r="S2603" i="1"/>
  <c r="S1679" i="1"/>
  <c r="S1155" i="1"/>
  <c r="S3803" i="1"/>
  <c r="S2927" i="1"/>
  <c r="S3804" i="1"/>
  <c r="S3575" i="1"/>
  <c r="S3805" i="1"/>
  <c r="S1692" i="1"/>
  <c r="S3806" i="1"/>
  <c r="S3001" i="1"/>
  <c r="S3807" i="1"/>
  <c r="S2019" i="1"/>
  <c r="S3808" i="1"/>
  <c r="S3514" i="1"/>
  <c r="S3283" i="1"/>
  <c r="S3370" i="1"/>
  <c r="S2799" i="1"/>
  <c r="S3006" i="1"/>
  <c r="S1385" i="1"/>
  <c r="S3444" i="1"/>
  <c r="S3619" i="1"/>
  <c r="S2765" i="1"/>
  <c r="S2321" i="1"/>
  <c r="S2301" i="1"/>
  <c r="S2521" i="1"/>
  <c r="S1779" i="1"/>
  <c r="S2337" i="1"/>
  <c r="S2403" i="1"/>
  <c r="S913" i="1"/>
  <c r="S2146" i="1"/>
  <c r="S1869" i="1"/>
  <c r="S1953" i="1"/>
  <c r="S535" i="1"/>
  <c r="S866" i="1"/>
  <c r="S1697" i="1"/>
  <c r="S1602" i="1"/>
  <c r="S800" i="1"/>
  <c r="S500" i="1"/>
  <c r="S708" i="1"/>
  <c r="S1477" i="1"/>
  <c r="S1322" i="1"/>
  <c r="S1181" i="1"/>
  <c r="S1768" i="1"/>
  <c r="S1776" i="1"/>
  <c r="S994" i="1"/>
  <c r="S1599" i="1"/>
  <c r="S1077" i="1"/>
  <c r="S1501" i="1"/>
  <c r="S803" i="1"/>
  <c r="S1280" i="1"/>
  <c r="S1241" i="1"/>
  <c r="S1289" i="1"/>
  <c r="S2049" i="1"/>
  <c r="S2322" i="1"/>
  <c r="S2396" i="1"/>
  <c r="S1731" i="1"/>
  <c r="S2194" i="1"/>
  <c r="S1270" i="1"/>
  <c r="S841" i="1"/>
  <c r="S1856" i="1"/>
  <c r="S2643" i="1"/>
  <c r="S2726" i="1"/>
  <c r="S1633" i="1"/>
  <c r="S455" i="1"/>
  <c r="S1387" i="1"/>
  <c r="S2122" i="1"/>
  <c r="S1805" i="1"/>
  <c r="S583" i="1"/>
  <c r="S1062" i="1"/>
  <c r="S2832" i="1"/>
  <c r="S2137" i="1"/>
  <c r="S2662" i="1"/>
  <c r="S1928" i="1"/>
  <c r="S1405" i="1"/>
  <c r="S527" i="1"/>
  <c r="S991" i="1"/>
  <c r="S907" i="1"/>
  <c r="S1746" i="1"/>
  <c r="S1170" i="1"/>
  <c r="S1534" i="1"/>
  <c r="S1583" i="1"/>
  <c r="S1034" i="1"/>
  <c r="S603" i="1"/>
  <c r="S1162" i="1"/>
  <c r="S1651" i="1"/>
  <c r="S845" i="1"/>
  <c r="S1035" i="1"/>
  <c r="S1011" i="1"/>
  <c r="S2161" i="1"/>
  <c r="S3519" i="1"/>
  <c r="S2842" i="1"/>
  <c r="S1203" i="1"/>
  <c r="S980" i="1"/>
  <c r="S1650" i="1"/>
  <c r="S1375" i="1"/>
  <c r="S2843" i="1"/>
  <c r="S250" i="1"/>
  <c r="S2099" i="1"/>
  <c r="S2641" i="1"/>
  <c r="S2226" i="1"/>
  <c r="S1993" i="1"/>
  <c r="S1282" i="1"/>
  <c r="S1684" i="1"/>
  <c r="S3123" i="1"/>
  <c r="S3007" i="1"/>
  <c r="S3164" i="1"/>
  <c r="S1626" i="1"/>
  <c r="S3316" i="1"/>
  <c r="S2561" i="1"/>
  <c r="S2224" i="1"/>
  <c r="S3291" i="1"/>
  <c r="S2320" i="1"/>
  <c r="S3234" i="1"/>
  <c r="S2822" i="1"/>
  <c r="S3225" i="1"/>
  <c r="S3317" i="1"/>
  <c r="S2501" i="1"/>
  <c r="S3853" i="1"/>
  <c r="S2187" i="1"/>
  <c r="S2157" i="1"/>
  <c r="S3226" i="1"/>
  <c r="S2553" i="1"/>
  <c r="S3096" i="1"/>
  <c r="S3379" i="1"/>
  <c r="S2835" i="1"/>
  <c r="S1905" i="1"/>
  <c r="S3455" i="1"/>
  <c r="S2493" i="1"/>
  <c r="S2960" i="1"/>
  <c r="S3851" i="1"/>
  <c r="S3207" i="1"/>
  <c r="S1741" i="1"/>
  <c r="S3070" i="1"/>
  <c r="S2891" i="1"/>
  <c r="S1722" i="1"/>
  <c r="S2972" i="1"/>
  <c r="S861" i="1"/>
  <c r="S2982" i="1"/>
  <c r="S1488" i="1"/>
  <c r="S3852" i="1"/>
  <c r="S3212" i="1"/>
  <c r="S2865" i="1"/>
  <c r="S3446" i="1"/>
  <c r="S3854" i="1"/>
  <c r="S3165" i="1"/>
  <c r="S3014" i="1"/>
  <c r="S3023" i="1"/>
  <c r="S2980" i="1"/>
  <c r="S3855" i="1"/>
  <c r="S3856" i="1"/>
  <c r="S3857" i="1"/>
  <c r="S2659" i="1"/>
  <c r="S3078" i="1"/>
  <c r="S3858" i="1"/>
  <c r="S3380" i="1"/>
  <c r="S1923" i="1"/>
  <c r="S3859" i="1"/>
  <c r="S2782" i="1"/>
  <c r="S3860" i="1"/>
  <c r="S3381" i="1"/>
  <c r="S2981" i="1"/>
  <c r="S3135" i="1"/>
  <c r="S3861" i="1"/>
  <c r="S1218" i="1"/>
  <c r="S1044" i="1"/>
  <c r="S2816" i="1"/>
  <c r="S2817" i="1"/>
  <c r="S3015" i="1"/>
  <c r="S3862" i="1"/>
  <c r="S3863" i="1"/>
  <c r="S2047" i="1"/>
  <c r="S3864" i="1"/>
  <c r="S2807" i="1"/>
  <c r="S3054" i="1"/>
  <c r="S2143" i="1"/>
  <c r="S3081" i="1"/>
  <c r="S2083" i="1"/>
  <c r="S3292" i="1"/>
  <c r="S3865" i="1"/>
  <c r="S3335" i="1"/>
  <c r="S3414" i="1"/>
  <c r="S3336" i="1"/>
  <c r="S2068" i="1"/>
  <c r="S2245" i="1"/>
  <c r="S2536" i="1"/>
  <c r="S2858" i="1"/>
  <c r="S937" i="1"/>
  <c r="S1717" i="1"/>
  <c r="S2859" i="1"/>
  <c r="S4049" i="1"/>
  <c r="S2699" i="1"/>
  <c r="S2877" i="1"/>
  <c r="S2132" i="1"/>
  <c r="S430" i="1"/>
  <c r="S423" i="1"/>
  <c r="S3067" i="1"/>
  <c r="S951" i="1"/>
  <c r="S468" i="1"/>
  <c r="S2428" i="1"/>
  <c r="S2932" i="1"/>
  <c r="S2418" i="1"/>
  <c r="S427" i="1"/>
  <c r="S332" i="1"/>
  <c r="S206" i="1"/>
  <c r="S2517" i="1"/>
  <c r="S2779" i="1"/>
  <c r="S2420" i="1"/>
  <c r="S2853" i="1"/>
  <c r="S1979" i="1"/>
  <c r="S1389" i="1"/>
  <c r="S3110" i="1"/>
  <c r="S543" i="1"/>
  <c r="S1763" i="1"/>
  <c r="S2935" i="1"/>
  <c r="S924" i="1"/>
  <c r="S2750" i="1"/>
  <c r="S2869" i="1"/>
  <c r="S1653" i="1"/>
  <c r="S1584" i="1"/>
  <c r="S2399" i="1"/>
  <c r="S88" i="1"/>
  <c r="S294" i="1"/>
  <c r="S2108" i="1"/>
  <c r="S3503" i="1"/>
  <c r="S3615" i="1"/>
  <c r="S271" i="1"/>
  <c r="S3111" i="1"/>
  <c r="S1938" i="1"/>
  <c r="S1680" i="1"/>
  <c r="S944" i="1"/>
  <c r="S4050" i="1"/>
  <c r="S2010" i="1"/>
  <c r="S3406" i="1"/>
  <c r="S2953" i="1"/>
  <c r="S2704" i="1"/>
  <c r="S453" i="1"/>
  <c r="S1211" i="1"/>
  <c r="S2505" i="1"/>
  <c r="S3230" i="1"/>
  <c r="S3231" i="1"/>
  <c r="S233" i="1"/>
  <c r="S622" i="1"/>
  <c r="S421" i="1"/>
  <c r="S1140" i="1"/>
  <c r="S1572" i="1"/>
  <c r="S1483" i="1"/>
  <c r="S403" i="1"/>
  <c r="S53" i="1"/>
  <c r="S2930" i="1"/>
  <c r="S559" i="1"/>
  <c r="S2915" i="1"/>
  <c r="S946" i="1"/>
  <c r="S2943" i="1"/>
  <c r="S3203" i="1"/>
  <c r="S3" i="1"/>
  <c r="S788" i="1"/>
  <c r="S1526" i="1"/>
  <c r="S2923" i="1"/>
  <c r="S1596" i="1"/>
  <c r="S138" i="1"/>
  <c r="S2578" i="1"/>
  <c r="S393" i="1"/>
  <c r="S1491" i="1"/>
  <c r="S681" i="1"/>
  <c r="S1762" i="1"/>
  <c r="S1206" i="1"/>
  <c r="S356" i="1"/>
  <c r="S106" i="1"/>
  <c r="S922" i="1"/>
  <c r="S870" i="1"/>
  <c r="S621" i="1"/>
  <c r="S650" i="1"/>
  <c r="S928" i="1"/>
  <c r="S668" i="1"/>
  <c r="S1030" i="1"/>
  <c r="S2148" i="1"/>
  <c r="S954" i="1"/>
  <c r="S1188" i="1"/>
  <c r="S1163" i="1"/>
  <c r="S2338" i="1"/>
  <c r="S1794" i="1"/>
  <c r="S2554" i="1"/>
  <c r="S2904" i="1"/>
  <c r="S3736" i="1"/>
  <c r="S3508" i="1"/>
  <c r="S794" i="1"/>
  <c r="S3564" i="1"/>
  <c r="S2884" i="1"/>
  <c r="S3737" i="1"/>
  <c r="S3637" i="1"/>
  <c r="S2951" i="1"/>
  <c r="S3738" i="1"/>
  <c r="S3739" i="1"/>
  <c r="S3740" i="1"/>
  <c r="S3741" i="1"/>
  <c r="S3473" i="1"/>
  <c r="S3742" i="1"/>
  <c r="S3743" i="1"/>
  <c r="S3744" i="1"/>
  <c r="S3745" i="1"/>
  <c r="S3746" i="1"/>
  <c r="S3747" i="1"/>
  <c r="S3279" i="1"/>
  <c r="S3748" i="1"/>
  <c r="S2986" i="1"/>
  <c r="S3749" i="1"/>
  <c r="S837" i="1"/>
  <c r="S3183" i="1"/>
  <c r="S1167" i="1"/>
  <c r="S3061" i="1"/>
  <c r="S3324" i="1"/>
  <c r="S2437" i="1"/>
  <c r="S3218" i="1"/>
  <c r="S4038" i="1"/>
  <c r="S3275" i="1"/>
  <c r="S3545" i="1"/>
  <c r="S1426" i="1"/>
  <c r="S3325" i="1"/>
  <c r="S175" i="1"/>
  <c r="S899" i="1"/>
  <c r="S3326" i="1"/>
  <c r="S2530" i="1"/>
  <c r="S1964" i="1"/>
  <c r="S3492" i="1"/>
  <c r="S3250" i="1"/>
  <c r="S2753" i="1"/>
  <c r="S4039" i="1"/>
  <c r="S2333" i="1"/>
  <c r="S3484" i="1"/>
  <c r="S4040" i="1"/>
  <c r="S961" i="1"/>
  <c r="S2241" i="1"/>
  <c r="S3596" i="1"/>
  <c r="S3430" i="1"/>
  <c r="S3452" i="1"/>
  <c r="S3328" i="1"/>
  <c r="S1460" i="1"/>
  <c r="S341" i="1"/>
  <c r="S1804" i="1"/>
  <c r="S3311" i="1"/>
  <c r="S1968" i="1"/>
  <c r="S3431" i="1"/>
  <c r="S3148" i="1"/>
  <c r="S3333" i="1"/>
  <c r="S2742" i="1"/>
  <c r="S2918" i="1"/>
  <c r="S1570" i="1"/>
  <c r="S2124" i="1"/>
  <c r="S3012" i="1"/>
  <c r="S4041" i="1"/>
  <c r="S2499" i="1"/>
  <c r="S3327" i="1"/>
  <c r="S2898" i="1"/>
  <c r="S3689" i="1"/>
  <c r="S267" i="1"/>
  <c r="S3597" i="1"/>
  <c r="S3546" i="1"/>
  <c r="S3262" i="1"/>
  <c r="S2999" i="1"/>
  <c r="S3178" i="1"/>
  <c r="S3104" i="1"/>
  <c r="S3598" i="1"/>
  <c r="S4042" i="1"/>
  <c r="S3391" i="1"/>
  <c r="S4043" i="1"/>
  <c r="S3502" i="1"/>
  <c r="S2739" i="1"/>
  <c r="S3866" i="1"/>
  <c r="S3520" i="1"/>
  <c r="S2613" i="1"/>
  <c r="S3657" i="1"/>
  <c r="S3447" i="1"/>
  <c r="S3497" i="1"/>
  <c r="S3867" i="1"/>
  <c r="S2120" i="1"/>
  <c r="S3456" i="1"/>
  <c r="S3658" i="1"/>
  <c r="S3293" i="1"/>
  <c r="S2880" i="1"/>
  <c r="S733" i="1"/>
  <c r="S3071" i="1"/>
  <c r="S3584" i="1"/>
  <c r="S3868" i="1"/>
  <c r="S3869" i="1"/>
  <c r="S3870" i="1"/>
  <c r="S2991" i="1"/>
  <c r="S3815" i="1"/>
  <c r="S3131" i="1"/>
  <c r="S2650" i="1"/>
  <c r="S3816" i="1"/>
  <c r="S3206" i="1"/>
  <c r="S3194" i="1"/>
  <c r="S2899" i="1"/>
  <c r="S3817" i="1"/>
  <c r="S2395" i="1"/>
  <c r="S3285" i="1"/>
  <c r="S2821" i="1"/>
  <c r="S2989" i="1"/>
  <c r="S3818" i="1"/>
  <c r="S3021" i="1"/>
  <c r="S3358" i="1"/>
  <c r="S3819" i="1"/>
  <c r="S2247" i="1"/>
  <c r="S3820" i="1"/>
  <c r="S3359" i="1"/>
  <c r="S3821" i="1"/>
  <c r="S3822" i="1"/>
  <c r="S1847" i="1"/>
  <c r="S1589" i="1"/>
  <c r="S2381" i="1"/>
  <c r="S2339" i="1"/>
  <c r="S3470" i="1"/>
  <c r="S3132" i="1"/>
  <c r="S3411" i="1"/>
  <c r="S3823" i="1"/>
  <c r="S3377" i="1"/>
  <c r="S2412" i="1"/>
  <c r="S2612" i="1"/>
  <c r="S3515" i="1"/>
  <c r="S3824" i="1"/>
  <c r="S3578" i="1"/>
  <c r="S1487" i="1"/>
  <c r="S1029" i="1"/>
  <c r="S3601" i="1"/>
  <c r="S3329" i="1"/>
  <c r="S3133" i="1"/>
  <c r="S362" i="1"/>
  <c r="S563" i="1"/>
  <c r="S847" i="1"/>
  <c r="S763" i="1"/>
  <c r="S1482" i="1"/>
  <c r="S738" i="1"/>
  <c r="S2533" i="1"/>
  <c r="S1575" i="1"/>
  <c r="S2855" i="1"/>
  <c r="S380" i="1"/>
  <c r="S203" i="1"/>
  <c r="S554" i="1"/>
  <c r="S215" i="1"/>
  <c r="S221" i="1"/>
  <c r="S762" i="1"/>
  <c r="S1629" i="1"/>
  <c r="S1006" i="1"/>
  <c r="S983" i="1"/>
  <c r="S166" i="1"/>
  <c r="S471" i="1"/>
  <c r="S557" i="1"/>
  <c r="S567" i="1"/>
  <c r="S2325" i="1"/>
  <c r="S458" i="1"/>
  <c r="S507" i="1"/>
  <c r="S964" i="1"/>
  <c r="S160" i="1"/>
  <c r="S2345" i="1"/>
  <c r="S1476" i="1"/>
  <c r="S940" i="1"/>
  <c r="S1641" i="1"/>
  <c r="S213" i="1"/>
  <c r="S407" i="1"/>
  <c r="S312" i="1"/>
  <c r="S508" i="1"/>
  <c r="S329" i="1"/>
  <c r="S505" i="1"/>
  <c r="S1721" i="1"/>
  <c r="S649" i="1"/>
  <c r="S373" i="1"/>
  <c r="S2306" i="1"/>
  <c r="S3053" i="1"/>
  <c r="S1930" i="1"/>
  <c r="S4109" i="1"/>
  <c r="S2114" i="1"/>
  <c r="S3437" i="1"/>
  <c r="S4110" i="1"/>
  <c r="S4111" i="1"/>
  <c r="S3346" i="1"/>
  <c r="S3090" i="1"/>
  <c r="S4112" i="1"/>
  <c r="S2957" i="1"/>
  <c r="S4113" i="1"/>
  <c r="S4114" i="1"/>
  <c r="S3000" i="1"/>
  <c r="S4115" i="1"/>
  <c r="S2921" i="1"/>
  <c r="S1685" i="1"/>
  <c r="S3600" i="1"/>
  <c r="S2005" i="1"/>
  <c r="S1844" i="1"/>
  <c r="S1728" i="1"/>
  <c r="S1747" i="1"/>
  <c r="S1271" i="1"/>
  <c r="S1357" i="1"/>
  <c r="S1134" i="1"/>
  <c r="S133" i="1"/>
  <c r="S989" i="1"/>
  <c r="S1200" i="1"/>
  <c r="S276" i="1"/>
  <c r="S558" i="1"/>
  <c r="S996" i="1"/>
  <c r="S228" i="1"/>
  <c r="S480" i="1"/>
  <c r="S334" i="1"/>
  <c r="S1654" i="1"/>
  <c r="S1363" i="1"/>
  <c r="S1881" i="1"/>
  <c r="S825" i="1"/>
  <c r="S1974" i="1"/>
  <c r="S2290" i="1"/>
  <c r="S1287" i="1"/>
  <c r="S739" i="1"/>
  <c r="S369" i="1"/>
  <c r="S542" i="1"/>
  <c r="S406" i="1"/>
  <c r="S633" i="1"/>
  <c r="S877" i="1"/>
  <c r="S1114" i="1"/>
  <c r="S1292" i="1"/>
  <c r="S218" i="1"/>
  <c r="S350" i="1"/>
  <c r="S1506" i="1"/>
  <c r="S487" i="1"/>
  <c r="S718" i="1"/>
  <c r="S544" i="1"/>
  <c r="S472" i="1"/>
  <c r="S869" i="1"/>
  <c r="S439" i="1"/>
  <c r="S1825" i="1"/>
  <c r="S1883" i="1"/>
  <c r="S1872" i="1"/>
  <c r="S2029" i="1"/>
  <c r="S2593" i="1"/>
  <c r="S1323" i="1"/>
  <c r="S1944" i="1"/>
  <c r="S1355" i="1"/>
  <c r="S1255" i="1"/>
  <c r="S1947" i="1"/>
  <c r="S513" i="1"/>
  <c r="S2587" i="1"/>
  <c r="S1681" i="1"/>
  <c r="S2227" i="1"/>
  <c r="S376" i="1"/>
  <c r="S1838" i="1"/>
  <c r="S1259" i="1"/>
  <c r="S1312" i="1"/>
  <c r="S1857" i="1"/>
  <c r="S1709" i="1"/>
  <c r="S1227" i="1"/>
  <c r="S489" i="1"/>
  <c r="S865" i="1"/>
  <c r="S117" i="1"/>
  <c r="S1039" i="1"/>
  <c r="S2259" i="1"/>
  <c r="S571" i="1"/>
  <c r="S1516" i="1"/>
  <c r="S101" i="1"/>
  <c r="S3393" i="1"/>
  <c r="S585" i="1"/>
  <c r="S1876" i="1"/>
  <c r="S201" i="1"/>
  <c r="S3693" i="1"/>
  <c r="S634" i="1"/>
  <c r="S985" i="1"/>
  <c r="S2421" i="1"/>
  <c r="S2673" i="1"/>
  <c r="S1012" i="1"/>
  <c r="S3112" i="1"/>
  <c r="S2165" i="1"/>
  <c r="S1192" i="1"/>
  <c r="S2693" i="1"/>
  <c r="S2263" i="1"/>
  <c r="S1999" i="1"/>
  <c r="S1990" i="1"/>
  <c r="S2755" i="1"/>
  <c r="S858" i="1"/>
  <c r="S1422" i="1"/>
  <c r="S4051" i="1"/>
  <c r="S4052" i="1"/>
  <c r="S536" i="1"/>
  <c r="S1189" i="1"/>
  <c r="S98" i="1"/>
  <c r="S345" i="1"/>
  <c r="S2377" i="1"/>
  <c r="S1455" i="1"/>
  <c r="S4053" i="1"/>
  <c r="S452" i="1"/>
  <c r="S3149" i="1"/>
  <c r="S159" i="1"/>
  <c r="S1047" i="1"/>
  <c r="S2783" i="1"/>
  <c r="S906" i="1"/>
  <c r="S1676" i="1"/>
  <c r="S1021" i="1"/>
  <c r="S702" i="1"/>
  <c r="S1138" i="1"/>
  <c r="S410" i="1"/>
  <c r="S551" i="1"/>
  <c r="S2162" i="1"/>
  <c r="S2058" i="1"/>
  <c r="S1522" i="1"/>
  <c r="S976" i="1"/>
  <c r="S1698" i="1"/>
  <c r="S1445" i="1"/>
  <c r="S2484" i="1"/>
  <c r="S1659" i="1"/>
  <c r="S882" i="1"/>
  <c r="S2285" i="1"/>
  <c r="S2973" i="1"/>
  <c r="S165" i="1"/>
  <c r="S888" i="1"/>
  <c r="S743" i="1"/>
  <c r="S1041" i="1"/>
  <c r="S1068" i="1"/>
  <c r="S239" i="1"/>
  <c r="S2062" i="1"/>
  <c r="S891" i="1"/>
  <c r="S2582" i="1"/>
  <c r="S684" i="1"/>
  <c r="S1595" i="1"/>
  <c r="S927" i="1"/>
  <c r="S752" i="1"/>
  <c r="S2089" i="1"/>
  <c r="S1306" i="1"/>
  <c r="S651" i="1"/>
  <c r="S3108" i="1"/>
  <c r="S1106" i="1"/>
  <c r="S804" i="1"/>
  <c r="S1210" i="1"/>
  <c r="S1257" i="1"/>
  <c r="S770" i="1"/>
  <c r="S2423" i="1"/>
  <c r="S1082" i="1"/>
  <c r="S931" i="1"/>
  <c r="S2504" i="1"/>
  <c r="S1529" i="1"/>
  <c r="S2634" i="1"/>
  <c r="S1597" i="1"/>
  <c r="S701" i="1"/>
  <c r="S2394" i="1"/>
  <c r="S1342" i="1"/>
  <c r="S957" i="1"/>
  <c r="S638" i="1"/>
  <c r="S1199" i="1"/>
  <c r="S641" i="1"/>
  <c r="S2611" i="1"/>
  <c r="S586" i="1"/>
  <c r="S1617" i="1"/>
  <c r="S1298" i="1"/>
  <c r="S2920" i="1"/>
  <c r="S3118" i="1"/>
  <c r="S3480" i="1"/>
  <c r="S3481" i="1"/>
  <c r="S3208" i="1"/>
  <c r="S4019" i="1"/>
  <c r="S3685" i="1"/>
  <c r="S3562" i="1"/>
  <c r="S2825" i="1"/>
  <c r="S3146" i="1"/>
  <c r="S3686" i="1"/>
  <c r="S2468" i="1"/>
  <c r="S4020" i="1"/>
  <c r="S3256" i="1"/>
  <c r="S3568" i="1"/>
  <c r="S2721" i="1"/>
  <c r="S3614" i="1"/>
  <c r="S2977" i="1"/>
  <c r="S3404" i="1"/>
  <c r="S3147" i="1"/>
  <c r="S2079" i="1"/>
  <c r="S4021" i="1"/>
  <c r="S4022" i="1"/>
  <c r="S2745" i="1"/>
  <c r="S3323" i="1"/>
  <c r="S4023" i="1"/>
  <c r="S2758" i="1"/>
  <c r="S1089" i="1"/>
  <c r="S4024" i="1"/>
  <c r="S2460" i="1"/>
  <c r="S821" i="1"/>
  <c r="S3482" i="1"/>
  <c r="S3190" i="1"/>
  <c r="S2457" i="1"/>
  <c r="S2601" i="1"/>
  <c r="S2997" i="1"/>
  <c r="S3687" i="1"/>
  <c r="S1888" i="1"/>
  <c r="S4025" i="1"/>
  <c r="S4026" i="1"/>
  <c r="S4027" i="1"/>
  <c r="S4028" i="1"/>
  <c r="S4029" i="1"/>
  <c r="S3202" i="1"/>
  <c r="S4030" i="1"/>
  <c r="S4031" i="1"/>
  <c r="S3688" i="1"/>
  <c r="S3629" i="1"/>
  <c r="S4032" i="1"/>
  <c r="S4033" i="1"/>
  <c r="S3483" i="1"/>
  <c r="S2050" i="1"/>
  <c r="S3036" i="1"/>
  <c r="S4034" i="1"/>
  <c r="S4035" i="1"/>
  <c r="S4036" i="1"/>
  <c r="S4037" i="1"/>
  <c r="S523" i="1"/>
  <c r="S1258" i="1"/>
  <c r="S2413" i="1"/>
  <c r="S824" i="1"/>
  <c r="S57" i="1"/>
  <c r="S462" i="1"/>
  <c r="S178" i="1"/>
  <c r="S737" i="1"/>
  <c r="S171" i="1"/>
  <c r="S1942" i="1"/>
  <c r="S247" i="1"/>
  <c r="S236" i="1"/>
  <c r="S1966" i="1"/>
  <c r="S1440" i="1"/>
  <c r="S301" i="1"/>
  <c r="S210" i="1"/>
  <c r="S245" i="1"/>
  <c r="S8" i="1"/>
  <c r="S1786" i="1"/>
  <c r="S134" i="1"/>
  <c r="S3115" i="1"/>
  <c r="S3576" i="1"/>
  <c r="S3284" i="1"/>
  <c r="S3809" i="1"/>
  <c r="S3030" i="1"/>
  <c r="S3308" i="1"/>
  <c r="S3810" i="1"/>
  <c r="S2793" i="1"/>
  <c r="S3811" i="1"/>
  <c r="S2407" i="1"/>
  <c r="S3130" i="1"/>
  <c r="S3376" i="1"/>
  <c r="S3812" i="1"/>
  <c r="S2720" i="1"/>
  <c r="S3813" i="1"/>
  <c r="S3814" i="1"/>
  <c r="S3647" i="1"/>
  <c r="S3248" i="1"/>
  <c r="S3577" i="1"/>
  <c r="S2520" i="1"/>
  <c r="S95" i="1"/>
  <c r="S371" i="1"/>
  <c r="S1314" i="1"/>
  <c r="S445" i="1"/>
  <c r="S473" i="1"/>
  <c r="S2011" i="1"/>
  <c r="S1664" i="1"/>
  <c r="S404" i="1"/>
  <c r="S384" i="1"/>
  <c r="S482" i="1"/>
  <c r="S499" i="1"/>
  <c r="S424" i="1"/>
  <c r="S606" i="1"/>
  <c r="S315" i="1"/>
  <c r="S12" i="1"/>
  <c r="S440" i="1"/>
  <c r="S352" i="1"/>
  <c r="S270" i="1"/>
  <c r="S753" i="1"/>
  <c r="S438" i="1"/>
  <c r="S207" i="1"/>
  <c r="S129" i="1"/>
  <c r="S361" i="1"/>
  <c r="S978" i="1"/>
  <c r="S1233" i="1"/>
  <c r="S307" i="1"/>
  <c r="S1351" i="1"/>
  <c r="S799" i="1"/>
  <c r="S431" i="1"/>
  <c r="S174" i="1"/>
  <c r="S1294" i="1"/>
  <c r="S353" i="1"/>
  <c r="S124" i="1"/>
  <c r="S264" i="1"/>
  <c r="S1115" i="1"/>
  <c r="S286" i="1"/>
  <c r="S385" i="1"/>
  <c r="S908" i="1"/>
  <c r="S310" i="1"/>
  <c r="S451" i="1"/>
  <c r="S3566" i="1"/>
  <c r="S3457" i="1"/>
  <c r="S3526" i="1"/>
  <c r="S3898" i="1"/>
  <c r="S3664" i="1"/>
  <c r="S2856" i="1"/>
  <c r="S3899" i="1"/>
  <c r="S3241" i="1"/>
  <c r="S3008" i="1"/>
  <c r="S3124" i="1"/>
  <c r="S3900" i="1"/>
  <c r="S1822" i="1"/>
  <c r="S3901" i="1"/>
  <c r="S3902" i="1"/>
  <c r="S3903" i="1"/>
  <c r="S2531" i="1"/>
  <c r="S3137" i="1"/>
  <c r="S3363" i="1"/>
  <c r="S3295" i="1"/>
  <c r="S3157" i="1"/>
  <c r="S3224" i="1"/>
  <c r="S3733" i="1"/>
  <c r="S3171" i="1"/>
  <c r="S3507" i="1"/>
  <c r="S3127" i="1"/>
  <c r="S962" i="1"/>
  <c r="S2801" i="1"/>
  <c r="S1424" i="1"/>
  <c r="S3734" i="1"/>
  <c r="S1716" i="1"/>
  <c r="S3184" i="1"/>
  <c r="S3069" i="1"/>
  <c r="S2941" i="1"/>
  <c r="S2668" i="1"/>
  <c r="S1764" i="1"/>
  <c r="S2545" i="1"/>
  <c r="S3252" i="1"/>
  <c r="S2959" i="1"/>
  <c r="S3392" i="1"/>
  <c r="S3735" i="1"/>
  <c r="S3586" i="1"/>
  <c r="S3159" i="1"/>
  <c r="S3476" i="1"/>
  <c r="S3913" i="1"/>
  <c r="S2044" i="1"/>
  <c r="S3914" i="1"/>
  <c r="S3666" i="1"/>
  <c r="S3915" i="1"/>
  <c r="S3916" i="1"/>
  <c r="S2340" i="1"/>
  <c r="S1299" i="1"/>
  <c r="S3917" i="1"/>
  <c r="S3608" i="1"/>
  <c r="S2961" i="1"/>
  <c r="S2866" i="1"/>
  <c r="S3196" i="1"/>
  <c r="S3918" i="1"/>
  <c r="S3667" i="1"/>
  <c r="S3919" i="1"/>
  <c r="S2788" i="1"/>
  <c r="S1624" i="1"/>
  <c r="S2095" i="1"/>
  <c r="S1907" i="1"/>
  <c r="S1421" i="1"/>
  <c r="S1002" i="1"/>
  <c r="S836" i="1"/>
  <c r="S533" i="1"/>
  <c r="S2222" i="1"/>
  <c r="S1980" i="1"/>
  <c r="S1087" i="1"/>
  <c r="S2358" i="1"/>
  <c r="S2639" i="1"/>
  <c r="S2344" i="1"/>
  <c r="S1148" i="1"/>
  <c r="S760" i="1"/>
  <c r="S688" i="1"/>
  <c r="S703" i="1"/>
  <c r="S2046" i="1"/>
  <c r="S1918" i="1"/>
  <c r="S2262" i="1"/>
  <c r="S998" i="1"/>
  <c r="S918" i="1"/>
  <c r="S2490" i="1"/>
  <c r="S2238" i="1"/>
  <c r="S624" i="1"/>
  <c r="S833" i="1"/>
  <c r="S1748" i="1"/>
  <c r="S1317" i="1"/>
  <c r="S975" i="1"/>
  <c r="S676" i="1"/>
  <c r="S504" i="1"/>
  <c r="S1308" i="1"/>
  <c r="S731" i="1"/>
  <c r="S1896" i="1"/>
  <c r="S1699" i="1"/>
  <c r="S1213" i="1"/>
  <c r="S2664" i="1"/>
  <c r="S2313" i="1"/>
  <c r="S1971" i="1"/>
  <c r="S2529" i="1"/>
  <c r="S1687" i="1"/>
  <c r="S2231" i="1"/>
  <c r="S974" i="1"/>
  <c r="S660" i="1"/>
  <c r="S1067" i="1"/>
  <c r="S1783" i="1"/>
  <c r="S1127" i="1"/>
  <c r="S1586" i="1"/>
  <c r="S1353" i="1"/>
  <c r="S1601" i="1"/>
  <c r="S1893" i="1"/>
  <c r="S1232" i="1"/>
  <c r="S783" i="1"/>
  <c r="S2172" i="1"/>
  <c r="S1810" i="1"/>
  <c r="S887" i="1"/>
  <c r="S326" i="1"/>
  <c r="S852" i="1"/>
  <c r="S2624" i="1"/>
  <c r="S2352" i="1"/>
  <c r="S832" i="1"/>
  <c r="S817" i="1"/>
  <c r="S2292" i="1"/>
  <c r="S1525" i="1"/>
  <c r="S1283" i="1"/>
  <c r="S1321" i="1"/>
  <c r="S1262" i="1"/>
  <c r="S818" i="1"/>
  <c r="S1608" i="1"/>
  <c r="S2332" i="1"/>
  <c r="S1894" i="1"/>
  <c r="S1931" i="1"/>
  <c r="S1630" i="1"/>
  <c r="S716" i="1"/>
  <c r="S2144" i="1"/>
  <c r="S1415" i="1"/>
  <c r="S933" i="1"/>
  <c r="S1977" i="1"/>
  <c r="S1404" i="1"/>
  <c r="S2240" i="1"/>
  <c r="S123" i="1"/>
  <c r="S3789" i="1"/>
  <c r="S2486" i="1"/>
  <c r="S780" i="1"/>
  <c r="S2792" i="1"/>
  <c r="S3467" i="1"/>
  <c r="S1507" i="1"/>
  <c r="S1982" i="1"/>
  <c r="S1729" i="1"/>
  <c r="S2567" i="1"/>
  <c r="S723" i="1"/>
  <c r="S1732" i="1"/>
  <c r="S2864" i="1"/>
  <c r="S3574" i="1"/>
  <c r="S2131" i="1"/>
  <c r="S3790" i="1"/>
  <c r="S1689" i="1"/>
  <c r="S3791" i="1"/>
  <c r="S2944" i="1"/>
  <c r="S1137" i="1"/>
  <c r="S3513" i="1"/>
  <c r="S3642" i="1"/>
  <c r="S3269" i="1"/>
  <c r="S2178" i="1"/>
  <c r="S3792" i="1"/>
  <c r="S3793" i="1"/>
  <c r="S2692" i="1"/>
  <c r="S3794" i="1"/>
  <c r="S3172" i="1"/>
  <c r="S3368" i="1"/>
  <c r="S2312" i="1"/>
  <c r="S3795" i="1"/>
  <c r="S3282" i="1"/>
  <c r="S1925" i="1"/>
  <c r="S3496" i="1"/>
  <c r="S3029" i="1"/>
  <c r="S2135" i="1"/>
  <c r="S3193" i="1"/>
  <c r="S3356" i="1"/>
  <c r="S2936" i="1"/>
  <c r="S3796" i="1"/>
  <c r="S3643" i="1"/>
  <c r="S2546" i="1"/>
  <c r="S3357" i="1"/>
  <c r="S2627" i="1"/>
  <c r="S1787" i="1"/>
  <c r="S3644" i="1"/>
  <c r="S2431" i="1"/>
  <c r="S3797" i="1"/>
  <c r="S3798" i="1"/>
  <c r="S3799" i="1"/>
  <c r="S3800" i="1"/>
  <c r="S3801" i="1"/>
  <c r="S3645" i="1"/>
  <c r="S3099" i="1"/>
  <c r="S3442" i="1"/>
  <c r="S2434" i="1"/>
  <c r="S3454" i="1"/>
  <c r="S3646" i="1"/>
  <c r="S3802" i="1"/>
  <c r="S2166" i="1"/>
  <c r="S1795" i="1"/>
  <c r="S1008" i="1"/>
  <c r="S950" i="1"/>
  <c r="S850" i="1"/>
  <c r="S372" i="1"/>
  <c r="S746" i="1"/>
  <c r="S125" i="1"/>
  <c r="S587" i="1"/>
  <c r="S717" i="1"/>
  <c r="S698" i="1"/>
  <c r="S1508" i="1"/>
  <c r="S481" i="1"/>
  <c r="S749" i="1"/>
  <c r="S3383" i="1"/>
  <c r="S1050" i="1"/>
  <c r="S1037" i="1"/>
  <c r="S2251" i="1"/>
  <c r="S1109" i="1"/>
  <c r="S811" i="1"/>
  <c r="S3017" i="1"/>
  <c r="S2414" i="1"/>
  <c r="S595" i="1"/>
  <c r="S1800" i="1"/>
  <c r="S893" i="1"/>
  <c r="S3909" i="1"/>
  <c r="S1767" i="1"/>
  <c r="S2990" i="1"/>
  <c r="S2291" i="1"/>
  <c r="S546" i="1"/>
  <c r="S2408" i="1"/>
  <c r="S2430" i="1"/>
  <c r="S1941" i="1"/>
  <c r="S2250" i="1"/>
  <c r="S394" i="1"/>
  <c r="S2813" i="1"/>
  <c r="S2543" i="1"/>
  <c r="S2376" i="1"/>
  <c r="S1334" i="1"/>
  <c r="S613" i="1"/>
  <c r="S2127" i="1"/>
  <c r="S1091" i="1"/>
  <c r="S744" i="1"/>
  <c r="S1922" i="1"/>
  <c r="S1198" i="1"/>
  <c r="S2400" i="1"/>
  <c r="S2075" i="1"/>
  <c r="S3192" i="1"/>
  <c r="S3338" i="1"/>
  <c r="S2026" i="1"/>
  <c r="S3107" i="1"/>
  <c r="S518" i="1"/>
  <c r="S3339" i="1"/>
  <c r="S2375" i="1"/>
  <c r="S661" i="1"/>
  <c r="S1281" i="1"/>
  <c r="S930" i="1"/>
  <c r="S1792" i="1"/>
  <c r="S3220" i="1"/>
  <c r="S745" i="1"/>
  <c r="S1745" i="1"/>
  <c r="S2003" i="1"/>
  <c r="S1097" i="1"/>
  <c r="S1085" i="1"/>
  <c r="S820" i="1"/>
  <c r="S2606" i="1"/>
  <c r="S2632" i="1"/>
  <c r="S627" i="1"/>
  <c r="S2778" i="1"/>
  <c r="S3475" i="1"/>
  <c r="S3340" i="1"/>
  <c r="S2426" i="1"/>
  <c r="S3910" i="1"/>
  <c r="S1027" i="1"/>
  <c r="S3911" i="1"/>
  <c r="S2667" i="1"/>
  <c r="S748" i="1"/>
  <c r="S3912" i="1"/>
  <c r="S3418" i="1"/>
  <c r="S1998" i="1"/>
  <c r="S1439" i="1"/>
  <c r="S2847" i="1"/>
  <c r="S2454" i="1"/>
  <c r="S1556" i="1"/>
  <c r="S1831" i="1"/>
  <c r="S1887" i="1"/>
  <c r="S842" i="1"/>
  <c r="S416" i="1"/>
  <c r="S1705" i="1"/>
  <c r="S522" i="1"/>
  <c r="S2331" i="1"/>
  <c r="S2684" i="1"/>
  <c r="S2314" i="1"/>
  <c r="S616" i="1"/>
  <c r="S2663" i="1"/>
  <c r="S729" i="1"/>
  <c r="S1955" i="1"/>
  <c r="S2355" i="1"/>
  <c r="S1859" i="1"/>
  <c r="S2380" i="1"/>
  <c r="S1871" i="1"/>
  <c r="S1700" i="1"/>
  <c r="S588" i="1"/>
  <c r="S2082" i="1"/>
  <c r="S2372" i="1"/>
  <c r="S400" i="1"/>
  <c r="S1545" i="1"/>
  <c r="S1481" i="1"/>
  <c r="S2839" i="1"/>
  <c r="S759" i="1"/>
  <c r="S2179" i="1"/>
  <c r="S454" i="1"/>
  <c r="S2450" i="1"/>
  <c r="S515" i="1"/>
  <c r="S555" i="1"/>
  <c r="S1882" i="1"/>
  <c r="S1566" i="1"/>
  <c r="S1003" i="1"/>
  <c r="S1339" i="1"/>
  <c r="S2359" i="1"/>
  <c r="S3871" i="1"/>
  <c r="S2118" i="1"/>
  <c r="S3521" i="1"/>
  <c r="S1609" i="1"/>
  <c r="S3602" i="1"/>
  <c r="S3072" i="1"/>
  <c r="S3522" i="1"/>
  <c r="S2220" i="1"/>
  <c r="S3872" i="1"/>
  <c r="S2790" i="1"/>
  <c r="S1212" i="1"/>
  <c r="S2952" i="1"/>
  <c r="S3353" i="1"/>
  <c r="S3399" i="1"/>
  <c r="S3271" i="1"/>
  <c r="S3873" i="1"/>
  <c r="S3874" i="1"/>
  <c r="S3875" i="1"/>
  <c r="S3565" i="1"/>
  <c r="S2351" i="1"/>
  <c r="S1416" i="1"/>
  <c r="S1438" i="1"/>
  <c r="S2316" i="1"/>
  <c r="S2156" i="1"/>
  <c r="S1112" i="1"/>
  <c r="S2212" i="1"/>
  <c r="S1448" i="1"/>
  <c r="S1288" i="1"/>
  <c r="S1815" i="1"/>
  <c r="S460" i="1"/>
  <c r="S679" i="1"/>
  <c r="S2527" i="1"/>
  <c r="S1656" i="1"/>
  <c r="S2252" i="1"/>
  <c r="S756" i="1"/>
  <c r="S2629" i="1"/>
  <c r="S952" i="1"/>
  <c r="S2119" i="1"/>
  <c r="S2225" i="1"/>
  <c r="S1616" i="1"/>
  <c r="S1634" i="1"/>
  <c r="S3491" i="1"/>
  <c r="S2134" i="1"/>
  <c r="S3290" i="1"/>
  <c r="S3330" i="1"/>
  <c r="S389" i="1"/>
  <c r="S3174" i="1"/>
  <c r="S2728" i="1"/>
  <c r="S1190" i="1"/>
  <c r="S243" i="1"/>
  <c r="S3518" i="1"/>
  <c r="S1571" i="1"/>
  <c r="S2563" i="1"/>
  <c r="S3240" i="1"/>
  <c r="S3556" i="1"/>
  <c r="S3121" i="1"/>
  <c r="S29" i="1"/>
  <c r="S2890" i="1"/>
  <c r="S2924" i="1"/>
  <c r="S1266" i="1"/>
  <c r="S1861" i="1"/>
  <c r="S1757" i="1"/>
  <c r="S2837" i="1"/>
  <c r="S1420" i="1"/>
  <c r="S2021" i="1"/>
  <c r="S1578" i="1"/>
  <c r="S2579" i="1"/>
  <c r="S1643" i="1"/>
  <c r="S1484" i="1"/>
  <c r="S2197" i="1"/>
  <c r="S1724" i="1"/>
  <c r="S1057" i="1"/>
  <c r="S691" i="1"/>
  <c r="S981" i="1"/>
  <c r="S1623" i="1"/>
  <c r="S778" i="1"/>
  <c r="S2267" i="1"/>
  <c r="S459" i="1"/>
  <c r="S655" i="1"/>
  <c r="S2272" i="1"/>
  <c r="S18" i="1"/>
  <c r="S808" i="1"/>
  <c r="S40" i="1"/>
  <c r="S19" i="1"/>
  <c r="S16" i="1"/>
  <c r="S646" i="1"/>
  <c r="S2458" i="1"/>
  <c r="S6" i="1"/>
  <c r="S151" i="1"/>
  <c r="S89" i="1"/>
  <c r="S78" i="1"/>
  <c r="S119" i="1"/>
  <c r="S240" i="1"/>
  <c r="S15" i="1"/>
  <c r="S46" i="1"/>
  <c r="S38" i="1"/>
  <c r="S163" i="1"/>
  <c r="S85" i="1"/>
  <c r="S498" i="1"/>
  <c r="S99" i="1"/>
  <c r="S72" i="1"/>
  <c r="S429" i="1"/>
  <c r="S354" i="1"/>
  <c r="S25" i="1"/>
  <c r="S566" i="1"/>
  <c r="S28" i="1"/>
  <c r="S114" i="1"/>
  <c r="S55" i="1"/>
  <c r="S67" i="1"/>
  <c r="S140" i="1"/>
  <c r="S4" i="1"/>
  <c r="S469" i="1"/>
  <c r="S10" i="1"/>
  <c r="S111" i="1"/>
  <c r="S244" i="1"/>
  <c r="S545" i="1"/>
  <c r="S31" i="1"/>
  <c r="S9" i="1"/>
  <c r="S26" i="1"/>
  <c r="S36" i="1"/>
  <c r="S2774" i="1"/>
  <c r="S3904" i="1"/>
  <c r="S2126" i="1"/>
  <c r="S1495" i="1"/>
  <c r="S3272" i="1"/>
  <c r="S3665" i="1"/>
  <c r="S1749" i="1"/>
  <c r="S3417" i="1"/>
  <c r="S3296" i="1"/>
  <c r="S2666" i="1"/>
  <c r="S3041" i="1"/>
  <c r="S3623" i="1"/>
  <c r="S3905" i="1"/>
  <c r="S3906" i="1"/>
  <c r="S3189" i="1"/>
  <c r="S3907" i="1"/>
  <c r="S3908" i="1"/>
  <c r="S2542" i="1"/>
  <c r="S2925" i="1"/>
  <c r="S2575" i="1"/>
  <c r="S27" i="1"/>
  <c r="S74" i="1"/>
  <c r="S2060" i="1"/>
  <c r="S65" i="1"/>
  <c r="S223" i="1"/>
  <c r="S62" i="1"/>
  <c r="S628" i="1"/>
  <c r="S1956" i="1"/>
  <c r="S51" i="1"/>
  <c r="S90" i="1"/>
  <c r="S13" i="1"/>
  <c r="S619" i="1"/>
  <c r="S7" i="1"/>
  <c r="S2" i="1"/>
  <c r="S826" i="1"/>
  <c r="S94" i="1"/>
  <c r="S266" i="1"/>
  <c r="S122" i="1"/>
  <c r="S33" i="1"/>
  <c r="S1585" i="1"/>
  <c r="S541" i="1"/>
  <c r="S61" i="1"/>
  <c r="S47" i="1"/>
  <c r="S359" i="1"/>
  <c r="S48" i="1"/>
  <c r="S246" i="1"/>
  <c r="S64" i="1"/>
  <c r="S1358" i="1"/>
  <c r="S766" i="1"/>
  <c r="S113" i="1"/>
  <c r="S131" i="1"/>
  <c r="S110" i="1"/>
  <c r="S183" i="1"/>
  <c r="S21" i="1"/>
  <c r="S44" i="1"/>
  <c r="S212" i="1"/>
  <c r="S285" i="1"/>
  <c r="S242" i="1"/>
  <c r="S41" i="1"/>
  <c r="S892" i="1"/>
  <c r="S461" i="1"/>
  <c r="S589" i="1"/>
  <c r="S920" i="1"/>
  <c r="S479" i="1"/>
  <c r="S205" i="1"/>
  <c r="S599" i="1"/>
  <c r="S83" i="1"/>
  <c r="S60" i="1"/>
  <c r="S132" i="1"/>
  <c r="S173" i="1"/>
  <c r="S687" i="1"/>
  <c r="S37" i="1"/>
  <c r="S1166" i="1"/>
  <c r="S209" i="1"/>
  <c r="S722" i="1"/>
  <c r="S107" i="1"/>
  <c r="S277" i="1"/>
  <c r="S1264" i="1"/>
  <c r="S188" i="1"/>
  <c r="S169" i="1"/>
  <c r="S1096" i="1"/>
  <c r="S69" i="1"/>
  <c r="S1023" i="1"/>
  <c r="S11" i="1"/>
  <c r="S102" i="1"/>
  <c r="S1254" i="1"/>
  <c r="S2574" i="1"/>
  <c r="S324" i="1"/>
  <c r="S126" i="1"/>
  <c r="S14" i="1"/>
  <c r="S141" i="1"/>
  <c r="S104" i="1"/>
  <c r="S50" i="1"/>
  <c r="S2584" i="1"/>
  <c r="S45" i="1"/>
  <c r="S5" i="1"/>
  <c r="S136" i="1"/>
  <c r="S325" i="1"/>
  <c r="S295" i="1"/>
  <c r="S1159" i="1"/>
  <c r="S1325" i="1"/>
  <c r="S2015" i="1"/>
  <c r="S2435" i="1"/>
  <c r="S1473" i="1"/>
  <c r="S895" i="1"/>
  <c r="S1320" i="1"/>
  <c r="S2064" i="1"/>
  <c r="S1413" i="1"/>
  <c r="S1553" i="1"/>
  <c r="S757" i="1"/>
  <c r="S382" i="1"/>
  <c r="S995" i="1"/>
  <c r="S2070" i="1"/>
  <c r="S1278" i="1"/>
  <c r="S1706" i="1"/>
  <c r="S2586" i="1"/>
  <c r="S1559" i="1"/>
  <c r="S1010" i="1"/>
  <c r="S1338" i="1"/>
  <c r="S2449" i="1"/>
  <c r="S1771" i="1"/>
  <c r="S2154" i="1"/>
  <c r="S639" i="1"/>
  <c r="S2324" i="1"/>
  <c r="S1158" i="1"/>
  <c r="S1743" i="1"/>
  <c r="S1802" i="1"/>
  <c r="S464" i="1"/>
  <c r="S1272" i="1"/>
  <c r="S1897" i="1"/>
  <c r="S1818" i="1"/>
  <c r="S2841" i="1"/>
  <c r="S900" i="1"/>
  <c r="S1128" i="1"/>
  <c r="S1435" i="1"/>
  <c r="S170" i="1"/>
  <c r="S1981" i="1"/>
  <c r="S2159" i="1"/>
  <c r="S1889" i="1"/>
  <c r="S839" i="1"/>
  <c r="S2862" i="1"/>
  <c r="S2833" i="1"/>
  <c r="S3303" i="1"/>
  <c r="S3092" i="1"/>
  <c r="S2433" i="1"/>
  <c r="S3547" i="1"/>
  <c r="S838" i="1"/>
  <c r="S3432" i="1"/>
  <c r="S2926" i="1"/>
  <c r="S3176" i="1"/>
  <c r="S3433" i="1"/>
  <c r="S1824" i="1"/>
  <c r="S3472" i="1"/>
  <c r="S3120" i="1"/>
  <c r="S2700" i="1"/>
  <c r="S3309" i="1"/>
  <c r="S537" i="1"/>
  <c r="S3064" i="1"/>
  <c r="S2028" i="1"/>
  <c r="S2628" i="1"/>
  <c r="S4044" i="1"/>
  <c r="S2597" i="1"/>
  <c r="S2940" i="1"/>
  <c r="S2591" i="1"/>
  <c r="S1226" i="1"/>
  <c r="S3690" i="1"/>
  <c r="S1621" i="1"/>
  <c r="S3630" i="1"/>
  <c r="S4045" i="1"/>
  <c r="S2756" i="1"/>
  <c r="S3087" i="1"/>
  <c r="S3304" i="1"/>
  <c r="S3369" i="1"/>
  <c r="S3631" i="1"/>
  <c r="S3093" i="1"/>
  <c r="S2107" i="1"/>
  <c r="S395" i="1"/>
  <c r="S422" i="1"/>
  <c r="S3405" i="1"/>
  <c r="S3177" i="1"/>
  <c r="S2705" i="1"/>
  <c r="S1165" i="1"/>
  <c r="S1459" i="1"/>
  <c r="S1052" i="1"/>
  <c r="S1412" i="1"/>
  <c r="S1577" i="1"/>
  <c r="S2996" i="1"/>
  <c r="S378" i="1"/>
  <c r="S3020" i="1"/>
  <c r="S2569" i="1"/>
  <c r="S1275" i="1"/>
  <c r="S2373" i="1"/>
  <c r="S1108" i="1"/>
  <c r="S1297" i="1"/>
  <c r="S1989" i="1"/>
  <c r="S968" i="1"/>
  <c r="S1701" i="1"/>
  <c r="S237" i="1"/>
  <c r="S2035" i="1"/>
  <c r="S1104" i="1"/>
  <c r="S1523" i="1"/>
  <c r="S492" i="1"/>
  <c r="S773" i="1"/>
  <c r="S300" i="1"/>
  <c r="S92" i="1"/>
  <c r="S375" i="1"/>
  <c r="S30" i="1"/>
  <c r="S365" i="1"/>
  <c r="S1004" i="1"/>
  <c r="S235" i="1"/>
  <c r="S2406" i="1"/>
  <c r="S59" i="1"/>
  <c r="S120" i="1"/>
  <c r="S148" i="1"/>
  <c r="S1069" i="1"/>
  <c r="S485" i="1"/>
  <c r="S23" i="1"/>
  <c r="S150" i="1"/>
  <c r="S562" i="1"/>
  <c r="S662" i="1"/>
  <c r="S2743" i="1"/>
  <c r="S303" i="1"/>
  <c r="S1790" i="1"/>
  <c r="S1921" i="1"/>
  <c r="S2258" i="1"/>
  <c r="S2260" i="1"/>
  <c r="S1908" i="1"/>
  <c r="S2342" i="1"/>
  <c r="S2491" i="1"/>
  <c r="S1243" i="1"/>
  <c r="S1195" i="1"/>
  <c r="S926" i="1"/>
  <c r="S3512" i="1"/>
  <c r="S1987" i="1"/>
  <c r="S2429" i="1"/>
  <c r="S2826" i="1"/>
  <c r="S2738" i="1"/>
  <c r="S1720" i="1"/>
  <c r="S2343" i="1"/>
  <c r="S1393" i="1"/>
  <c r="S830" i="1"/>
  <c r="S2453" i="1"/>
  <c r="S401" i="1"/>
  <c r="S351" i="1"/>
  <c r="S32" i="1"/>
  <c r="S425" i="1"/>
  <c r="S405" i="1"/>
  <c r="S620" i="1"/>
  <c r="S548" i="1"/>
  <c r="S670" i="1"/>
  <c r="S279" i="1"/>
  <c r="S344" i="1"/>
  <c r="S809" i="1"/>
  <c r="S2244" i="1"/>
  <c r="S419" i="1"/>
  <c r="S529" i="1"/>
  <c r="S127" i="1"/>
  <c r="S1078" i="1"/>
  <c r="S256" i="1"/>
  <c r="S553" i="1"/>
  <c r="S840" i="1"/>
  <c r="S58" i="1"/>
  <c r="S754" i="1"/>
  <c r="S434" i="1"/>
  <c r="S80" i="1"/>
  <c r="S1702" i="1"/>
  <c r="S428" i="1"/>
  <c r="S889" i="1"/>
  <c r="S1025" i="1"/>
  <c r="S24" i="1"/>
  <c r="S637" i="1"/>
  <c r="S347" i="1"/>
  <c r="S767" i="1"/>
  <c r="S1761" i="1"/>
  <c r="S644" i="1"/>
  <c r="S2297" i="1"/>
  <c r="S488" i="1"/>
  <c r="S1479" i="1"/>
  <c r="S435" i="1"/>
  <c r="S822" i="1"/>
  <c r="S864" i="1"/>
  <c r="S1156" i="1"/>
  <c r="S785" i="1"/>
  <c r="S665" i="1"/>
  <c r="S2602" i="1"/>
  <c r="S1201" i="1"/>
  <c r="S109" i="1"/>
  <c r="S296" i="1"/>
  <c r="S182" i="1"/>
  <c r="S35" i="1"/>
  <c r="S139" i="1"/>
  <c r="S552" i="1"/>
  <c r="S1074" i="1"/>
  <c r="S1569" i="1"/>
  <c r="S1638" i="1"/>
  <c r="S1197" i="1"/>
  <c r="S611" i="1"/>
  <c r="S1092" i="1"/>
  <c r="S2069" i="1"/>
  <c r="S211" i="1"/>
  <c r="S2631" i="1"/>
  <c r="S2138" i="1"/>
  <c r="S1544" i="1"/>
  <c r="S963" i="1"/>
  <c r="S1380" i="1"/>
  <c r="S2096" i="1"/>
  <c r="S1095" i="1"/>
  <c r="S2360" i="1"/>
  <c r="S2036" i="1"/>
  <c r="S2059" i="1"/>
  <c r="S1260" i="1"/>
  <c r="S1807" i="1"/>
  <c r="S2393" i="1"/>
  <c r="S903" i="1"/>
  <c r="S2094" i="1"/>
  <c r="S686" i="1"/>
  <c r="S2348" i="1"/>
  <c r="S262" i="1"/>
  <c r="S2311" i="1"/>
  <c r="S2456" i="1"/>
  <c r="S936" i="1"/>
  <c r="S1341" i="1"/>
  <c r="S915" i="1"/>
  <c r="S1001" i="1"/>
  <c r="S441" i="1"/>
  <c r="S1366" i="1"/>
  <c r="S1836" i="1"/>
  <c r="S162" i="1"/>
  <c r="S958" i="1"/>
  <c r="S103" i="1"/>
  <c r="S751" i="1"/>
  <c r="S1474" i="1"/>
  <c r="S774" i="1"/>
  <c r="S1940" i="1"/>
  <c r="S1669" i="1"/>
  <c r="S501" i="1"/>
  <c r="S2747" i="1"/>
  <c r="S1000" i="1"/>
  <c r="S1475" i="1"/>
  <c r="S1088" i="1"/>
  <c r="S1295" i="1"/>
  <c r="S3175" i="1"/>
  <c r="S3084" i="1"/>
  <c r="S2063" i="1"/>
  <c r="S3187" i="1"/>
  <c r="S3105" i="1"/>
  <c r="S34" i="1"/>
  <c r="S336" i="1"/>
  <c r="S318" i="1"/>
  <c r="S226" i="1"/>
  <c r="S629" i="1"/>
  <c r="S316" i="1"/>
  <c r="S2195" i="1"/>
  <c r="S1304" i="1"/>
  <c r="S335" i="1"/>
  <c r="S82" i="1"/>
  <c r="S561" i="1"/>
  <c r="S524" i="1"/>
  <c r="S116" i="1"/>
  <c r="S191" i="1"/>
  <c r="S4081" i="1"/>
  <c r="S4082" i="1"/>
  <c r="S2851" i="1"/>
  <c r="S3705" i="1"/>
  <c r="S4083" i="1"/>
  <c r="S3348" i="1"/>
  <c r="S3486" i="1"/>
  <c r="S2883" i="1"/>
  <c r="S4084" i="1"/>
  <c r="S4085" i="1"/>
  <c r="S3106" i="1"/>
  <c r="S4086" i="1"/>
  <c r="S4087" i="1"/>
  <c r="S3435" i="1"/>
  <c r="S3258" i="1"/>
  <c r="S4088" i="1"/>
  <c r="S4089" i="1"/>
  <c r="S4090" i="1"/>
  <c r="S2279" i="1"/>
  <c r="S3633" i="1"/>
  <c r="S4091" i="1"/>
  <c r="S3085" i="1"/>
  <c r="S4092" i="1"/>
  <c r="S4093" i="1"/>
  <c r="S4094" i="1"/>
  <c r="S1645" i="1"/>
  <c r="S2535" i="1"/>
  <c r="S3151" i="1"/>
  <c r="S4095" i="1"/>
  <c r="S3181" i="1"/>
  <c r="S4096" i="1"/>
  <c r="S2998" i="1"/>
  <c r="S3306" i="1"/>
  <c r="S3552" i="1"/>
  <c r="S4097" i="1"/>
  <c r="S2818" i="1"/>
  <c r="S4098" i="1"/>
  <c r="S4099" i="1"/>
  <c r="S4100" i="1"/>
  <c r="S3259" i="1"/>
  <c r="S2052" i="1"/>
  <c r="S3204" i="1"/>
  <c r="S2727" i="1"/>
  <c r="S3559" i="1"/>
  <c r="S2475" i="1"/>
  <c r="S4101" i="1"/>
  <c r="S2334" i="1"/>
  <c r="S2706" i="1"/>
  <c r="S3387" i="1"/>
  <c r="S4102" i="1"/>
  <c r="S3436" i="1"/>
  <c r="S4103" i="1"/>
  <c r="S3307" i="1"/>
  <c r="S3616" i="1"/>
  <c r="S4104" i="1"/>
  <c r="S3553" i="1"/>
  <c r="S4105" i="1"/>
  <c r="S4106" i="1"/>
  <c r="S4107" i="1"/>
  <c r="S4108" i="1"/>
  <c r="S2968" i="1"/>
  <c r="S3265" i="1"/>
  <c r="S2966" i="1"/>
  <c r="S3825" i="1"/>
  <c r="S2264" i="1"/>
  <c r="S2160" i="1"/>
  <c r="S1065" i="1"/>
  <c r="S3378" i="1"/>
  <c r="S2707" i="1"/>
  <c r="S3826" i="1"/>
  <c r="S3022" i="1"/>
  <c r="S3827" i="1"/>
  <c r="S3412" i="1"/>
  <c r="S2708" i="1"/>
  <c r="S2812" i="1"/>
  <c r="S3579" i="1"/>
  <c r="S3828" i="1"/>
  <c r="S3580" i="1"/>
  <c r="S3829" i="1"/>
  <c r="S1703" i="1"/>
  <c r="S3648" i="1"/>
  <c r="S3649" i="1"/>
  <c r="S3555" i="1"/>
  <c r="S2830" i="1"/>
  <c r="S3650" i="1"/>
  <c r="S3830" i="1"/>
  <c r="S3651" i="1"/>
  <c r="S3652" i="1"/>
  <c r="S1898" i="1"/>
  <c r="S3445" i="1"/>
  <c r="S3620" i="1"/>
  <c r="S3621" i="1"/>
  <c r="S3831" i="1"/>
  <c r="S3397" i="1"/>
  <c r="S2215" i="1"/>
  <c r="S3315" i="1"/>
  <c r="S3832" i="1"/>
  <c r="S3286" i="1"/>
  <c r="S3833" i="1"/>
  <c r="S3516" i="1"/>
  <c r="S834" i="1"/>
  <c r="S282" i="1"/>
  <c r="S200" i="1"/>
  <c r="S1470" i="1"/>
  <c r="S786" i="1"/>
  <c r="S802" i="1"/>
  <c r="S672" i="1"/>
  <c r="S2733" i="1"/>
  <c r="S666" i="1"/>
  <c r="S521" i="1"/>
  <c r="S630" i="1"/>
  <c r="S2462" i="1"/>
  <c r="S1217" i="1"/>
  <c r="S231" i="1"/>
  <c r="S2640" i="1"/>
  <c r="S1622" i="1"/>
  <c r="S357" i="1"/>
  <c r="S1073" i="1"/>
  <c r="S272" i="1"/>
  <c r="S792" i="1"/>
  <c r="S867" i="1"/>
  <c r="S1450" i="1"/>
  <c r="S1753" i="1"/>
  <c r="S1778" i="1"/>
  <c r="S2198" i="1"/>
  <c r="S1707" i="1"/>
  <c r="S2234" i="1"/>
  <c r="S1809" i="1"/>
  <c r="S2151" i="1"/>
  <c r="S2329" i="1"/>
  <c r="S2560" i="1"/>
  <c r="S705" i="1"/>
  <c r="S1909" i="1"/>
  <c r="S1182" i="1"/>
  <c r="S1647" i="1"/>
  <c r="S1443" i="1"/>
  <c r="S2188" i="1"/>
  <c r="S704" i="1"/>
  <c r="S2763" i="1"/>
  <c r="S1910" i="1"/>
  <c r="S1237" i="1"/>
  <c r="S2356" i="1"/>
  <c r="S2203" i="1"/>
  <c r="S1284" i="1"/>
  <c r="S1851" i="1"/>
  <c r="S2469" i="1"/>
  <c r="S2097" i="1"/>
  <c r="S1486" i="1"/>
  <c r="S1209" i="1"/>
  <c r="S2590" i="1"/>
  <c r="S2665" i="1"/>
  <c r="S2494" i="1"/>
  <c r="S331" i="1"/>
  <c r="S2085" i="1"/>
  <c r="S1934" i="1"/>
  <c r="S1017" i="1"/>
  <c r="S1239" i="1"/>
  <c r="S2308" i="1"/>
  <c r="S831" i="1"/>
  <c r="S2528" i="1"/>
  <c r="S2863" i="1"/>
  <c r="S3170" i="1"/>
  <c r="S3979" i="1"/>
  <c r="S3980" i="1"/>
  <c r="S3981" i="1"/>
  <c r="S3385" i="1"/>
  <c r="S3982" i="1"/>
  <c r="S3983" i="1"/>
  <c r="S2371" i="1"/>
  <c r="S3200" i="1"/>
  <c r="S3984" i="1"/>
  <c r="S3985" i="1"/>
  <c r="S3986" i="1"/>
  <c r="S2956" i="1"/>
  <c r="S2388" i="1"/>
  <c r="S3987" i="1"/>
  <c r="S1983" i="1"/>
  <c r="S3988" i="1"/>
  <c r="S3229" i="1"/>
  <c r="S3989" i="1"/>
  <c r="S550" i="1"/>
  <c r="S1183" i="1"/>
  <c r="S2129" i="1"/>
  <c r="S878" i="1"/>
  <c r="S844" i="1"/>
  <c r="S1235" i="1"/>
  <c r="S1301" i="1"/>
  <c r="S1268" i="1"/>
  <c r="S972" i="1"/>
  <c r="S955" i="1"/>
  <c r="S1236" i="1"/>
  <c r="S1171" i="1"/>
  <c r="S810" i="1"/>
  <c r="S1832" i="1"/>
  <c r="S399" i="1"/>
  <c r="S3388" i="1"/>
  <c r="S2280" i="1"/>
  <c r="S409" i="1"/>
  <c r="S728" i="1"/>
  <c r="S1662" i="1"/>
  <c r="S1365" i="1"/>
  <c r="S2506" i="1"/>
  <c r="S2771" i="1"/>
  <c r="S1172" i="1"/>
  <c r="S1345" i="1"/>
  <c r="S1343" i="1"/>
  <c r="S945" i="1"/>
  <c r="S988" i="1"/>
  <c r="S2034" i="1"/>
  <c r="S947" i="1"/>
  <c r="S1360" i="1"/>
  <c r="S1489" i="1"/>
  <c r="S1751" i="1"/>
  <c r="S1374" i="1"/>
  <c r="S1806" i="1"/>
  <c r="S2476" i="1"/>
  <c r="S2299" i="1"/>
  <c r="S2153" i="1"/>
  <c r="S2410" i="1"/>
  <c r="S1555" i="1"/>
  <c r="S3834" i="1"/>
  <c r="S3195" i="1"/>
  <c r="S3835" i="1"/>
  <c r="S3836" i="1"/>
  <c r="S3134" i="1"/>
  <c r="S3837" i="1"/>
  <c r="S3080" i="1"/>
  <c r="S3287" i="1"/>
  <c r="S3034" i="1"/>
  <c r="S3246" i="1"/>
  <c r="S2908" i="1"/>
  <c r="S3838" i="1"/>
  <c r="S3839" i="1"/>
  <c r="S3840" i="1"/>
  <c r="S3841" i="1"/>
  <c r="S3842" i="1"/>
  <c r="S3843" i="1"/>
  <c r="S3844" i="1"/>
  <c r="S2872" i="1"/>
  <c r="S3270" i="1"/>
  <c r="S2651" i="1"/>
  <c r="S3653" i="1"/>
  <c r="S3581" i="1"/>
  <c r="S3845" i="1"/>
  <c r="S3288" i="1"/>
  <c r="S3582" i="1"/>
  <c r="S2219" i="1"/>
  <c r="S2931" i="1"/>
  <c r="S3583" i="1"/>
  <c r="S3846" i="1"/>
  <c r="S3398" i="1"/>
  <c r="S3289" i="1"/>
  <c r="S3847" i="1"/>
  <c r="S3654" i="1"/>
  <c r="S1963" i="1"/>
  <c r="S812" i="1"/>
  <c r="S3173" i="1"/>
  <c r="S2242" i="1"/>
  <c r="S3163" i="1"/>
  <c r="S1411" i="1"/>
  <c r="S1458" i="1"/>
  <c r="S216" i="1"/>
  <c r="S1978" i="1"/>
  <c r="S397" i="1"/>
  <c r="S75" i="1"/>
  <c r="S600" i="1"/>
  <c r="S252" i="1"/>
  <c r="S446" i="1"/>
  <c r="S77" i="1"/>
  <c r="S253" i="1"/>
  <c r="S20" i="1"/>
  <c r="S463" i="1"/>
  <c r="S881" i="1"/>
  <c r="S669" i="1"/>
  <c r="S1431" i="1"/>
  <c r="S298" i="1"/>
  <c r="S1253" i="1"/>
  <c r="S490" i="1"/>
  <c r="S1939" i="1"/>
  <c r="S91" i="1"/>
  <c r="S379" i="1"/>
  <c r="S1924" i="1"/>
  <c r="S1769" i="1"/>
  <c r="S73" i="1"/>
  <c r="S2123" i="1"/>
  <c r="S1607" i="1"/>
  <c r="S2384" i="1"/>
  <c r="S2390" i="1"/>
  <c r="S960" i="1"/>
  <c r="S1499" i="1"/>
  <c r="S364" i="1"/>
  <c r="S2111" i="1"/>
  <c r="S450" i="1"/>
  <c r="S2378" i="1"/>
  <c r="S632" i="1"/>
  <c r="S1945" i="1"/>
  <c r="S2443" i="1"/>
  <c r="S2798" i="1"/>
  <c r="S2689" i="1"/>
  <c r="S1497" i="1"/>
  <c r="S3479" i="1"/>
  <c r="S4003" i="1"/>
  <c r="S17" i="1"/>
  <c r="S1860" i="1"/>
  <c r="S1835" i="1"/>
  <c r="S192" i="1"/>
  <c r="S3354" i="1"/>
  <c r="S3109" i="1"/>
  <c r="S3077" i="1"/>
  <c r="S2796" i="1"/>
  <c r="S1130" i="1"/>
  <c r="S2415" i="1"/>
  <c r="S1028" i="1"/>
  <c r="S3274" i="1"/>
  <c r="S1500" i="1"/>
  <c r="S465" i="1"/>
  <c r="S1056" i="1"/>
  <c r="S3161" i="1"/>
  <c r="S2164" i="1"/>
  <c r="S3466" i="1"/>
  <c r="S1147" i="1"/>
  <c r="S391" i="1"/>
  <c r="S396" i="1"/>
  <c r="S443" i="1"/>
  <c r="S1263" i="1"/>
  <c r="S486" i="1"/>
  <c r="S2017" i="1"/>
  <c r="S1997" i="1"/>
  <c r="S2357" i="1"/>
  <c r="S1714" i="1"/>
  <c r="S1598" i="1"/>
  <c r="S1452" i="1"/>
  <c r="S658" i="1"/>
  <c r="S374" i="1"/>
  <c r="S1937" i="1"/>
  <c r="S2307" i="1"/>
  <c r="S1423" i="1"/>
  <c r="S2281" i="1"/>
  <c r="S3052" i="1"/>
  <c r="S2874" i="1"/>
  <c r="S3253" i="1"/>
  <c r="S2002" i="1"/>
  <c r="S3352" i="1"/>
  <c r="S2464" i="1"/>
  <c r="S3517" i="1"/>
  <c r="S3848" i="1"/>
  <c r="S3849" i="1"/>
  <c r="S3205" i="1"/>
  <c r="S3655" i="1"/>
  <c r="S790" i="1"/>
  <c r="S3360" i="1"/>
  <c r="S3413" i="1"/>
  <c r="S3334" i="1"/>
  <c r="S3656" i="1"/>
  <c r="S3209" i="1"/>
  <c r="S1434" i="1"/>
  <c r="S997" i="1"/>
  <c r="S3395" i="1"/>
  <c r="S3850" i="1"/>
  <c r="S3211" i="1"/>
  <c r="S2055" i="1"/>
  <c r="S1418" i="1"/>
  <c r="S195" i="1"/>
  <c r="S2255" i="1"/>
  <c r="S1992" i="1"/>
  <c r="S214" i="1"/>
  <c r="S304" i="1"/>
  <c r="S176" i="1"/>
  <c r="S161" i="1"/>
  <c r="S93" i="1"/>
  <c r="S1340" i="1"/>
  <c r="S904" i="1"/>
  <c r="S49" i="1"/>
  <c r="S293" i="1"/>
  <c r="S259" i="1"/>
  <c r="S610" i="1"/>
  <c r="S287" i="1"/>
  <c r="S437" i="1"/>
  <c r="S949" i="1"/>
  <c r="S290" i="1"/>
  <c r="S659" i="1"/>
  <c r="S581" i="1"/>
  <c r="S470" i="1"/>
  <c r="S902" i="1"/>
  <c r="S135" i="1"/>
  <c r="S81" i="1"/>
  <c r="S168" i="1"/>
  <c r="S280" i="1"/>
  <c r="S862" i="1"/>
  <c r="S179" i="1"/>
  <c r="S265" i="1"/>
  <c r="S538" i="1"/>
  <c r="S147" i="1"/>
  <c r="S366" i="1"/>
  <c r="S901" i="1"/>
  <c r="S734" i="1"/>
  <c r="S115" i="1"/>
  <c r="S896" i="1"/>
  <c r="S1277" i="1"/>
  <c r="S2831" i="1"/>
  <c r="S3355" i="1"/>
  <c r="S2500" i="1"/>
  <c r="S3750" i="1"/>
  <c r="S2442" i="1"/>
  <c r="S1988" i="1"/>
  <c r="S2461" i="1"/>
  <c r="S3040" i="1"/>
  <c r="S3260" i="1"/>
  <c r="S3097" i="1"/>
  <c r="S3751" i="1"/>
  <c r="S3752" i="1"/>
  <c r="S2635" i="1"/>
  <c r="S2776" i="1"/>
  <c r="S3753" i="1"/>
  <c r="S2889" i="1"/>
  <c r="S2315" i="1"/>
  <c r="S3509" i="1"/>
  <c r="S2928" i="1"/>
  <c r="S3114" i="1"/>
  <c r="S3754" i="1"/>
  <c r="S3351" i="1"/>
  <c r="S3410" i="1"/>
  <c r="S3162" i="1"/>
  <c r="S3314" i="1"/>
  <c r="S3755" i="1"/>
  <c r="S3128" i="1"/>
  <c r="S3367" i="1"/>
  <c r="S2354" i="1"/>
  <c r="S3618" i="1"/>
  <c r="S1841" i="1"/>
  <c r="S3756" i="1"/>
  <c r="S3757" i="1"/>
  <c r="S3638" i="1"/>
  <c r="S2617" i="1"/>
  <c r="S3028" i="1"/>
  <c r="S2020" i="1"/>
  <c r="S3510" i="1"/>
  <c r="S2130" i="1"/>
  <c r="S3261" i="1"/>
  <c r="S3758" i="1"/>
  <c r="S2173" i="1"/>
  <c r="S2228" i="1"/>
  <c r="S2254" i="1"/>
  <c r="S912" i="1"/>
  <c r="S1129" i="1"/>
  <c r="S1574" i="1"/>
  <c r="S2232" i="1"/>
  <c r="S1863" i="1"/>
  <c r="S1537" i="1"/>
  <c r="S1498" i="1"/>
  <c r="S1864" i="1"/>
  <c r="S1803" i="1"/>
  <c r="S656" i="1"/>
  <c r="S3197" i="1"/>
  <c r="S2502" i="1"/>
  <c r="S2391" i="1"/>
  <c r="S816" i="1"/>
  <c r="S1160" i="1"/>
  <c r="S1033" i="1"/>
  <c r="S2168" i="1"/>
  <c r="S2537" i="1"/>
  <c r="S1528" i="1"/>
  <c r="S576" i="1"/>
  <c r="S2249" i="1"/>
  <c r="S2722" i="1"/>
  <c r="S1442" i="1"/>
  <c r="S970" i="1"/>
  <c r="S1238" i="1"/>
  <c r="S1672" i="1"/>
  <c r="S1625" i="1"/>
  <c r="S726" i="1"/>
  <c r="S1048" i="1"/>
  <c r="S1388" i="1"/>
  <c r="S2033" i="1"/>
  <c r="S2594" i="1"/>
  <c r="S1274" i="1"/>
  <c r="S2478" i="1"/>
  <c r="S677" i="1"/>
  <c r="S1126" i="1"/>
  <c r="S2878" i="1"/>
  <c r="S2365" i="1"/>
  <c r="S1018" i="1"/>
  <c r="S3076" i="1"/>
  <c r="S2487" i="1"/>
  <c r="S1513" i="1"/>
  <c r="S1801" i="1"/>
  <c r="S1726" i="1"/>
  <c r="S740" i="1"/>
  <c r="S1637" i="1"/>
  <c r="S1562" i="1"/>
  <c r="S1451" i="1"/>
  <c r="S1591" i="1"/>
  <c r="S1582" i="1"/>
  <c r="S2155" i="1"/>
  <c r="S1946" i="1"/>
  <c r="S2694" i="1"/>
  <c r="S2436" i="1"/>
  <c r="S1727" i="1"/>
  <c r="S1348" i="1"/>
  <c r="S1657" i="1"/>
  <c r="S3527" i="1"/>
  <c r="S3920" i="1"/>
  <c r="S3921" i="1"/>
  <c r="S3384" i="1"/>
  <c r="S1738" i="1"/>
  <c r="S3922" i="1"/>
  <c r="S3923" i="1"/>
  <c r="S3213" i="1"/>
  <c r="S3587" i="1"/>
  <c r="S2829" i="1"/>
  <c r="S3924" i="1"/>
  <c r="S3153" i="1"/>
  <c r="S3925" i="1"/>
  <c r="S2746" i="1"/>
  <c r="S2845" i="1"/>
  <c r="S3033" i="1"/>
  <c r="S890" i="1"/>
  <c r="S3926" i="1"/>
  <c r="S3364" i="1"/>
  <c r="S2885" i="1"/>
  <c r="S3185" i="1"/>
  <c r="S3255" i="1"/>
  <c r="S3458" i="1"/>
  <c r="S3341" i="1"/>
  <c r="S3927" i="1"/>
  <c r="S3318" i="1"/>
  <c r="S2670" i="1"/>
  <c r="S967" i="1"/>
  <c r="S3002" i="1"/>
  <c r="S2495" i="1"/>
  <c r="S2703" i="1"/>
  <c r="S3928" i="1"/>
  <c r="S2386" i="1"/>
  <c r="S2879" i="1"/>
  <c r="S3560" i="1"/>
  <c r="S3929" i="1"/>
  <c r="S2547" i="1"/>
  <c r="S3233" i="1"/>
  <c r="S3389" i="1"/>
  <c r="S1606" i="1"/>
  <c r="S3930" i="1"/>
  <c r="S2900" i="1"/>
  <c r="S1936" i="1"/>
  <c r="S2992" i="1"/>
  <c r="S3059" i="1"/>
  <c r="S3528" i="1"/>
  <c r="S3588" i="1"/>
  <c r="S3931" i="1"/>
  <c r="S2256" i="1"/>
  <c r="S3448" i="1"/>
  <c r="S2876" i="1"/>
  <c r="S2679" i="1"/>
  <c r="S3419" i="1"/>
  <c r="S3932" i="1"/>
  <c r="S3440" i="1"/>
  <c r="S2576" i="1"/>
  <c r="S2636" i="1"/>
  <c r="S2827" i="1"/>
  <c r="S3933" i="1"/>
  <c r="S1427" i="1"/>
  <c r="S3567" i="1"/>
  <c r="S3420" i="1"/>
  <c r="S3347" i="1"/>
  <c r="S3198" i="1"/>
  <c r="S2577" i="1"/>
  <c r="S2622" i="1"/>
  <c r="S3624" i="1"/>
  <c r="S2886" i="1"/>
  <c r="S3459" i="1"/>
  <c r="S3668" i="1"/>
  <c r="S2541" i="1"/>
  <c r="S1874" i="1"/>
  <c r="S3625" i="1"/>
  <c r="S3669" i="1"/>
  <c r="S2585" i="1"/>
  <c r="S3035" i="1"/>
  <c r="S2724" i="1"/>
  <c r="S2152" i="1"/>
  <c r="S3273" i="1"/>
  <c r="S2534" i="1"/>
  <c r="S3062" i="1"/>
  <c r="S2676" i="1"/>
  <c r="S2844" i="1"/>
  <c r="S330" i="1"/>
  <c r="S177" i="1"/>
  <c r="S1364" i="1"/>
  <c r="S1744" i="1"/>
  <c r="S2364" i="1"/>
  <c r="S823" i="1"/>
  <c r="S713" i="1"/>
  <c r="S2471" i="1"/>
  <c r="S1469" i="1"/>
  <c r="S1667" i="1"/>
  <c r="S1627" i="1"/>
  <c r="S1395" i="1"/>
  <c r="S2190" i="1"/>
  <c r="S1911" i="1"/>
  <c r="S1309" i="1"/>
  <c r="S814" i="1"/>
  <c r="S1632" i="1"/>
  <c r="S3682" i="1"/>
  <c r="S197" i="1"/>
  <c r="S4004" i="1"/>
  <c r="S3145" i="1"/>
  <c r="S4005" i="1"/>
  <c r="S3627" i="1"/>
  <c r="S2296" i="1"/>
  <c r="S3439" i="1"/>
  <c r="S3428" i="1"/>
  <c r="S4006" i="1"/>
  <c r="S2284" i="1"/>
  <c r="S2038" i="1"/>
  <c r="S2595" i="1"/>
  <c r="S4007" i="1"/>
  <c r="S2513" i="1"/>
  <c r="S2171" i="1"/>
  <c r="S2868" i="1"/>
  <c r="S4008" i="1"/>
  <c r="S4009" i="1"/>
  <c r="S4010" i="1"/>
  <c r="S1079" i="1"/>
  <c r="S2217" i="1"/>
  <c r="S671" i="1"/>
  <c r="S1174" i="1"/>
  <c r="S2027" i="1"/>
  <c r="S640" i="1"/>
  <c r="S1043" i="1"/>
  <c r="S1370" i="1"/>
  <c r="S2030" i="1"/>
  <c r="S965" i="1"/>
  <c r="S1485" i="1"/>
  <c r="S1827" i="1"/>
  <c r="S777" i="1"/>
  <c r="S1153" i="1"/>
  <c r="S846" i="1"/>
  <c r="S3082" i="1"/>
  <c r="S1425" i="1"/>
  <c r="S2383" i="1"/>
  <c r="S1161" i="1"/>
  <c r="S1463" i="1"/>
  <c r="S1146" i="1"/>
  <c r="S1152" i="1"/>
  <c r="S42" i="1"/>
  <c r="S343" i="1"/>
  <c r="S598" i="1"/>
  <c r="S1688" i="1"/>
  <c r="S308" i="1"/>
  <c r="S2374" i="1"/>
  <c r="S230" i="1"/>
  <c r="S732" i="1"/>
  <c r="S775" i="1"/>
  <c r="S1504" i="1"/>
  <c r="S2353" i="1"/>
  <c r="S2145" i="1"/>
  <c r="S491" i="1"/>
  <c r="S130" i="1"/>
  <c r="S690" i="1"/>
  <c r="S157" i="1"/>
  <c r="S2039" i="1"/>
  <c r="S2687" i="1"/>
  <c r="S363" i="1"/>
  <c r="S880" i="1"/>
  <c r="S1538" i="1"/>
  <c r="S181" i="1"/>
  <c r="S578" i="1"/>
  <c r="S789" i="1"/>
  <c r="S2293" i="1"/>
  <c r="S1539" i="1"/>
  <c r="S288" i="1"/>
  <c r="S1736" i="1"/>
  <c r="S2786" i="1"/>
  <c r="S1208" i="1"/>
  <c r="S496" i="1"/>
  <c r="S302" i="1"/>
  <c r="S1401" i="1"/>
  <c r="S782" i="1"/>
  <c r="S360" i="1"/>
  <c r="S1276" i="1"/>
  <c r="S442" i="1"/>
  <c r="S917" i="1"/>
  <c r="S1136" i="1"/>
  <c r="S714" i="1"/>
  <c r="S2508" i="1"/>
  <c r="S592" i="1"/>
  <c r="S883" i="1"/>
  <c r="S2186" i="1"/>
  <c r="S152" i="1"/>
  <c r="S801" i="1"/>
  <c r="S249" i="1"/>
  <c r="S1949" i="1"/>
  <c r="S2106" i="1"/>
  <c r="S2196" i="1"/>
  <c r="S1250" i="1"/>
  <c r="S71" i="1"/>
  <c r="S311" i="1"/>
  <c r="S260" i="1"/>
  <c r="S2300" i="1"/>
  <c r="S2350" i="1"/>
  <c r="S381" i="1"/>
  <c r="S1478" i="1"/>
  <c r="S758" i="1"/>
  <c r="S1932" i="1"/>
  <c r="S475" i="1"/>
  <c r="S565" i="1"/>
  <c r="S1113" i="1"/>
  <c r="S528" i="1"/>
  <c r="S2497" i="1"/>
  <c r="S806" i="1"/>
  <c r="S1333" i="1"/>
  <c r="S2565" i="1"/>
  <c r="S2444" i="1"/>
  <c r="S3201" i="1"/>
  <c r="S3345" i="1"/>
  <c r="S4011" i="1"/>
  <c r="S3683" i="1"/>
  <c r="S4012" i="1"/>
  <c r="S4013" i="1"/>
  <c r="S3613" i="1"/>
  <c r="S2717" i="1"/>
  <c r="S2814" i="1"/>
  <c r="S4014" i="1"/>
  <c r="S935" i="1"/>
  <c r="S2610" i="1"/>
  <c r="S798" i="1"/>
  <c r="S3542" i="1"/>
  <c r="S193" i="1"/>
  <c r="S2976" i="1"/>
  <c r="S3003" i="1"/>
  <c r="S3039" i="1"/>
  <c r="S2815" i="1"/>
  <c r="S909" i="1"/>
  <c r="S3628" i="1"/>
  <c r="S2552" i="1"/>
  <c r="S3443" i="1"/>
  <c r="S2184" i="1"/>
  <c r="S2092" i="1"/>
  <c r="S3117" i="1"/>
  <c r="S3210" i="1"/>
  <c r="S648" i="1"/>
  <c r="S2781" i="1"/>
  <c r="S1828" i="1"/>
  <c r="S4015" i="1"/>
  <c r="S3249" i="1"/>
  <c r="S2701" i="1"/>
  <c r="S2589" i="1"/>
  <c r="S3301" i="1"/>
  <c r="S3075" i="1"/>
  <c r="S3066" i="1"/>
  <c r="S1031" i="1"/>
  <c r="S636" i="1"/>
  <c r="S2470" i="1"/>
  <c r="S2237" i="1"/>
  <c r="S2397" i="1"/>
  <c r="S3429" i="1"/>
  <c r="S3302" i="1"/>
  <c r="S2473" i="1"/>
  <c r="S1995" i="1"/>
  <c r="S1986" i="1"/>
  <c r="S2871" i="1"/>
  <c r="S1961" i="1"/>
  <c r="S2848" i="1"/>
  <c r="S971" i="1"/>
  <c r="S3501" i="1"/>
  <c r="S2236" i="1"/>
  <c r="S1718" i="1"/>
  <c r="S3332" i="1"/>
  <c r="S855" i="1"/>
  <c r="S3402" i="1"/>
  <c r="S941" i="1"/>
  <c r="S3543" i="1"/>
  <c r="S1110" i="1"/>
  <c r="S2658" i="1"/>
  <c r="S1219" i="1"/>
  <c r="S4016" i="1"/>
  <c r="S2849" i="1"/>
  <c r="S2734" i="1"/>
  <c r="S3684" i="1"/>
  <c r="S2066" i="1"/>
  <c r="S3595" i="1"/>
  <c r="S3063" i="1"/>
  <c r="S3544" i="1"/>
  <c r="S3089" i="1"/>
  <c r="S97" i="1"/>
  <c r="S3403" i="1"/>
  <c r="S4017" i="1"/>
  <c r="S2323" i="1"/>
  <c r="S4018" i="1"/>
  <c r="S478" i="1"/>
  <c r="S3529" i="1"/>
  <c r="S2784" i="1"/>
  <c r="S2551" i="1"/>
  <c r="S3530" i="1"/>
  <c r="S2646" i="1"/>
  <c r="S2937" i="1"/>
  <c r="S3013" i="1"/>
  <c r="S2562" i="1"/>
  <c r="S3297" i="1"/>
  <c r="S3934" i="1"/>
  <c r="S1628" i="1"/>
  <c r="S3152" i="1"/>
  <c r="S2897" i="1"/>
  <c r="S3319" i="1"/>
  <c r="S3935" i="1"/>
  <c r="S884" i="1"/>
  <c r="S3936" i="1"/>
  <c r="S1125" i="1"/>
  <c r="S358" i="1"/>
  <c r="S1740" i="1"/>
  <c r="S2181" i="1"/>
  <c r="S1394" i="1"/>
  <c r="S1399" i="1"/>
  <c r="S1752" i="1"/>
  <c r="S719" i="1"/>
  <c r="S854" i="1"/>
  <c r="S747" i="1"/>
  <c r="S1059" i="1"/>
  <c r="S1315" i="1"/>
  <c r="S1042" i="1"/>
  <c r="S1904" i="1"/>
  <c r="S1224" i="1"/>
  <c r="S1829" i="1"/>
  <c r="S1157" i="1"/>
  <c r="S534" i="1"/>
  <c r="S1636" i="1"/>
  <c r="S2216" i="1"/>
  <c r="S142" i="1"/>
  <c r="S1409" i="1"/>
  <c r="S1511" i="1"/>
  <c r="S813" i="1"/>
  <c r="S1774" i="1"/>
  <c r="S879" i="1"/>
  <c r="S1759" i="1"/>
  <c r="S695" i="1"/>
  <c r="S1540" i="1"/>
  <c r="S1080" i="1"/>
  <c r="S1793" i="1"/>
  <c r="S1576" i="1"/>
  <c r="S1665" i="1"/>
  <c r="S1204" i="1"/>
  <c r="S2121" i="1"/>
  <c r="S2642" i="1"/>
  <c r="S914" i="1"/>
  <c r="S1619" i="1"/>
  <c r="S1221" i="1"/>
  <c r="S2366" i="1"/>
  <c r="S1468" i="1"/>
  <c r="S456" i="1"/>
  <c r="S3058" i="1"/>
  <c r="S929" i="1"/>
  <c r="S3876" i="1"/>
  <c r="S3024" i="1"/>
  <c r="S3122" i="1"/>
  <c r="S2609" i="1"/>
  <c r="S3877" i="1"/>
  <c r="S1848" i="1"/>
  <c r="S1969" i="1"/>
  <c r="S2253" i="1"/>
  <c r="S3100" i="1"/>
  <c r="S1652" i="1"/>
  <c r="S3659" i="1"/>
  <c r="S3415" i="1"/>
  <c r="S1618" i="1"/>
  <c r="S2909" i="1"/>
  <c r="S3878" i="1"/>
  <c r="S2875" i="1"/>
  <c r="S3879" i="1"/>
  <c r="S1678" i="1"/>
  <c r="S1144" i="1"/>
  <c r="S643" i="1"/>
  <c r="S1361" i="1"/>
  <c r="S309" i="1"/>
  <c r="S1169" i="1"/>
  <c r="S1013" i="1"/>
  <c r="S593" i="1"/>
  <c r="S234" i="1"/>
  <c r="S1906" i="1"/>
  <c r="S1135" i="1"/>
  <c r="S594" i="1"/>
  <c r="S418" i="1"/>
  <c r="S525" i="1"/>
  <c r="S1293" i="1"/>
  <c r="S1509" i="1"/>
  <c r="S1432" i="1"/>
  <c r="S273" i="1"/>
  <c r="S1866" i="1"/>
  <c r="S2205" i="1"/>
  <c r="S2102" i="1"/>
  <c r="S910" i="1"/>
  <c r="S386" i="1"/>
  <c r="S1593" i="1"/>
  <c r="S2037" i="1"/>
  <c r="S2175" i="1"/>
  <c r="S1022" i="1"/>
  <c r="S1324" i="1"/>
  <c r="S509" i="1"/>
  <c r="S414" i="1"/>
  <c r="S232" i="1"/>
  <c r="S1503" i="1"/>
  <c r="S979" i="1"/>
  <c r="S1546" i="1"/>
  <c r="S735" i="1"/>
  <c r="S579" i="1"/>
  <c r="S815" i="1"/>
  <c r="S2025" i="1"/>
  <c r="S377" i="1"/>
  <c r="S652" i="1"/>
  <c r="S1640" i="1"/>
  <c r="S601" i="1"/>
  <c r="S1038" i="1"/>
  <c r="S338" i="1"/>
  <c r="S2016" i="1"/>
  <c r="S1588" i="1"/>
  <c r="S408" i="1"/>
  <c r="S564" i="1"/>
  <c r="S2656" i="1"/>
  <c r="S574" i="1"/>
  <c r="S1820" i="1"/>
  <c r="S898" i="1"/>
  <c r="S349" i="1"/>
  <c r="S1083" i="1"/>
  <c r="S1456" i="1"/>
  <c r="S582" i="1"/>
  <c r="S1604" i="1"/>
  <c r="S1666" i="1"/>
  <c r="S1246" i="1"/>
  <c r="S856" i="1"/>
  <c r="S516" i="1"/>
  <c r="S1673" i="1"/>
  <c r="S827" i="1"/>
  <c r="S1960" i="1"/>
  <c r="S1927" i="1"/>
  <c r="S510" i="1"/>
  <c r="S1267" i="1"/>
  <c r="S494" i="1"/>
  <c r="S1967" i="1"/>
  <c r="S1124" i="1"/>
  <c r="S1090" i="1"/>
  <c r="S1663" i="1"/>
  <c r="S943" i="1"/>
  <c r="S1853" i="1"/>
  <c r="S993" i="1"/>
  <c r="S258" i="1"/>
  <c r="S2440" i="1"/>
  <c r="S1530" i="1"/>
  <c r="S1058" i="1"/>
  <c r="S520" i="1"/>
  <c r="S1710" i="1"/>
  <c r="S727" i="1"/>
  <c r="S2538" i="1"/>
  <c r="S1723" i="1"/>
  <c r="S2618" i="1"/>
  <c r="S2857" i="1"/>
  <c r="S874" i="1"/>
  <c r="S2518" i="1"/>
  <c r="S2509" i="1"/>
  <c r="S1797" i="1"/>
  <c r="S1075" i="1"/>
  <c r="S706" i="1"/>
  <c r="S1408" i="1"/>
  <c r="S1302" i="1"/>
  <c r="S1327" i="1"/>
  <c r="S784" i="1"/>
  <c r="S1840" i="1"/>
  <c r="S497" i="1"/>
  <c r="S1303" i="1"/>
  <c r="S1644" i="1"/>
  <c r="S2298" i="1"/>
  <c r="S1269" i="1"/>
  <c r="S2630" i="1"/>
  <c r="S953" i="1"/>
  <c r="S1614" i="1"/>
  <c r="S1704" i="1"/>
  <c r="S1755" i="1"/>
  <c r="S2007" i="1"/>
  <c r="S1249" i="1"/>
  <c r="S618" i="1"/>
  <c r="S2270" i="1"/>
  <c r="S1696" i="1"/>
  <c r="S2647" i="1"/>
  <c r="S1690" i="1"/>
  <c r="S2648" i="1"/>
  <c r="S1446" i="1"/>
  <c r="S2201" i="1"/>
  <c r="S2080" i="1"/>
  <c r="S2718" i="1"/>
  <c r="S829" i="1"/>
  <c r="S2455" i="1"/>
  <c r="S1642" i="1"/>
  <c r="S2243" i="1"/>
  <c r="S2041" i="1"/>
  <c r="S1133" i="1"/>
  <c r="S1019" i="1"/>
  <c r="S1377" i="1"/>
  <c r="S1102" i="1"/>
  <c r="S1177" i="1"/>
  <c r="S2910" i="1"/>
  <c r="S1610" i="1"/>
  <c r="S514" i="1"/>
  <c r="S805" i="1"/>
  <c r="S1291" i="1"/>
  <c r="S1447" i="1"/>
  <c r="S990" i="1"/>
  <c r="S2229" i="1"/>
  <c r="S1225" i="1"/>
  <c r="S2548" i="1"/>
  <c r="S2024" i="1"/>
  <c r="S1733" i="1"/>
  <c r="S1071" i="1"/>
  <c r="S2074" i="1"/>
  <c r="S1379" i="1"/>
  <c r="S1164" i="1"/>
  <c r="S1101" i="1"/>
  <c r="S2048" i="1"/>
  <c r="S1527" i="1"/>
  <c r="S1781" i="1"/>
  <c r="S2081" i="1"/>
  <c r="S1884" i="1"/>
  <c r="S696" i="1"/>
  <c r="S1273" i="1"/>
  <c r="S761" i="1"/>
  <c r="S1045" i="1"/>
  <c r="S2286" i="1"/>
  <c r="S859" i="1"/>
  <c r="S1493" i="1"/>
  <c r="S1658" i="1"/>
  <c r="S2276" i="1"/>
  <c r="S2411" i="1"/>
  <c r="S2317" i="1"/>
  <c r="S1141" i="1"/>
  <c r="S1984" i="1"/>
  <c r="S2873" i="1"/>
  <c r="S2326" i="1"/>
  <c r="S1901" i="1"/>
  <c r="S1369" i="1"/>
  <c r="S1563" i="1"/>
  <c r="S848" i="1"/>
  <c r="S835" i="1"/>
  <c r="S2605" i="1"/>
  <c r="S1846" i="1"/>
  <c r="S1505" i="1"/>
  <c r="S1300" i="1"/>
  <c r="S1398" i="1"/>
  <c r="S1926" i="1"/>
  <c r="S1015" i="1"/>
  <c r="S1913" i="1"/>
  <c r="S1833" i="1"/>
  <c r="S1402" i="1"/>
  <c r="S2061" i="1"/>
  <c r="S635" i="1"/>
  <c r="S2071" i="1"/>
  <c r="S2271" i="1"/>
  <c r="S2680" i="1"/>
  <c r="S2043" i="1"/>
  <c r="S2477" i="1"/>
  <c r="S2392" i="1"/>
  <c r="S2057" i="1"/>
  <c r="S2867" i="1"/>
  <c r="S1245" i="1"/>
  <c r="S2208" i="1"/>
  <c r="S724" i="1"/>
  <c r="S1573" i="1"/>
  <c r="S476" i="1"/>
  <c r="S1914" i="1"/>
  <c r="S2588" i="1"/>
  <c r="S2695" i="1"/>
  <c r="S725" i="1"/>
  <c r="S1811" i="1"/>
  <c r="S2310" i="1"/>
  <c r="S2583" i="1"/>
  <c r="S1471" i="1"/>
  <c r="S506" i="1"/>
  <c r="S1564" i="1"/>
  <c r="S2549" i="1"/>
  <c r="S1512" i="1"/>
  <c r="S2974" i="1"/>
  <c r="S1205" i="1"/>
  <c r="S2000" i="1"/>
  <c r="S1318" i="1"/>
  <c r="S1579" i="1"/>
  <c r="S2385" i="1"/>
  <c r="S711" i="1"/>
  <c r="S1466" i="1"/>
  <c r="S2802" i="1"/>
  <c r="S977" i="1"/>
  <c r="S268" i="1"/>
  <c r="S1310" i="1"/>
  <c r="S2103" i="1"/>
  <c r="S1858" i="1"/>
  <c r="S2983" i="1"/>
  <c r="S1796" i="1"/>
  <c r="S1915" i="1"/>
  <c r="S1789" i="1"/>
  <c r="S741" i="1"/>
  <c r="S680" i="1"/>
  <c r="S2268" i="1"/>
  <c r="S1116" i="1"/>
  <c r="S1542" i="1"/>
  <c r="S1655" i="1"/>
  <c r="S2032" i="1"/>
  <c r="S1121" i="1"/>
  <c r="S1670" i="1"/>
  <c r="S2911" i="1"/>
  <c r="S1954" i="1"/>
  <c r="S2425" i="1"/>
  <c r="S1916" i="1"/>
  <c r="S2289" i="1"/>
  <c r="S2294" i="1"/>
  <c r="S1758" i="1"/>
  <c r="S2150" i="1"/>
  <c r="S2488" i="1"/>
  <c r="S2540" i="1"/>
  <c r="S2076" i="1"/>
  <c r="S2772" i="1"/>
  <c r="S2519" i="1"/>
  <c r="S720" i="1"/>
  <c r="S1040" i="1"/>
  <c r="S1605" i="1"/>
  <c r="S2221" i="1"/>
  <c r="S2571" i="1"/>
  <c r="S2387" i="1"/>
  <c r="S2523" i="1"/>
  <c r="S2669" i="1"/>
  <c r="S692" i="1"/>
  <c r="S1149" i="1"/>
  <c r="S1854" i="1"/>
  <c r="S1244" i="1"/>
  <c r="S1543" i="1"/>
  <c r="S596" i="1"/>
  <c r="S1494" i="1"/>
  <c r="S2785" i="1"/>
  <c r="S2295" i="1"/>
  <c r="S1868" i="1"/>
  <c r="S1194" i="1"/>
  <c r="S1885" i="1"/>
  <c r="S2809" i="1"/>
  <c r="S2828" i="1"/>
  <c r="S1843" i="1"/>
  <c r="S1772" i="1"/>
  <c r="S1933" i="1"/>
  <c r="S1813" i="1"/>
  <c r="S614" i="1"/>
  <c r="S1290" i="1"/>
  <c r="S1105" i="1"/>
  <c r="S1594" i="1"/>
  <c r="S2018" i="1"/>
  <c r="S1214" i="1"/>
  <c r="S1677" i="1"/>
  <c r="S1382" i="1"/>
  <c r="S1053" i="1"/>
  <c r="S2193" i="1"/>
  <c r="S2474" i="1"/>
  <c r="S1330" i="1"/>
  <c r="S2104" i="1"/>
  <c r="S2766" i="1"/>
  <c r="S1107" i="1"/>
  <c r="S1368" i="1"/>
  <c r="S2008" i="1"/>
  <c r="S2006" i="1"/>
  <c r="S1826" i="1"/>
  <c r="S2304" i="1"/>
  <c r="S2087" i="1"/>
  <c r="S1279" i="1"/>
  <c r="S1631" i="1"/>
  <c r="S2367" i="1"/>
  <c r="S1661" i="1"/>
  <c r="S1532" i="1"/>
  <c r="S685" i="1"/>
  <c r="S2995" i="1"/>
  <c r="S1490" i="1"/>
  <c r="S2401" i="1"/>
  <c r="S2084" i="1"/>
  <c r="S2368" i="1"/>
  <c r="S1457" i="1"/>
  <c r="S2637" i="1"/>
  <c r="S1520" i="1"/>
  <c r="S1711" i="1"/>
  <c r="S1332" i="1"/>
  <c r="S2023" i="1"/>
  <c r="S1877" i="1"/>
  <c r="S1890" i="1"/>
  <c r="S2604" i="1"/>
  <c r="S2136" i="1"/>
  <c r="S1230" i="1"/>
  <c r="S707" i="1"/>
  <c r="S2652" i="1"/>
  <c r="S1441" i="1"/>
  <c r="S919" i="1"/>
  <c r="S2012" i="1"/>
  <c r="S2539" i="1"/>
  <c r="S1612" i="1"/>
  <c r="S2191" i="1"/>
  <c r="S2257" i="1"/>
  <c r="S2572" i="1"/>
  <c r="S863" i="1"/>
  <c r="S1852" i="1"/>
  <c r="S2934" i="1"/>
  <c r="S2218" i="1"/>
  <c r="S1668" i="1"/>
  <c r="S2510" i="1"/>
  <c r="S2787" i="1"/>
  <c r="S2199" i="1"/>
  <c r="S1055" i="1"/>
  <c r="S2053" i="1"/>
  <c r="S1712" i="1"/>
  <c r="S2901" i="1"/>
  <c r="S2266" i="1"/>
  <c r="S208" i="1"/>
  <c r="S1814" i="1"/>
  <c r="S2341" i="1"/>
  <c r="S1646" i="1"/>
  <c r="S2078" i="1"/>
  <c r="S2482" i="1"/>
  <c r="S1032" i="1"/>
  <c r="S1046" i="1"/>
  <c r="S1730" i="1"/>
  <c r="S1782" i="1"/>
  <c r="S86" i="1"/>
  <c r="S2671" i="1"/>
  <c r="S2327" i="1"/>
  <c r="S1410" i="1"/>
  <c r="S1674" i="1"/>
  <c r="S2702" i="1"/>
  <c r="S2653" i="1"/>
  <c r="S2349" i="1"/>
  <c r="S2239" i="1"/>
  <c r="S1837" i="1"/>
  <c r="S2287" i="1"/>
  <c r="S2273" i="1"/>
  <c r="S1176" i="1"/>
  <c r="S1766" i="1"/>
  <c r="S1958" i="1"/>
  <c r="S2681" i="1"/>
  <c r="S1518" i="1"/>
  <c r="S982" i="1"/>
  <c r="S709" i="1"/>
  <c r="S3138" i="1"/>
  <c r="S2479" i="1"/>
  <c r="S2098" i="1"/>
  <c r="S2682" i="1"/>
  <c r="S2336" i="1"/>
  <c r="S2105" i="1"/>
  <c r="S1590" i="1"/>
  <c r="S1472" i="1"/>
  <c r="S1414" i="1"/>
  <c r="S1313" i="1"/>
  <c r="S819" i="1"/>
  <c r="S2568" i="1"/>
  <c r="S2969" i="1"/>
  <c r="S1154" i="1"/>
  <c r="S1180" i="1"/>
  <c r="S2213" i="1"/>
  <c r="S1683" i="1"/>
  <c r="S1453" i="1"/>
  <c r="S1891" i="1"/>
  <c r="S1519" i="1"/>
  <c r="S2235" i="1"/>
  <c r="S1671" i="1"/>
  <c r="S2278" i="1"/>
  <c r="S2346" i="1"/>
  <c r="S3489" i="1"/>
  <c r="S1839" i="1"/>
  <c r="S1328" i="1"/>
  <c r="S1675" i="1"/>
  <c r="S1436" i="1"/>
  <c r="S2709" i="1"/>
  <c r="S1344" i="1"/>
  <c r="S2614" i="1"/>
  <c r="S2465" i="1"/>
  <c r="S1554" i="1"/>
  <c r="S2031" i="1"/>
  <c r="S1428" i="1"/>
  <c r="S905" i="1"/>
  <c r="S2206" i="1"/>
  <c r="S1694" i="1"/>
  <c r="S1635" i="1"/>
  <c r="S1510" i="1"/>
  <c r="S2419" i="1"/>
  <c r="S1886" i="1"/>
  <c r="S2261" i="1"/>
  <c r="S657" i="1"/>
  <c r="S1461" i="1"/>
  <c r="S2361" i="1"/>
  <c r="S1565" i="1"/>
  <c r="S1502" i="1"/>
  <c r="S1521" i="1"/>
  <c r="S1305" i="1"/>
  <c r="S1917" i="1"/>
  <c r="S3880" i="1"/>
  <c r="S3622" i="1"/>
  <c r="S3660" i="1"/>
  <c r="S781" i="1"/>
  <c r="S3136" i="1"/>
  <c r="S1985" i="1"/>
  <c r="S1492" i="1"/>
  <c r="S2192" i="1"/>
  <c r="S3881" i="1"/>
  <c r="S2389" i="1"/>
  <c r="S2945" i="1"/>
  <c r="S3661" i="1"/>
  <c r="S3254" i="1"/>
  <c r="S3882" i="1"/>
  <c r="S3474" i="1"/>
  <c r="S3883" i="1"/>
  <c r="S2448" i="1"/>
  <c r="S3662" i="1"/>
  <c r="S2696" i="1"/>
  <c r="S3382" i="1"/>
  <c r="S204" i="1"/>
  <c r="S2480" i="1"/>
  <c r="S2683" i="1"/>
  <c r="S2660" i="1"/>
  <c r="S2492" i="1"/>
  <c r="S1895" i="1"/>
  <c r="S1648" i="1"/>
  <c r="S1036" i="1"/>
  <c r="S1117" i="1"/>
  <c r="S1780" i="1"/>
  <c r="S2088" i="1"/>
  <c r="S1524" i="1"/>
  <c r="S2912" i="1"/>
  <c r="S1449" i="1"/>
  <c r="S828" i="1"/>
  <c r="S2929" i="1"/>
  <c r="S2422" i="1"/>
  <c r="S2515" i="1"/>
  <c r="S2230" i="1"/>
  <c r="S1517" i="1"/>
  <c r="S2328" i="1"/>
  <c r="S2142" i="1"/>
  <c r="S2919" i="1"/>
  <c r="S1396" i="1"/>
  <c r="S1531" i="1"/>
  <c r="S1231" i="1"/>
  <c r="S1240" i="1"/>
  <c r="S3214" i="1"/>
  <c r="S2330" i="1"/>
  <c r="S590" i="1"/>
  <c r="S1865" i="1"/>
  <c r="S1784" i="1"/>
  <c r="S1437" i="1"/>
  <c r="S2269" i="1"/>
  <c r="S1286" i="1"/>
  <c r="S1349" i="1"/>
  <c r="S2318" i="1"/>
  <c r="S1118" i="1"/>
  <c r="S2797" i="1"/>
  <c r="S1178" i="1"/>
  <c r="S1464" i="1"/>
  <c r="S1391" i="1"/>
  <c r="S1970" i="1"/>
  <c r="S158" i="1"/>
  <c r="S2200" i="1"/>
  <c r="S2730" i="1"/>
  <c r="S1362" i="1"/>
  <c r="S1326" i="1"/>
  <c r="S1514" i="1"/>
  <c r="S1798" i="1"/>
  <c r="S1070" i="1"/>
  <c r="S1695" i="1"/>
  <c r="S2592" i="1"/>
  <c r="S2093" i="1"/>
  <c r="S1465" i="1"/>
  <c r="S2183" i="1"/>
  <c r="S2754" i="1"/>
  <c r="S1581" i="1"/>
  <c r="S1965" i="1"/>
  <c r="S1952" i="1"/>
  <c r="S1834" i="1"/>
  <c r="S2288" i="1"/>
  <c r="S1957" i="1"/>
  <c r="S2619" i="1"/>
  <c r="S631" i="1"/>
  <c r="S1875" i="1"/>
  <c r="S700" i="1"/>
  <c r="S1386" i="1"/>
  <c r="S2207" i="1"/>
  <c r="S1319" i="1"/>
  <c r="S2233" i="1"/>
  <c r="S2744" i="1"/>
  <c r="S1417" i="1"/>
  <c r="S1173" i="1"/>
  <c r="S2013" i="1"/>
  <c r="S1222" i="1"/>
  <c r="S1248" i="1"/>
  <c r="S2775" i="1"/>
  <c r="S1587" i="1"/>
  <c r="S1892" i="1"/>
  <c r="S1951" i="1"/>
  <c r="S2789" i="1"/>
  <c r="S3139" i="1"/>
  <c r="S2580" i="1"/>
  <c r="S3055" i="1"/>
  <c r="S3937" i="1"/>
  <c r="S2735" i="1"/>
  <c r="S3460" i="1"/>
  <c r="S3531" i="1"/>
  <c r="S3031" i="1"/>
  <c r="S2881" i="1"/>
  <c r="S2459" i="1"/>
  <c r="S2795" i="1"/>
  <c r="S3938" i="1"/>
  <c r="S3140" i="1"/>
  <c r="S3939" i="1"/>
  <c r="S3940" i="1"/>
  <c r="S3532" i="1"/>
  <c r="S2967" i="1"/>
  <c r="S3421" i="1"/>
  <c r="S1143" i="1"/>
  <c r="S2655" i="1"/>
  <c r="S1007" i="1"/>
  <c r="S2170" i="1"/>
  <c r="S2621" i="1"/>
  <c r="S1145" i="1"/>
  <c r="S1560" i="1"/>
  <c r="S2516" i="1"/>
  <c r="S1229" i="1"/>
  <c r="S1356" i="1"/>
  <c r="S2073" i="1"/>
  <c r="S1247" i="1"/>
  <c r="S1168" i="1"/>
  <c r="S2677" i="1"/>
  <c r="S2169" i="1"/>
  <c r="S1185" i="1"/>
  <c r="S2100" i="1"/>
  <c r="S851" i="1"/>
  <c r="S699" i="1"/>
  <c r="S1750" i="1"/>
  <c r="S1265" i="1"/>
  <c r="S2282" i="1"/>
  <c r="S1912" i="1"/>
  <c r="S2116" i="1"/>
  <c r="S1072" i="1"/>
  <c r="S1093" i="1"/>
  <c r="S1708" i="1"/>
  <c r="S1899" i="1"/>
  <c r="S795" i="1"/>
  <c r="S1592" i="1"/>
  <c r="S1693" i="1"/>
  <c r="S502" i="1"/>
  <c r="S1561" i="1"/>
  <c r="S1191" i="1"/>
  <c r="S1870" i="1"/>
  <c r="S2067" i="1"/>
  <c r="S2248" i="1"/>
  <c r="S1549" i="1"/>
  <c r="S938" i="1"/>
  <c r="S2800" i="1"/>
  <c r="S2678" i="1"/>
  <c r="S3088" i="1"/>
  <c r="S3884" i="1"/>
  <c r="S3885" i="1"/>
  <c r="S3361" i="1"/>
  <c r="S1285" i="1"/>
  <c r="S3294" i="1"/>
  <c r="S3523" i="1"/>
  <c r="S3663" i="1"/>
  <c r="S1100" i="1"/>
  <c r="S2335" i="1"/>
  <c r="S2760" i="1"/>
  <c r="S2416" i="1"/>
  <c r="S2736" i="1"/>
  <c r="S3886" i="1"/>
  <c r="S1742" i="1"/>
  <c r="S3887" i="1"/>
  <c r="S3607" i="1"/>
  <c r="S3585" i="1"/>
  <c r="S2713" i="1"/>
  <c r="S2369" i="1"/>
  <c r="S1879" i="1"/>
  <c r="S1962" i="1"/>
  <c r="S2445" i="1"/>
  <c r="S1791" i="1"/>
  <c r="S1821" i="1"/>
  <c r="S1830" i="1"/>
  <c r="S2362" i="1"/>
  <c r="S1972" i="1"/>
  <c r="S1808" i="1"/>
  <c r="S2620" i="1"/>
  <c r="S2303" i="1"/>
  <c r="S2731" i="1"/>
  <c r="S1378" i="1"/>
  <c r="S1076" i="1"/>
  <c r="S1639" i="1"/>
  <c r="S2882" i="1"/>
  <c r="S1119" i="1"/>
  <c r="S2511" i="1"/>
  <c r="S1223" i="1"/>
  <c r="S1186" i="1"/>
  <c r="S2675" i="1"/>
  <c r="S2938" i="1"/>
  <c r="S2649" i="1"/>
  <c r="S2202" i="1"/>
  <c r="S2133" i="1"/>
  <c r="S1467" i="1"/>
  <c r="S2823" i="1"/>
  <c r="S2404" i="1"/>
  <c r="S1867" i="1"/>
  <c r="S84" i="1"/>
  <c r="S1880" i="1"/>
  <c r="S3227" i="1"/>
  <c r="S2424" i="1"/>
  <c r="S2283" i="1"/>
  <c r="S2302" i="1"/>
  <c r="S1307" i="1"/>
  <c r="S2439" i="1"/>
  <c r="S2988" i="1"/>
  <c r="S2004" i="1"/>
  <c r="S1819" i="1"/>
  <c r="S1823" i="1"/>
  <c r="S3349" i="1"/>
  <c r="S2432" i="1"/>
  <c r="S3461" i="1"/>
  <c r="S3400" i="1"/>
  <c r="S1973" i="1"/>
  <c r="S3422" i="1"/>
  <c r="S3670" i="1"/>
  <c r="S2892" i="1"/>
  <c r="S3533" i="1"/>
  <c r="S3671" i="1"/>
  <c r="S2305" i="1"/>
  <c r="S3141" i="1"/>
  <c r="S3672" i="1"/>
  <c r="S3941" i="1"/>
  <c r="S3242" i="1"/>
  <c r="S2550" i="1"/>
  <c r="S3498" i="1"/>
  <c r="S2902" i="1"/>
  <c r="S3524" i="1"/>
  <c r="S2716" i="1"/>
  <c r="S2101" i="1"/>
  <c r="S3337" i="1"/>
  <c r="S3888" i="1"/>
  <c r="S3889" i="1"/>
  <c r="S3890" i="1"/>
  <c r="S3891" i="1"/>
  <c r="S1855" i="1"/>
  <c r="S2210" i="1"/>
  <c r="S3525" i="1"/>
  <c r="S3892" i="1"/>
  <c r="S2379" i="1"/>
  <c r="S3416" i="1"/>
  <c r="S3893" i="1"/>
  <c r="S3894" i="1"/>
  <c r="S3895" i="1"/>
  <c r="S3896" i="1"/>
  <c r="S3897" i="1"/>
  <c r="S3362" i="1"/>
  <c r="S2644" i="1"/>
  <c r="S3086" i="1"/>
  <c r="S1691" i="1"/>
  <c r="S2893" i="1"/>
  <c r="S3942" i="1"/>
  <c r="S667" i="1"/>
  <c r="S2661" i="1"/>
  <c r="S3298" i="1"/>
  <c r="S3009" i="1"/>
  <c r="S2723" i="1"/>
  <c r="S2452" i="1"/>
  <c r="S3073" i="1"/>
  <c r="S3047" i="1"/>
  <c r="S3423" i="1"/>
  <c r="S2113" i="1"/>
  <c r="S3943" i="1"/>
  <c r="S3609" i="1"/>
  <c r="S3005" i="1"/>
  <c r="S2347" i="1"/>
  <c r="S3019" i="1"/>
  <c r="S3228" i="1"/>
  <c r="S3048" i="1"/>
  <c r="S2993" i="1"/>
  <c r="S1568" i="1"/>
  <c r="S3673" i="1"/>
  <c r="S2370" i="1"/>
  <c r="S2398" i="1"/>
  <c r="S3589" i="1"/>
  <c r="S3944" i="1"/>
  <c r="S3534" i="1"/>
  <c r="S3083" i="1"/>
  <c r="S3166" i="1"/>
  <c r="S3049" i="1"/>
  <c r="S3945" i="1"/>
  <c r="S3236" i="1"/>
  <c r="S2141" i="1"/>
  <c r="S1765" i="1"/>
  <c r="S3477" i="1"/>
  <c r="S3478" i="1"/>
  <c r="S3424" i="1"/>
  <c r="S2544" i="1"/>
  <c r="S2714" i="1"/>
  <c r="S3946" i="1"/>
  <c r="S3947" i="1"/>
  <c r="S3674" i="1"/>
  <c r="S2277" i="1"/>
  <c r="S2638" i="1"/>
  <c r="S2174" i="1"/>
  <c r="S3948" i="1"/>
  <c r="S1715" i="1"/>
  <c r="S2769" i="1"/>
  <c r="S3590" i="1"/>
  <c r="S3499" i="1"/>
  <c r="S3299" i="1"/>
  <c r="S3949" i="1"/>
  <c r="S1976" i="1"/>
  <c r="S3950" i="1"/>
  <c r="S3591" i="1"/>
  <c r="S2984" i="1"/>
  <c r="S3125" i="1"/>
  <c r="S3951" i="1"/>
  <c r="S2045" i="1"/>
  <c r="S3425" i="1"/>
  <c r="S3675" i="1"/>
  <c r="S3426" i="1"/>
  <c r="S3952" i="1"/>
  <c r="S3953" i="1"/>
  <c r="S2740" i="1"/>
  <c r="S3954" i="1"/>
  <c r="S3561" i="1"/>
  <c r="S2555" i="1"/>
  <c r="S2854" i="1"/>
  <c r="S3320" i="1"/>
  <c r="S3449" i="1"/>
  <c r="S3321" i="1"/>
  <c r="S3955" i="1"/>
  <c r="S3065" i="1"/>
  <c r="S2860" i="1"/>
  <c r="S3322" i="1"/>
  <c r="S2751" i="1"/>
  <c r="S2654" i="1"/>
  <c r="S2954" i="1"/>
  <c r="S3500" i="1"/>
  <c r="S3046" i="1"/>
  <c r="S2955" i="1"/>
  <c r="S1346" i="1"/>
  <c r="S2824" i="1"/>
  <c r="S3956" i="1"/>
  <c r="S2581" i="1"/>
  <c r="S2177" i="1"/>
  <c r="S2950" i="1"/>
  <c r="S3101" i="1"/>
  <c r="S2719" i="1"/>
  <c r="S2214" i="1"/>
  <c r="S3010" i="1"/>
  <c r="S1350" i="1"/>
  <c r="S3154" i="1"/>
  <c r="S2556" i="1"/>
  <c r="S2691" i="1"/>
  <c r="S3025" i="1"/>
  <c r="S3371" i="1"/>
  <c r="S3957" i="1"/>
  <c r="S3221" i="1"/>
  <c r="S3142" i="1"/>
  <c r="S2645" i="1"/>
  <c r="S3610" i="1"/>
  <c r="S3592" i="1"/>
  <c r="S3215" i="1"/>
  <c r="S2688" i="1"/>
  <c r="S3958" i="1"/>
  <c r="S2512" i="1"/>
  <c r="S2246" i="1"/>
  <c r="S3535" i="1"/>
  <c r="S2715" i="1"/>
  <c r="S3441" i="1"/>
  <c r="S2970" i="1"/>
  <c r="S3676" i="1"/>
  <c r="S3342" i="1"/>
  <c r="S3626" i="1"/>
  <c r="S3593" i="1"/>
  <c r="S3243" i="1"/>
  <c r="S3199" i="1"/>
  <c r="S1991" i="1"/>
  <c r="S3465" i="1"/>
  <c r="S3959" i="1"/>
  <c r="S3401" i="1"/>
  <c r="S3960" i="1"/>
  <c r="S3677" i="1"/>
  <c r="S3216" i="1"/>
  <c r="S3116" i="1"/>
  <c r="S3060" i="1"/>
  <c r="S3390" i="1"/>
  <c r="S3143" i="1"/>
  <c r="S3074" i="1"/>
  <c r="S584" i="1"/>
  <c r="S3961" i="1"/>
  <c r="S3536" i="1"/>
  <c r="S2913" i="1"/>
  <c r="S3962" i="1"/>
  <c r="S2949" i="1"/>
  <c r="S2625" i="1"/>
  <c r="S3963" i="1"/>
  <c r="S2767" i="1"/>
  <c r="S3964" i="1"/>
  <c r="S2749" i="1"/>
  <c r="S984" i="1"/>
  <c r="S2975" i="1"/>
  <c r="S1373" i="1"/>
  <c r="S1603" i="1"/>
  <c r="S3186" i="1"/>
  <c r="S2838" i="1"/>
  <c r="S2846" i="1"/>
  <c r="S1713" i="1"/>
  <c r="S3450" i="1"/>
  <c r="S3451" i="1"/>
  <c r="S3965" i="1"/>
  <c r="S2939" i="1"/>
  <c r="S3678" i="1"/>
  <c r="S2710" i="1"/>
  <c r="S3102" i="1"/>
  <c r="S1557" i="1"/>
  <c r="S3471" i="1"/>
  <c r="S3679" i="1"/>
  <c r="S3966" i="1"/>
  <c r="S2265" i="1"/>
  <c r="S3103" i="1"/>
  <c r="S3967" i="1"/>
  <c r="S2417" i="1"/>
  <c r="S2472" i="1"/>
  <c r="S2481" i="1"/>
  <c r="S3155" i="1"/>
  <c r="S2914" i="1"/>
  <c r="S2861" i="1"/>
  <c r="S3968" i="1"/>
  <c r="S2690" i="1"/>
  <c r="S3050" i="1"/>
  <c r="S2773" i="1"/>
  <c r="S3394" i="1"/>
  <c r="S3427" i="1"/>
  <c r="S1533" i="1"/>
  <c r="S3366" i="1"/>
  <c r="S2732" i="1"/>
  <c r="S3011" i="1"/>
  <c r="S3969" i="1"/>
  <c r="S3603" i="1"/>
  <c r="S3350" i="1"/>
  <c r="S2498" i="1"/>
  <c r="S2615" i="1"/>
  <c r="S3970" i="1"/>
  <c r="S2163" i="1"/>
  <c r="S3971" i="1"/>
  <c r="S3594" i="1"/>
  <c r="S3972" i="1"/>
  <c r="S2803" i="1"/>
  <c r="S3611" i="1"/>
  <c r="S2489" i="1"/>
  <c r="S3537" i="1"/>
  <c r="S3538" i="1"/>
  <c r="S3310" i="1"/>
  <c r="S3973" i="1"/>
  <c r="S2946" i="1"/>
  <c r="S2922" i="1"/>
  <c r="S3372" i="1"/>
  <c r="S2964" i="1"/>
  <c r="S3462" i="1"/>
  <c r="S3244" i="1"/>
  <c r="S2503" i="1"/>
  <c r="S2466" i="1"/>
  <c r="S2768" i="1"/>
  <c r="S3974" i="1"/>
  <c r="S3975" i="1"/>
  <c r="S3300" i="1"/>
  <c r="S3976" i="1"/>
  <c r="S3977" i="1"/>
  <c r="S3045" i="1"/>
  <c r="S3144" i="1"/>
  <c r="S2557" i="1"/>
  <c r="S1760" i="1"/>
  <c r="S1397" i="1"/>
  <c r="S3331" i="1"/>
  <c r="S3247" i="1"/>
  <c r="S3978" i="1"/>
  <c r="S3169" i="1"/>
  <c r="S3158" i="1"/>
  <c r="S3680" i="1"/>
  <c r="S3612" i="1"/>
  <c r="S625" i="1"/>
  <c r="P531" i="1"/>
  <c r="P2657" i="1"/>
  <c r="P689" i="1"/>
  <c r="P145" i="1"/>
  <c r="P1252" i="1"/>
  <c r="P797" i="1"/>
  <c r="P764" i="1"/>
  <c r="P1403" i="1"/>
  <c r="P2573" i="1"/>
  <c r="P1550" i="1"/>
  <c r="P1009" i="1"/>
  <c r="P167" i="1"/>
  <c r="P1060" i="1"/>
  <c r="P999" i="1"/>
  <c r="P1816" i="1"/>
  <c r="P604" i="1"/>
  <c r="P2090" i="1"/>
  <c r="P257" i="1"/>
  <c r="P2211" i="1"/>
  <c r="P1903" i="1"/>
  <c r="P411" i="1"/>
  <c r="P2752" i="1"/>
  <c r="P1737" i="1"/>
  <c r="P220" i="1"/>
  <c r="P2467" i="1"/>
  <c r="P1929" i="1"/>
  <c r="P370" i="1"/>
  <c r="P602" i="1"/>
  <c r="P1372" i="1"/>
  <c r="P1311" i="1"/>
  <c r="P3490" i="1"/>
  <c r="P299" i="1"/>
  <c r="P1103" i="1"/>
  <c r="P1433" i="1"/>
  <c r="P2014" i="1"/>
  <c r="P796" i="1"/>
  <c r="P202" i="1"/>
  <c r="P1611" i="1"/>
  <c r="P251" i="1"/>
  <c r="P1878" i="1"/>
  <c r="P1919" i="1"/>
  <c r="P420" i="1"/>
  <c r="P269" i="1"/>
  <c r="P1920" i="1"/>
  <c r="P1020" i="1"/>
  <c r="P776" i="1"/>
  <c r="P1099" i="1"/>
  <c r="P1799" i="1"/>
  <c r="P609" i="1"/>
  <c r="P2600" i="1"/>
  <c r="P540" i="1"/>
  <c r="P626" i="1"/>
  <c r="P1462" i="1"/>
  <c r="P712" i="1"/>
  <c r="P654" i="1"/>
  <c r="P791" i="1"/>
  <c r="P517" i="1"/>
  <c r="P697" i="1"/>
  <c r="P417" i="1"/>
  <c r="P1215" i="1"/>
  <c r="P894" i="1"/>
  <c r="P1216" i="1"/>
  <c r="P1770" i="1"/>
  <c r="P1842" i="1"/>
  <c r="P886" i="1"/>
  <c r="P1735" i="1"/>
  <c r="P1754" i="1"/>
  <c r="P2485" i="1"/>
  <c r="P653" i="1"/>
  <c r="P2564" i="1"/>
  <c r="P1775" i="1"/>
  <c r="P1734" i="1"/>
  <c r="P2405" i="1"/>
  <c r="P2623" i="1"/>
  <c r="P1316" i="1"/>
  <c r="P2711" i="1"/>
  <c r="P2054" i="1"/>
  <c r="P2158" i="1"/>
  <c r="P2022" i="1"/>
  <c r="P572" i="1"/>
  <c r="P2109" i="1"/>
  <c r="P1329" i="1"/>
  <c r="P2962" i="1"/>
  <c r="P2686" i="1"/>
  <c r="P2091" i="1"/>
  <c r="P959" i="1"/>
  <c r="P1649" i="1"/>
  <c r="P1383" i="1"/>
  <c r="P925" i="1"/>
  <c r="P2674" i="1"/>
  <c r="P1384" i="1"/>
  <c r="P1122" i="1"/>
  <c r="P2275" i="1"/>
  <c r="P2894" i="1"/>
  <c r="P2712" i="1"/>
  <c r="P1994" i="1"/>
  <c r="P2741" i="1"/>
  <c r="P1429" i="1"/>
  <c r="P2042" i="1"/>
  <c r="P1187" i="1"/>
  <c r="P1406" i="1"/>
  <c r="P875" i="1"/>
  <c r="P2147" i="1"/>
  <c r="P2599" i="1"/>
  <c r="P1739" i="1"/>
  <c r="P1175" i="1"/>
  <c r="P873" i="1"/>
  <c r="P1371" i="1"/>
  <c r="P1788" i="1"/>
  <c r="P2001" i="1"/>
  <c r="P1094" i="1"/>
  <c r="P1139" i="1"/>
  <c r="P916" i="1"/>
  <c r="P1515" i="1"/>
  <c r="P2570" i="1"/>
  <c r="P1336" i="1"/>
  <c r="P1234" i="1"/>
  <c r="P1051" i="1"/>
  <c r="P1430" i="1"/>
  <c r="P3539" i="1"/>
  <c r="P3681" i="1"/>
  <c r="P3990" i="1"/>
  <c r="P3026" i="1"/>
  <c r="P3991" i="1"/>
  <c r="P3217" i="1"/>
  <c r="P2140" i="1"/>
  <c r="P2987" i="1"/>
  <c r="P1948" i="1"/>
  <c r="P3992" i="1"/>
  <c r="P3993" i="1"/>
  <c r="P3994" i="1"/>
  <c r="P876" i="1"/>
  <c r="P3995" i="1"/>
  <c r="P3996" i="1"/>
  <c r="P2757" i="1"/>
  <c r="P3997" i="1"/>
  <c r="P3998" i="1"/>
  <c r="P1207" i="1"/>
  <c r="P2685" i="1"/>
  <c r="P3999" i="1"/>
  <c r="P2185" i="1"/>
  <c r="P3540" i="1"/>
  <c r="P4000" i="1"/>
  <c r="P1849" i="1"/>
  <c r="P2810" i="1"/>
  <c r="P3091" i="1"/>
  <c r="P4001" i="1"/>
  <c r="P3343" i="1"/>
  <c r="P3160" i="1"/>
  <c r="P284" i="1"/>
  <c r="P3042" i="1"/>
  <c r="P3386" i="1"/>
  <c r="P2794" i="1"/>
  <c r="P3344" i="1"/>
  <c r="P3182" i="1"/>
  <c r="P1975" i="1"/>
  <c r="P3557" i="1"/>
  <c r="P4002" i="1"/>
  <c r="P3541" i="1"/>
  <c r="P3759" i="1"/>
  <c r="P3573" i="1"/>
  <c r="P2725" i="1"/>
  <c r="P3760" i="1"/>
  <c r="P2559" i="1"/>
  <c r="P3761" i="1"/>
  <c r="P1558" i="1"/>
  <c r="P3495" i="1"/>
  <c r="P2819" i="1"/>
  <c r="P2626" i="1"/>
  <c r="P2820" i="1"/>
  <c r="P3639" i="1"/>
  <c r="P3762" i="1"/>
  <c r="P3763" i="1"/>
  <c r="P3764" i="1"/>
  <c r="P2182" i="1"/>
  <c r="P3765" i="1"/>
  <c r="P2994" i="1"/>
  <c r="P3766" i="1"/>
  <c r="P2971" i="1"/>
  <c r="P2761" i="1"/>
  <c r="P2507" i="1"/>
  <c r="P3767" i="1"/>
  <c r="P1242" i="1"/>
  <c r="P3268" i="1"/>
  <c r="P1785" i="1"/>
  <c r="P3768" i="1"/>
  <c r="P2463" i="1"/>
  <c r="P3769" i="1"/>
  <c r="P2806" i="1"/>
  <c r="P3280" i="1"/>
  <c r="P2905" i="1"/>
  <c r="P3469" i="1"/>
  <c r="P3770" i="1"/>
  <c r="P3606" i="1"/>
  <c r="P3771" i="1"/>
  <c r="P2112" i="1"/>
  <c r="P2887" i="1"/>
  <c r="P2870" i="1"/>
  <c r="P3772" i="1"/>
  <c r="P2051" i="1"/>
  <c r="P2777" i="1"/>
  <c r="P3773" i="1"/>
  <c r="P2496" i="1"/>
  <c r="P52" i="1"/>
  <c r="P2180" i="1"/>
  <c r="P3774" i="1"/>
  <c r="P1817" i="1"/>
  <c r="P3775" i="1"/>
  <c r="P3776" i="1"/>
  <c r="P1541" i="1"/>
  <c r="P1777" i="1"/>
  <c r="P3640" i="1"/>
  <c r="P3453" i="1"/>
  <c r="P3641" i="1"/>
  <c r="P3511" i="1"/>
  <c r="P306" i="1"/>
  <c r="P612" i="1"/>
  <c r="P3129" i="1"/>
  <c r="P772" i="1"/>
  <c r="P2791" i="1"/>
  <c r="P3777" i="1"/>
  <c r="P3057" i="1"/>
  <c r="P3778" i="1"/>
  <c r="P3779" i="1"/>
  <c r="P3780" i="1"/>
  <c r="P2906" i="1"/>
  <c r="P3781" i="1"/>
  <c r="P3782" i="1"/>
  <c r="P3783" i="1"/>
  <c r="P3239" i="1"/>
  <c r="P3784" i="1"/>
  <c r="P3098" i="1"/>
  <c r="P3785" i="1"/>
  <c r="P2762" i="1"/>
  <c r="P3786" i="1"/>
  <c r="P3787" i="1"/>
  <c r="P3281" i="1"/>
  <c r="P3788" i="1"/>
  <c r="P2907" i="1"/>
  <c r="P483" i="1"/>
  <c r="P196" i="1"/>
  <c r="P530" i="1"/>
  <c r="P333" i="1"/>
  <c r="P1335" i="1"/>
  <c r="P1142" i="1"/>
  <c r="P519" i="1"/>
  <c r="P932" i="1"/>
  <c r="P96" i="1"/>
  <c r="P645" i="1"/>
  <c r="P261" i="1"/>
  <c r="P1251" i="1"/>
  <c r="P755" i="1"/>
  <c r="P2086" i="1"/>
  <c r="P305" i="1"/>
  <c r="P793" i="1"/>
  <c r="P444" i="1"/>
  <c r="P222" i="1"/>
  <c r="P137" i="1"/>
  <c r="P87" i="1"/>
  <c r="P675" i="1"/>
  <c r="P387" i="1"/>
  <c r="P1016" i="1"/>
  <c r="P291" i="1"/>
  <c r="P1024" i="1"/>
  <c r="P1066" i="1"/>
  <c r="P2117" i="1"/>
  <c r="P569" i="1"/>
  <c r="P1064" i="1"/>
  <c r="P54" i="1"/>
  <c r="P1400" i="1"/>
  <c r="P263" i="1"/>
  <c r="P1111" i="1"/>
  <c r="P1098" i="1"/>
  <c r="P973" i="1"/>
  <c r="P383" i="1"/>
  <c r="P1026" i="1"/>
  <c r="P118" i="1"/>
  <c r="P199" i="1"/>
  <c r="P314" i="1"/>
  <c r="P66" i="1"/>
  <c r="P942" i="1"/>
  <c r="P180" i="1"/>
  <c r="P402" i="1"/>
  <c r="P194" i="1"/>
  <c r="P255" i="1"/>
  <c r="P477" i="1"/>
  <c r="P320" i="1"/>
  <c r="P155" i="1"/>
  <c r="P493" i="1"/>
  <c r="P1202" i="1"/>
  <c r="P1014" i="1"/>
  <c r="P108" i="1"/>
  <c r="P322" i="1"/>
  <c r="P1184" i="1"/>
  <c r="P121" i="1"/>
  <c r="P289" i="1"/>
  <c r="P412" i="1"/>
  <c r="P56" i="1"/>
  <c r="P447" i="1"/>
  <c r="P337" i="1"/>
  <c r="P511" i="1"/>
  <c r="P721" i="1"/>
  <c r="P1296" i="1"/>
  <c r="P857" i="1"/>
  <c r="P736" i="1"/>
  <c r="P1580" i="1"/>
  <c r="P348" i="1"/>
  <c r="P580" i="1"/>
  <c r="P388" i="1"/>
  <c r="P2319" i="1"/>
  <c r="P398" i="1"/>
  <c r="P768" i="1"/>
  <c r="P449" i="1"/>
  <c r="P1352" i="1"/>
  <c r="P340" i="1"/>
  <c r="P466" i="1"/>
  <c r="P281" i="1"/>
  <c r="P539" i="1"/>
  <c r="P1054" i="1"/>
  <c r="P392" i="1"/>
  <c r="P225" i="1"/>
  <c r="P313" i="1"/>
  <c r="P939" i="1"/>
  <c r="P787" i="1"/>
  <c r="P153" i="1"/>
  <c r="P43" i="1"/>
  <c r="P1084" i="1"/>
  <c r="P105" i="1"/>
  <c r="P682" i="1"/>
  <c r="P227" i="1"/>
  <c r="P190" i="1"/>
  <c r="P70" i="1"/>
  <c r="P164" i="1"/>
  <c r="P710" i="1"/>
  <c r="P779" i="1"/>
  <c r="P292" i="1"/>
  <c r="P1536" i="1"/>
  <c r="P474" i="1"/>
  <c r="P956" i="1"/>
  <c r="P186" i="1"/>
  <c r="P1367" i="1"/>
  <c r="P144" i="1"/>
  <c r="P274" i="1"/>
  <c r="P238" i="1"/>
  <c r="P448" i="1"/>
  <c r="P467" i="1"/>
  <c r="P184" i="1"/>
  <c r="P694" i="1"/>
  <c r="P605" i="1"/>
  <c r="P297" i="1"/>
  <c r="P187" i="1"/>
  <c r="P623" i="1"/>
  <c r="P128" i="1"/>
  <c r="P1381" i="1"/>
  <c r="P198" i="1"/>
  <c r="P872" i="1"/>
  <c r="P328" i="1"/>
  <c r="P156" i="1"/>
  <c r="P339" i="1"/>
  <c r="P597" i="1"/>
  <c r="P217" i="1"/>
  <c r="P607" i="1"/>
  <c r="P765" i="1"/>
  <c r="P871" i="1"/>
  <c r="P503" i="1"/>
  <c r="P219" i="1"/>
  <c r="P693" i="1"/>
  <c r="P568" i="1"/>
  <c r="P911" i="1"/>
  <c r="P275" i="1"/>
  <c r="P39" i="1"/>
  <c r="P2780" i="1"/>
  <c r="P849" i="1"/>
  <c r="P860" i="1"/>
  <c r="P2598" i="1"/>
  <c r="P1660" i="1"/>
  <c r="P547" i="1"/>
  <c r="P1444" i="1"/>
  <c r="P457" i="1"/>
  <c r="P1049" i="1"/>
  <c r="P327" i="1"/>
  <c r="P2072" i="1"/>
  <c r="P1850" i="1"/>
  <c r="P368" i="1"/>
  <c r="P317" i="1"/>
  <c r="P2596" i="1"/>
  <c r="P100" i="1"/>
  <c r="P966" i="1"/>
  <c r="P63" i="1"/>
  <c r="P2363" i="1"/>
  <c r="P413" i="1"/>
  <c r="P436" i="1"/>
  <c r="P143" i="1"/>
  <c r="P1123" i="1"/>
  <c r="P664" i="1"/>
  <c r="P484" i="1"/>
  <c r="P570" i="1"/>
  <c r="P750" i="1"/>
  <c r="P390" i="1"/>
  <c r="P647" i="1"/>
  <c r="P154" i="1"/>
  <c r="P1600" i="1"/>
  <c r="P1120" i="1"/>
  <c r="P224" i="1"/>
  <c r="P1535" i="1"/>
  <c r="P1548" i="1"/>
  <c r="P1873" i="1"/>
  <c r="P992" i="1"/>
  <c r="P2525" i="1"/>
  <c r="P2189" i="1"/>
  <c r="P278" i="1"/>
  <c r="P1496" i="1"/>
  <c r="P556" i="1"/>
  <c r="P432" i="1"/>
  <c r="P2125" i="1"/>
  <c r="P2223" i="1"/>
  <c r="P683" i="1"/>
  <c r="P367" i="1"/>
  <c r="P843" i="1"/>
  <c r="P3487" i="1"/>
  <c r="P2836" i="1"/>
  <c r="P3018" i="1"/>
  <c r="P2965" i="1"/>
  <c r="P3563" i="1"/>
  <c r="P3051" i="1"/>
  <c r="P3706" i="1"/>
  <c r="P2532" i="1"/>
  <c r="P3707" i="1"/>
  <c r="P3438" i="1"/>
  <c r="P2748" i="1"/>
  <c r="P2616" i="1"/>
  <c r="P3708" i="1"/>
  <c r="P3068" i="1"/>
  <c r="P3605" i="1"/>
  <c r="P3709" i="1"/>
  <c r="P3710" i="1"/>
  <c r="P1943" i="1"/>
  <c r="P3711" i="1"/>
  <c r="P3571" i="1"/>
  <c r="P3712" i="1"/>
  <c r="P934" i="1"/>
  <c r="P3504" i="1"/>
  <c r="P3276" i="1"/>
  <c r="P3617" i="1"/>
  <c r="P2483" i="1"/>
  <c r="P3572" i="1"/>
  <c r="P3179" i="1"/>
  <c r="P3312" i="1"/>
  <c r="P2770" i="1"/>
  <c r="P3713" i="1"/>
  <c r="P2698" i="1"/>
  <c r="P3396" i="1"/>
  <c r="P3180" i="1"/>
  <c r="P3313" i="1"/>
  <c r="P3235" i="1"/>
  <c r="P3714" i="1"/>
  <c r="P2447" i="1"/>
  <c r="P3408" i="1"/>
  <c r="P3409" i="1"/>
  <c r="P3715" i="1"/>
  <c r="P3716" i="1"/>
  <c r="P2204" i="1"/>
  <c r="P3634" i="1"/>
  <c r="P3044" i="1"/>
  <c r="P3191" i="1"/>
  <c r="P1261" i="1"/>
  <c r="P3717" i="1"/>
  <c r="P3718" i="1"/>
  <c r="P3267" i="1"/>
  <c r="P948" i="1"/>
  <c r="P3038" i="1"/>
  <c r="P2427" i="1"/>
  <c r="P3635" i="1"/>
  <c r="P3719" i="1"/>
  <c r="P1193" i="1"/>
  <c r="P3720" i="1"/>
  <c r="P3721" i="1"/>
  <c r="P1196" i="1"/>
  <c r="P868" i="1"/>
  <c r="P1959" i="1"/>
  <c r="P3505" i="1"/>
  <c r="P885" i="1"/>
  <c r="P3032" i="1"/>
  <c r="P807" i="1"/>
  <c r="P3277" i="1"/>
  <c r="P3722" i="1"/>
  <c r="P3723" i="1"/>
  <c r="P2947" i="1"/>
  <c r="P3724" i="1"/>
  <c r="P3725" i="1"/>
  <c r="P3726" i="1"/>
  <c r="P3727" i="1"/>
  <c r="P3373" i="1"/>
  <c r="P3728" i="1"/>
  <c r="P3636" i="1"/>
  <c r="P3375" i="1"/>
  <c r="P1567" i="1"/>
  <c r="P1935" i="1"/>
  <c r="P2948" i="1"/>
  <c r="P3729" i="1"/>
  <c r="P2933" i="1"/>
  <c r="P3095" i="1"/>
  <c r="P2811" i="1"/>
  <c r="P3264" i="1"/>
  <c r="P2903" i="1"/>
  <c r="P2558" i="1"/>
  <c r="P2764" i="1"/>
  <c r="P3506" i="1"/>
  <c r="P3730" i="1"/>
  <c r="P3027" i="1"/>
  <c r="P3494" i="1"/>
  <c r="P923" i="1"/>
  <c r="P3278" i="1"/>
  <c r="P346" i="1"/>
  <c r="P3731" i="1"/>
  <c r="P2958" i="1"/>
  <c r="P3732" i="1"/>
  <c r="P1613" i="1"/>
  <c r="P1151" i="1"/>
  <c r="P1131" i="1"/>
  <c r="P1419" i="1"/>
  <c r="P1005" i="1"/>
  <c r="P1354" i="1"/>
  <c r="P608" i="1"/>
  <c r="P1996" i="1"/>
  <c r="P715" i="1"/>
  <c r="P2167" i="1"/>
  <c r="P2056" i="1"/>
  <c r="P1376" i="1"/>
  <c r="P1331" i="1"/>
  <c r="P591" i="1"/>
  <c r="P1902" i="1"/>
  <c r="P495" i="1"/>
  <c r="P1862" i="1"/>
  <c r="P1347" i="1"/>
  <c r="P1725" i="1"/>
  <c r="P526" i="1"/>
  <c r="P2672" i="1"/>
  <c r="P3694" i="1"/>
  <c r="P3434" i="1"/>
  <c r="P3695" i="1"/>
  <c r="P3219" i="1"/>
  <c r="P3569" i="1"/>
  <c r="P549" i="1"/>
  <c r="P3266" i="1"/>
  <c r="P4054" i="1"/>
  <c r="P3554" i="1"/>
  <c r="P3222" i="1"/>
  <c r="P3365" i="1"/>
  <c r="P1359" i="1"/>
  <c r="P4055" i="1"/>
  <c r="P3079" i="1"/>
  <c r="P2128" i="1"/>
  <c r="P4056" i="1"/>
  <c r="P2978" i="1"/>
  <c r="P2149" i="1"/>
  <c r="P4057" i="1"/>
  <c r="P3305" i="1"/>
  <c r="P3493" i="1"/>
  <c r="P3257" i="1"/>
  <c r="P4058" i="1"/>
  <c r="P3223" i="1"/>
  <c r="P3696" i="1"/>
  <c r="P4059" i="1"/>
  <c r="P3697" i="1"/>
  <c r="P4060" i="1"/>
  <c r="P2917" i="1"/>
  <c r="P3463" i="1"/>
  <c r="P3037" i="1"/>
  <c r="P3113" i="1"/>
  <c r="P4061" i="1"/>
  <c r="P2805" i="1"/>
  <c r="P3188" i="1"/>
  <c r="P2896" i="1"/>
  <c r="P3698" i="1"/>
  <c r="P3548" i="1"/>
  <c r="P3488" i="1"/>
  <c r="P3004" i="1"/>
  <c r="P3699" i="1"/>
  <c r="P4062" i="1"/>
  <c r="P4063" i="1"/>
  <c r="P3700" i="1"/>
  <c r="P3549" i="1"/>
  <c r="P4064" i="1"/>
  <c r="P3251" i="1"/>
  <c r="P1620" i="1"/>
  <c r="P2840" i="1"/>
  <c r="P3701" i="1"/>
  <c r="P2942" i="1"/>
  <c r="P3238" i="1"/>
  <c r="P2916" i="1"/>
  <c r="P3094" i="1"/>
  <c r="P3407" i="1"/>
  <c r="P2737" i="1"/>
  <c r="P3570" i="1"/>
  <c r="P3464" i="1"/>
  <c r="P2438" i="1"/>
  <c r="P3374" i="1"/>
  <c r="P3150" i="1"/>
  <c r="P3043" i="1"/>
  <c r="P4065" i="1"/>
  <c r="P2607" i="1"/>
  <c r="P4066" i="1"/>
  <c r="P3056" i="1"/>
  <c r="P3550" i="1"/>
  <c r="P4067" i="1"/>
  <c r="P2115" i="1"/>
  <c r="P3599" i="1"/>
  <c r="P4068" i="1"/>
  <c r="P4069" i="1"/>
  <c r="P4070" i="1"/>
  <c r="P573" i="1"/>
  <c r="P4071" i="1"/>
  <c r="P4072" i="1"/>
  <c r="P4073" i="1"/>
  <c r="P3245" i="1"/>
  <c r="P4074" i="1"/>
  <c r="P3702" i="1"/>
  <c r="P2850" i="1"/>
  <c r="P2888" i="1"/>
  <c r="P2808" i="1"/>
  <c r="P4075" i="1"/>
  <c r="P4076" i="1"/>
  <c r="P4077" i="1"/>
  <c r="P1256" i="1"/>
  <c r="P3168" i="1"/>
  <c r="P4078" i="1"/>
  <c r="P2804" i="1"/>
  <c r="P3551" i="1"/>
  <c r="P2524" i="1"/>
  <c r="P4079" i="1"/>
  <c r="P2209" i="1"/>
  <c r="P3703" i="1"/>
  <c r="P3632" i="1"/>
  <c r="P3604" i="1"/>
  <c r="P4080" i="1"/>
  <c r="P3468" i="1"/>
  <c r="P3704" i="1"/>
  <c r="P3126" i="1"/>
  <c r="P172" i="1"/>
  <c r="P22" i="1"/>
  <c r="P319" i="1"/>
  <c r="P112" i="1"/>
  <c r="P1063" i="1"/>
  <c r="P2309" i="1"/>
  <c r="P1812" i="1"/>
  <c r="P185" i="1"/>
  <c r="P1407" i="1"/>
  <c r="P2009" i="1"/>
  <c r="P342" i="1"/>
  <c r="P1551" i="1"/>
  <c r="P79" i="1"/>
  <c r="P254" i="1"/>
  <c r="P617" i="1"/>
  <c r="P673" i="1"/>
  <c r="P433" i="1"/>
  <c r="P283" i="1"/>
  <c r="P1547" i="1"/>
  <c r="P2077" i="1"/>
  <c r="P3156" i="1"/>
  <c r="P3016" i="1"/>
  <c r="P2522" i="1"/>
  <c r="P2402" i="1"/>
  <c r="P1950" i="1"/>
  <c r="P3558" i="1"/>
  <c r="P1179" i="1"/>
  <c r="P2526" i="1"/>
  <c r="P189" i="1"/>
  <c r="P323" i="1"/>
  <c r="P615" i="1"/>
  <c r="P663" i="1"/>
  <c r="P2963" i="1"/>
  <c r="P3485" i="1"/>
  <c r="P2409" i="1"/>
  <c r="P2110" i="1"/>
  <c r="P577" i="1"/>
  <c r="P2274" i="1"/>
  <c r="P771" i="1"/>
  <c r="P426" i="1"/>
  <c r="P3691" i="1"/>
  <c r="P3263" i="1"/>
  <c r="P2852" i="1"/>
  <c r="P355" i="1"/>
  <c r="P2633" i="1"/>
  <c r="P4046" i="1"/>
  <c r="P1392" i="1"/>
  <c r="P532" i="1"/>
  <c r="P68" i="1"/>
  <c r="P1719" i="1"/>
  <c r="P2895" i="1"/>
  <c r="P2176" i="1"/>
  <c r="P229" i="1"/>
  <c r="P2608" i="1"/>
  <c r="P2566" i="1"/>
  <c r="P3692" i="1"/>
  <c r="P1756" i="1"/>
  <c r="P512" i="1"/>
  <c r="P76" i="1"/>
  <c r="P2759" i="1"/>
  <c r="P987" i="1"/>
  <c r="P1220" i="1"/>
  <c r="P2441" i="1"/>
  <c r="P2697" i="1"/>
  <c r="P2382" i="1"/>
  <c r="P4047" i="1"/>
  <c r="P149" i="1"/>
  <c r="P769" i="1"/>
  <c r="P3237" i="1"/>
  <c r="P4048" i="1"/>
  <c r="P241" i="1"/>
  <c r="P3119" i="1"/>
  <c r="P2979" i="1"/>
  <c r="P1773" i="1"/>
  <c r="P2139" i="1"/>
  <c r="P2514" i="1"/>
  <c r="P2834" i="1"/>
  <c r="P3167" i="1"/>
  <c r="P2985" i="1"/>
  <c r="P1615" i="1"/>
  <c r="P730" i="1"/>
  <c r="P248" i="1"/>
  <c r="P1081" i="1"/>
  <c r="P897" i="1"/>
  <c r="P415" i="1"/>
  <c r="P1686" i="1"/>
  <c r="P1086" i="1"/>
  <c r="P853" i="1"/>
  <c r="P1132" i="1"/>
  <c r="P321" i="1"/>
  <c r="P969" i="1"/>
  <c r="P3232" i="1"/>
  <c r="P1552" i="1"/>
  <c r="P674" i="1"/>
  <c r="P146" i="1"/>
  <c r="P642" i="1"/>
  <c r="P986" i="1"/>
  <c r="P2040" i="1"/>
  <c r="P742" i="1"/>
  <c r="P1480" i="1"/>
  <c r="P560" i="1"/>
  <c r="P2065" i="1"/>
  <c r="P2451" i="1"/>
  <c r="P1150" i="1"/>
  <c r="P1337" i="1"/>
  <c r="P1454" i="1"/>
  <c r="P921" i="1"/>
  <c r="P1900" i="1"/>
  <c r="P678" i="1"/>
  <c r="P1228" i="1"/>
  <c r="P1390" i="1"/>
  <c r="P1061" i="1"/>
  <c r="P575" i="1"/>
  <c r="P1845" i="1"/>
  <c r="P1682" i="1"/>
  <c r="P2446" i="1"/>
  <c r="P2603" i="1"/>
  <c r="P1679" i="1"/>
  <c r="P1155" i="1"/>
  <c r="P3803" i="1"/>
  <c r="P2927" i="1"/>
  <c r="P3804" i="1"/>
  <c r="P3575" i="1"/>
  <c r="P3805" i="1"/>
  <c r="P1692" i="1"/>
  <c r="P3806" i="1"/>
  <c r="P3001" i="1"/>
  <c r="P3807" i="1"/>
  <c r="P2019" i="1"/>
  <c r="P3808" i="1"/>
  <c r="P3514" i="1"/>
  <c r="P3283" i="1"/>
  <c r="P3370" i="1"/>
  <c r="P2799" i="1"/>
  <c r="P3006" i="1"/>
  <c r="P1385" i="1"/>
  <c r="P3444" i="1"/>
  <c r="P3619" i="1"/>
  <c r="P2765" i="1"/>
  <c r="P2321" i="1"/>
  <c r="P2301" i="1"/>
  <c r="P2521" i="1"/>
  <c r="P1779" i="1"/>
  <c r="P2337" i="1"/>
  <c r="P2403" i="1"/>
  <c r="P913" i="1"/>
  <c r="P2146" i="1"/>
  <c r="P1869" i="1"/>
  <c r="P1953" i="1"/>
  <c r="P535" i="1"/>
  <c r="P866" i="1"/>
  <c r="P1697" i="1"/>
  <c r="P1602" i="1"/>
  <c r="P800" i="1"/>
  <c r="P500" i="1"/>
  <c r="P708" i="1"/>
  <c r="P1477" i="1"/>
  <c r="P1322" i="1"/>
  <c r="P1181" i="1"/>
  <c r="P1768" i="1"/>
  <c r="P1776" i="1"/>
  <c r="P994" i="1"/>
  <c r="P1599" i="1"/>
  <c r="P1077" i="1"/>
  <c r="P1501" i="1"/>
  <c r="P803" i="1"/>
  <c r="P1280" i="1"/>
  <c r="P1241" i="1"/>
  <c r="P1289" i="1"/>
  <c r="P2049" i="1"/>
  <c r="P2322" i="1"/>
  <c r="P2396" i="1"/>
  <c r="P1731" i="1"/>
  <c r="P2194" i="1"/>
  <c r="P1270" i="1"/>
  <c r="P841" i="1"/>
  <c r="P1856" i="1"/>
  <c r="P2643" i="1"/>
  <c r="P2726" i="1"/>
  <c r="P1633" i="1"/>
  <c r="P455" i="1"/>
  <c r="P1387" i="1"/>
  <c r="P2122" i="1"/>
  <c r="P1805" i="1"/>
  <c r="P583" i="1"/>
  <c r="P1062" i="1"/>
  <c r="P2832" i="1"/>
  <c r="P2137" i="1"/>
  <c r="P2662" i="1"/>
  <c r="P1928" i="1"/>
  <c r="P1405" i="1"/>
  <c r="P527" i="1"/>
  <c r="P991" i="1"/>
  <c r="P907" i="1"/>
  <c r="P1746" i="1"/>
  <c r="P1170" i="1"/>
  <c r="P1534" i="1"/>
  <c r="P1583" i="1"/>
  <c r="P1034" i="1"/>
  <c r="P603" i="1"/>
  <c r="P1162" i="1"/>
  <c r="P1651" i="1"/>
  <c r="P845" i="1"/>
  <c r="P1035" i="1"/>
  <c r="P1011" i="1"/>
  <c r="P2161" i="1"/>
  <c r="P3519" i="1"/>
  <c r="P2842" i="1"/>
  <c r="P1203" i="1"/>
  <c r="P980" i="1"/>
  <c r="P1650" i="1"/>
  <c r="P1375" i="1"/>
  <c r="P2843" i="1"/>
  <c r="P250" i="1"/>
  <c r="P2099" i="1"/>
  <c r="P2641" i="1"/>
  <c r="P2226" i="1"/>
  <c r="P1993" i="1"/>
  <c r="P1282" i="1"/>
  <c r="P1684" i="1"/>
  <c r="P3123" i="1"/>
  <c r="P3007" i="1"/>
  <c r="P3164" i="1"/>
  <c r="P1626" i="1"/>
  <c r="P3316" i="1"/>
  <c r="P2561" i="1"/>
  <c r="P2224" i="1"/>
  <c r="P3291" i="1"/>
  <c r="P2320" i="1"/>
  <c r="P3234" i="1"/>
  <c r="P2822" i="1"/>
  <c r="P3225" i="1"/>
  <c r="P3317" i="1"/>
  <c r="P2501" i="1"/>
  <c r="P3853" i="1"/>
  <c r="P2187" i="1"/>
  <c r="P2157" i="1"/>
  <c r="P3226" i="1"/>
  <c r="P2553" i="1"/>
  <c r="P3096" i="1"/>
  <c r="P3379" i="1"/>
  <c r="P2835" i="1"/>
  <c r="P1905" i="1"/>
  <c r="P3455" i="1"/>
  <c r="P2493" i="1"/>
  <c r="P2960" i="1"/>
  <c r="P3851" i="1"/>
  <c r="P3207" i="1"/>
  <c r="P1741" i="1"/>
  <c r="P3070" i="1"/>
  <c r="P2891" i="1"/>
  <c r="P1722" i="1"/>
  <c r="P2972" i="1"/>
  <c r="P861" i="1"/>
  <c r="P2982" i="1"/>
  <c r="P1488" i="1"/>
  <c r="P3852" i="1"/>
  <c r="P3212" i="1"/>
  <c r="P2865" i="1"/>
  <c r="P3446" i="1"/>
  <c r="P3854" i="1"/>
  <c r="P3165" i="1"/>
  <c r="P3014" i="1"/>
  <c r="P3023" i="1"/>
  <c r="P2980" i="1"/>
  <c r="P3855" i="1"/>
  <c r="P3856" i="1"/>
  <c r="P3857" i="1"/>
  <c r="P2659" i="1"/>
  <c r="P3078" i="1"/>
  <c r="P3858" i="1"/>
  <c r="P3380" i="1"/>
  <c r="P1923" i="1"/>
  <c r="P3859" i="1"/>
  <c r="P2782" i="1"/>
  <c r="P3860" i="1"/>
  <c r="P3381" i="1"/>
  <c r="P2981" i="1"/>
  <c r="P3135" i="1"/>
  <c r="P3861" i="1"/>
  <c r="P1218" i="1"/>
  <c r="P1044" i="1"/>
  <c r="P2816" i="1"/>
  <c r="P2817" i="1"/>
  <c r="P3015" i="1"/>
  <c r="P3862" i="1"/>
  <c r="P3863" i="1"/>
  <c r="P2047" i="1"/>
  <c r="P3864" i="1"/>
  <c r="P2807" i="1"/>
  <c r="P3054" i="1"/>
  <c r="P2143" i="1"/>
  <c r="P3081" i="1"/>
  <c r="P2083" i="1"/>
  <c r="P3292" i="1"/>
  <c r="P3865" i="1"/>
  <c r="P3335" i="1"/>
  <c r="P3414" i="1"/>
  <c r="P3336" i="1"/>
  <c r="P2068" i="1"/>
  <c r="P2245" i="1"/>
  <c r="P2536" i="1"/>
  <c r="P2858" i="1"/>
  <c r="P937" i="1"/>
  <c r="P1717" i="1"/>
  <c r="P2859" i="1"/>
  <c r="P4049" i="1"/>
  <c r="P2699" i="1"/>
  <c r="P2877" i="1"/>
  <c r="P2132" i="1"/>
  <c r="P430" i="1"/>
  <c r="P423" i="1"/>
  <c r="P3067" i="1"/>
  <c r="P951" i="1"/>
  <c r="P468" i="1"/>
  <c r="P2428" i="1"/>
  <c r="P2932" i="1"/>
  <c r="P2418" i="1"/>
  <c r="P427" i="1"/>
  <c r="P332" i="1"/>
  <c r="P206" i="1"/>
  <c r="P2517" i="1"/>
  <c r="P2779" i="1"/>
  <c r="P2420" i="1"/>
  <c r="P2853" i="1"/>
  <c r="P1979" i="1"/>
  <c r="P1389" i="1"/>
  <c r="P3110" i="1"/>
  <c r="P543" i="1"/>
  <c r="P1763" i="1"/>
  <c r="P2935" i="1"/>
  <c r="P924" i="1"/>
  <c r="P2750" i="1"/>
  <c r="P2869" i="1"/>
  <c r="P1653" i="1"/>
  <c r="P1584" i="1"/>
  <c r="P2399" i="1"/>
  <c r="P88" i="1"/>
  <c r="P294" i="1"/>
  <c r="P2108" i="1"/>
  <c r="P3503" i="1"/>
  <c r="P3615" i="1"/>
  <c r="P271" i="1"/>
  <c r="P3111" i="1"/>
  <c r="P1938" i="1"/>
  <c r="P1680" i="1"/>
  <c r="P944" i="1"/>
  <c r="P4050" i="1"/>
  <c r="P2010" i="1"/>
  <c r="P3406" i="1"/>
  <c r="P2953" i="1"/>
  <c r="P2704" i="1"/>
  <c r="P453" i="1"/>
  <c r="P1211" i="1"/>
  <c r="P2505" i="1"/>
  <c r="P3230" i="1"/>
  <c r="P3231" i="1"/>
  <c r="P233" i="1"/>
  <c r="P622" i="1"/>
  <c r="P421" i="1"/>
  <c r="P1140" i="1"/>
  <c r="P1572" i="1"/>
  <c r="P1483" i="1"/>
  <c r="P403" i="1"/>
  <c r="P53" i="1"/>
  <c r="P2930" i="1"/>
  <c r="P559" i="1"/>
  <c r="P2915" i="1"/>
  <c r="P946" i="1"/>
  <c r="P2943" i="1"/>
  <c r="P3203" i="1"/>
  <c r="P3" i="1"/>
  <c r="P788" i="1"/>
  <c r="P1526" i="1"/>
  <c r="P2923" i="1"/>
  <c r="P1596" i="1"/>
  <c r="P138" i="1"/>
  <c r="P2578" i="1"/>
  <c r="P393" i="1"/>
  <c r="P1491" i="1"/>
  <c r="P681" i="1"/>
  <c r="P1762" i="1"/>
  <c r="P1206" i="1"/>
  <c r="P356" i="1"/>
  <c r="P106" i="1"/>
  <c r="P922" i="1"/>
  <c r="P870" i="1"/>
  <c r="P621" i="1"/>
  <c r="P650" i="1"/>
  <c r="P928" i="1"/>
  <c r="P668" i="1"/>
  <c r="P1030" i="1"/>
  <c r="P2148" i="1"/>
  <c r="P954" i="1"/>
  <c r="P1188" i="1"/>
  <c r="P1163" i="1"/>
  <c r="P2338" i="1"/>
  <c r="P1794" i="1"/>
  <c r="P2554" i="1"/>
  <c r="P2904" i="1"/>
  <c r="P3736" i="1"/>
  <c r="P3508" i="1"/>
  <c r="P794" i="1"/>
  <c r="P3564" i="1"/>
  <c r="P2884" i="1"/>
  <c r="P3737" i="1"/>
  <c r="P3637" i="1"/>
  <c r="P2951" i="1"/>
  <c r="P3738" i="1"/>
  <c r="P3739" i="1"/>
  <c r="P3740" i="1"/>
  <c r="P3741" i="1"/>
  <c r="P3473" i="1"/>
  <c r="P3742" i="1"/>
  <c r="P3743" i="1"/>
  <c r="P3744" i="1"/>
  <c r="P3745" i="1"/>
  <c r="P3746" i="1"/>
  <c r="P3747" i="1"/>
  <c r="P3279" i="1"/>
  <c r="P3748" i="1"/>
  <c r="P2986" i="1"/>
  <c r="P3749" i="1"/>
  <c r="P837" i="1"/>
  <c r="P3183" i="1"/>
  <c r="P1167" i="1"/>
  <c r="P3061" i="1"/>
  <c r="P3324" i="1"/>
  <c r="P2437" i="1"/>
  <c r="P3218" i="1"/>
  <c r="P4038" i="1"/>
  <c r="P3275" i="1"/>
  <c r="P3545" i="1"/>
  <c r="P1426" i="1"/>
  <c r="P3325" i="1"/>
  <c r="P175" i="1"/>
  <c r="P899" i="1"/>
  <c r="P3326" i="1"/>
  <c r="P2530" i="1"/>
  <c r="P1964" i="1"/>
  <c r="P3492" i="1"/>
  <c r="P3250" i="1"/>
  <c r="P2753" i="1"/>
  <c r="P4039" i="1"/>
  <c r="P2333" i="1"/>
  <c r="P3484" i="1"/>
  <c r="P4040" i="1"/>
  <c r="P961" i="1"/>
  <c r="P2241" i="1"/>
  <c r="P3596" i="1"/>
  <c r="P3430" i="1"/>
  <c r="P3452" i="1"/>
  <c r="P3328" i="1"/>
  <c r="P1460" i="1"/>
  <c r="P341" i="1"/>
  <c r="P1804" i="1"/>
  <c r="P3311" i="1"/>
  <c r="P1968" i="1"/>
  <c r="P3431" i="1"/>
  <c r="P3148" i="1"/>
  <c r="P3333" i="1"/>
  <c r="P2742" i="1"/>
  <c r="P2918" i="1"/>
  <c r="P1570" i="1"/>
  <c r="P2124" i="1"/>
  <c r="P3012" i="1"/>
  <c r="P4041" i="1"/>
  <c r="P2499" i="1"/>
  <c r="P3327" i="1"/>
  <c r="P2898" i="1"/>
  <c r="P3689" i="1"/>
  <c r="P267" i="1"/>
  <c r="P3597" i="1"/>
  <c r="P3546" i="1"/>
  <c r="P3262" i="1"/>
  <c r="P2999" i="1"/>
  <c r="P3178" i="1"/>
  <c r="P3104" i="1"/>
  <c r="P3598" i="1"/>
  <c r="P4042" i="1"/>
  <c r="P3391" i="1"/>
  <c r="P4043" i="1"/>
  <c r="P3502" i="1"/>
  <c r="P2739" i="1"/>
  <c r="P3866" i="1"/>
  <c r="P3520" i="1"/>
  <c r="P2613" i="1"/>
  <c r="P3657" i="1"/>
  <c r="P3447" i="1"/>
  <c r="P3497" i="1"/>
  <c r="P3867" i="1"/>
  <c r="P2120" i="1"/>
  <c r="P3456" i="1"/>
  <c r="P3658" i="1"/>
  <c r="P3293" i="1"/>
  <c r="P2880" i="1"/>
  <c r="P733" i="1"/>
  <c r="P3071" i="1"/>
  <c r="P3584" i="1"/>
  <c r="P3868" i="1"/>
  <c r="P3869" i="1"/>
  <c r="P3870" i="1"/>
  <c r="P2991" i="1"/>
  <c r="P3815" i="1"/>
  <c r="P3131" i="1"/>
  <c r="P2650" i="1"/>
  <c r="P3816" i="1"/>
  <c r="P3206" i="1"/>
  <c r="P3194" i="1"/>
  <c r="P2899" i="1"/>
  <c r="P3817" i="1"/>
  <c r="P2395" i="1"/>
  <c r="P3285" i="1"/>
  <c r="P2821" i="1"/>
  <c r="P2989" i="1"/>
  <c r="P3818" i="1"/>
  <c r="P3021" i="1"/>
  <c r="P3358" i="1"/>
  <c r="P3819" i="1"/>
  <c r="P2247" i="1"/>
  <c r="P3820" i="1"/>
  <c r="P3359" i="1"/>
  <c r="P3821" i="1"/>
  <c r="P3822" i="1"/>
  <c r="P1847" i="1"/>
  <c r="P1589" i="1"/>
  <c r="P2381" i="1"/>
  <c r="P2339" i="1"/>
  <c r="P3470" i="1"/>
  <c r="P3132" i="1"/>
  <c r="P3411" i="1"/>
  <c r="P3823" i="1"/>
  <c r="P3377" i="1"/>
  <c r="P2412" i="1"/>
  <c r="P2612" i="1"/>
  <c r="P3515" i="1"/>
  <c r="P3824" i="1"/>
  <c r="P3578" i="1"/>
  <c r="P1487" i="1"/>
  <c r="P1029" i="1"/>
  <c r="P3601" i="1"/>
  <c r="P3329" i="1"/>
  <c r="P3133" i="1"/>
  <c r="P362" i="1"/>
  <c r="P563" i="1"/>
  <c r="P847" i="1"/>
  <c r="P763" i="1"/>
  <c r="P1482" i="1"/>
  <c r="P738" i="1"/>
  <c r="P2533" i="1"/>
  <c r="P1575" i="1"/>
  <c r="P2855" i="1"/>
  <c r="P380" i="1"/>
  <c r="P203" i="1"/>
  <c r="P554" i="1"/>
  <c r="P215" i="1"/>
  <c r="P221" i="1"/>
  <c r="P762" i="1"/>
  <c r="P1629" i="1"/>
  <c r="P1006" i="1"/>
  <c r="P983" i="1"/>
  <c r="P166" i="1"/>
  <c r="P471" i="1"/>
  <c r="P557" i="1"/>
  <c r="P567" i="1"/>
  <c r="P2325" i="1"/>
  <c r="P458" i="1"/>
  <c r="P507" i="1"/>
  <c r="P964" i="1"/>
  <c r="P160" i="1"/>
  <c r="P2345" i="1"/>
  <c r="P1476" i="1"/>
  <c r="P940" i="1"/>
  <c r="P1641" i="1"/>
  <c r="P213" i="1"/>
  <c r="P407" i="1"/>
  <c r="P312" i="1"/>
  <c r="P508" i="1"/>
  <c r="P329" i="1"/>
  <c r="P505" i="1"/>
  <c r="P1721" i="1"/>
  <c r="P649" i="1"/>
  <c r="P373" i="1"/>
  <c r="P2306" i="1"/>
  <c r="P3053" i="1"/>
  <c r="P1930" i="1"/>
  <c r="P4109" i="1"/>
  <c r="P2114" i="1"/>
  <c r="P3437" i="1"/>
  <c r="P4110" i="1"/>
  <c r="P4111" i="1"/>
  <c r="P3346" i="1"/>
  <c r="P3090" i="1"/>
  <c r="P4112" i="1"/>
  <c r="P2957" i="1"/>
  <c r="P4113" i="1"/>
  <c r="P4114" i="1"/>
  <c r="P3000" i="1"/>
  <c r="P4115" i="1"/>
  <c r="P2921" i="1"/>
  <c r="P1685" i="1"/>
  <c r="P3600" i="1"/>
  <c r="P2005" i="1"/>
  <c r="P1844" i="1"/>
  <c r="P1728" i="1"/>
  <c r="P1747" i="1"/>
  <c r="P1271" i="1"/>
  <c r="P1357" i="1"/>
  <c r="P1134" i="1"/>
  <c r="P133" i="1"/>
  <c r="P989" i="1"/>
  <c r="P1200" i="1"/>
  <c r="P276" i="1"/>
  <c r="P558" i="1"/>
  <c r="P996" i="1"/>
  <c r="P228" i="1"/>
  <c r="P480" i="1"/>
  <c r="P334" i="1"/>
  <c r="P1654" i="1"/>
  <c r="P1363" i="1"/>
  <c r="P1881" i="1"/>
  <c r="P825" i="1"/>
  <c r="P1974" i="1"/>
  <c r="P2290" i="1"/>
  <c r="P1287" i="1"/>
  <c r="P739" i="1"/>
  <c r="P369" i="1"/>
  <c r="P542" i="1"/>
  <c r="P406" i="1"/>
  <c r="P633" i="1"/>
  <c r="P877" i="1"/>
  <c r="P1114" i="1"/>
  <c r="P1292" i="1"/>
  <c r="P218" i="1"/>
  <c r="P350" i="1"/>
  <c r="P1506" i="1"/>
  <c r="P487" i="1"/>
  <c r="P718" i="1"/>
  <c r="P544" i="1"/>
  <c r="P472" i="1"/>
  <c r="P869" i="1"/>
  <c r="P439" i="1"/>
  <c r="P1825" i="1"/>
  <c r="P1883" i="1"/>
  <c r="P1872" i="1"/>
  <c r="P2029" i="1"/>
  <c r="P2593" i="1"/>
  <c r="P1323" i="1"/>
  <c r="P1944" i="1"/>
  <c r="P1355" i="1"/>
  <c r="P1255" i="1"/>
  <c r="P1947" i="1"/>
  <c r="P513" i="1"/>
  <c r="P2587" i="1"/>
  <c r="P1681" i="1"/>
  <c r="P2227" i="1"/>
  <c r="P376" i="1"/>
  <c r="P1838" i="1"/>
  <c r="P1259" i="1"/>
  <c r="P1312" i="1"/>
  <c r="P1857" i="1"/>
  <c r="P1709" i="1"/>
  <c r="P1227" i="1"/>
  <c r="P489" i="1"/>
  <c r="P865" i="1"/>
  <c r="P117" i="1"/>
  <c r="P1039" i="1"/>
  <c r="P2259" i="1"/>
  <c r="P571" i="1"/>
  <c r="P1516" i="1"/>
  <c r="P101" i="1"/>
  <c r="P3393" i="1"/>
  <c r="P585" i="1"/>
  <c r="P1876" i="1"/>
  <c r="P201" i="1"/>
  <c r="P3693" i="1"/>
  <c r="P634" i="1"/>
  <c r="P985" i="1"/>
  <c r="P2421" i="1"/>
  <c r="P2673" i="1"/>
  <c r="P1012" i="1"/>
  <c r="P3112" i="1"/>
  <c r="P2165" i="1"/>
  <c r="P1192" i="1"/>
  <c r="P2693" i="1"/>
  <c r="P2263" i="1"/>
  <c r="P1999" i="1"/>
  <c r="P1990" i="1"/>
  <c r="P2755" i="1"/>
  <c r="P858" i="1"/>
  <c r="P1422" i="1"/>
  <c r="P4051" i="1"/>
  <c r="P4052" i="1"/>
  <c r="P536" i="1"/>
  <c r="P1189" i="1"/>
  <c r="P98" i="1"/>
  <c r="P345" i="1"/>
  <c r="P2377" i="1"/>
  <c r="P1455" i="1"/>
  <c r="P4053" i="1"/>
  <c r="P452" i="1"/>
  <c r="P3149" i="1"/>
  <c r="P159" i="1"/>
  <c r="P1047" i="1"/>
  <c r="P2783" i="1"/>
  <c r="P906" i="1"/>
  <c r="P1676" i="1"/>
  <c r="P1021" i="1"/>
  <c r="P702" i="1"/>
  <c r="P1138" i="1"/>
  <c r="P410" i="1"/>
  <c r="P551" i="1"/>
  <c r="P2162" i="1"/>
  <c r="P2058" i="1"/>
  <c r="P1522" i="1"/>
  <c r="P976" i="1"/>
  <c r="P1698" i="1"/>
  <c r="P1445" i="1"/>
  <c r="P2484" i="1"/>
  <c r="P1659" i="1"/>
  <c r="P882" i="1"/>
  <c r="P2285" i="1"/>
  <c r="P2973" i="1"/>
  <c r="P165" i="1"/>
  <c r="P888" i="1"/>
  <c r="P743" i="1"/>
  <c r="P1041" i="1"/>
  <c r="P1068" i="1"/>
  <c r="P239" i="1"/>
  <c r="P2062" i="1"/>
  <c r="P891" i="1"/>
  <c r="P2582" i="1"/>
  <c r="P684" i="1"/>
  <c r="P1595" i="1"/>
  <c r="P927" i="1"/>
  <c r="P752" i="1"/>
  <c r="P2089" i="1"/>
  <c r="P1306" i="1"/>
  <c r="P651" i="1"/>
  <c r="P3108" i="1"/>
  <c r="P1106" i="1"/>
  <c r="P804" i="1"/>
  <c r="P1210" i="1"/>
  <c r="P1257" i="1"/>
  <c r="P770" i="1"/>
  <c r="P2423" i="1"/>
  <c r="P1082" i="1"/>
  <c r="P931" i="1"/>
  <c r="P2504" i="1"/>
  <c r="P1529" i="1"/>
  <c r="P2634" i="1"/>
  <c r="P1597" i="1"/>
  <c r="P701" i="1"/>
  <c r="P2394" i="1"/>
  <c r="P1342" i="1"/>
  <c r="P957" i="1"/>
  <c r="P638" i="1"/>
  <c r="P1199" i="1"/>
  <c r="P641" i="1"/>
  <c r="P2611" i="1"/>
  <c r="P586" i="1"/>
  <c r="P1617" i="1"/>
  <c r="P1298" i="1"/>
  <c r="P2920" i="1"/>
  <c r="P3118" i="1"/>
  <c r="P3480" i="1"/>
  <c r="P3481" i="1"/>
  <c r="P3208" i="1"/>
  <c r="P4019" i="1"/>
  <c r="P3685" i="1"/>
  <c r="P3562" i="1"/>
  <c r="P2825" i="1"/>
  <c r="P3146" i="1"/>
  <c r="P3686" i="1"/>
  <c r="P2468" i="1"/>
  <c r="P4020" i="1"/>
  <c r="P3256" i="1"/>
  <c r="P3568" i="1"/>
  <c r="P2721" i="1"/>
  <c r="P3614" i="1"/>
  <c r="P2977" i="1"/>
  <c r="P3404" i="1"/>
  <c r="P3147" i="1"/>
  <c r="P2079" i="1"/>
  <c r="P4021" i="1"/>
  <c r="P4022" i="1"/>
  <c r="P2745" i="1"/>
  <c r="P3323" i="1"/>
  <c r="P4023" i="1"/>
  <c r="P2758" i="1"/>
  <c r="P1089" i="1"/>
  <c r="P4024" i="1"/>
  <c r="P2460" i="1"/>
  <c r="P821" i="1"/>
  <c r="P3482" i="1"/>
  <c r="P3190" i="1"/>
  <c r="P2457" i="1"/>
  <c r="P2601" i="1"/>
  <c r="P2997" i="1"/>
  <c r="P3687" i="1"/>
  <c r="P1888" i="1"/>
  <c r="P4025" i="1"/>
  <c r="P4026" i="1"/>
  <c r="P4027" i="1"/>
  <c r="P4028" i="1"/>
  <c r="P4029" i="1"/>
  <c r="P3202" i="1"/>
  <c r="P4030" i="1"/>
  <c r="P4031" i="1"/>
  <c r="P3688" i="1"/>
  <c r="P3629" i="1"/>
  <c r="P4032" i="1"/>
  <c r="P4033" i="1"/>
  <c r="P3483" i="1"/>
  <c r="P2050" i="1"/>
  <c r="P3036" i="1"/>
  <c r="P4034" i="1"/>
  <c r="P4035" i="1"/>
  <c r="P4036" i="1"/>
  <c r="P4037" i="1"/>
  <c r="P523" i="1"/>
  <c r="P1258" i="1"/>
  <c r="P2413" i="1"/>
  <c r="P824" i="1"/>
  <c r="P57" i="1"/>
  <c r="P462" i="1"/>
  <c r="P178" i="1"/>
  <c r="P737" i="1"/>
  <c r="P171" i="1"/>
  <c r="P1942" i="1"/>
  <c r="P247" i="1"/>
  <c r="P236" i="1"/>
  <c r="P1966" i="1"/>
  <c r="P1440" i="1"/>
  <c r="P301" i="1"/>
  <c r="P210" i="1"/>
  <c r="P245" i="1"/>
  <c r="P8" i="1"/>
  <c r="P1786" i="1"/>
  <c r="P134" i="1"/>
  <c r="P3115" i="1"/>
  <c r="P3576" i="1"/>
  <c r="P3284" i="1"/>
  <c r="P3809" i="1"/>
  <c r="P3030" i="1"/>
  <c r="P3308" i="1"/>
  <c r="P3810" i="1"/>
  <c r="P2793" i="1"/>
  <c r="P3811" i="1"/>
  <c r="P2407" i="1"/>
  <c r="P3130" i="1"/>
  <c r="P3376" i="1"/>
  <c r="P3812" i="1"/>
  <c r="P2720" i="1"/>
  <c r="P3813" i="1"/>
  <c r="P3814" i="1"/>
  <c r="P3647" i="1"/>
  <c r="P3248" i="1"/>
  <c r="P3577" i="1"/>
  <c r="P2520" i="1"/>
  <c r="P95" i="1"/>
  <c r="P371" i="1"/>
  <c r="P1314" i="1"/>
  <c r="P445" i="1"/>
  <c r="P473" i="1"/>
  <c r="P2011" i="1"/>
  <c r="P1664" i="1"/>
  <c r="P404" i="1"/>
  <c r="P384" i="1"/>
  <c r="P482" i="1"/>
  <c r="P499" i="1"/>
  <c r="P424" i="1"/>
  <c r="P606" i="1"/>
  <c r="P315" i="1"/>
  <c r="P12" i="1"/>
  <c r="P440" i="1"/>
  <c r="P352" i="1"/>
  <c r="P270" i="1"/>
  <c r="P753" i="1"/>
  <c r="P438" i="1"/>
  <c r="P207" i="1"/>
  <c r="P129" i="1"/>
  <c r="P361" i="1"/>
  <c r="P978" i="1"/>
  <c r="P1233" i="1"/>
  <c r="P307" i="1"/>
  <c r="P1351" i="1"/>
  <c r="P799" i="1"/>
  <c r="P431" i="1"/>
  <c r="P174" i="1"/>
  <c r="P1294" i="1"/>
  <c r="P353" i="1"/>
  <c r="P124" i="1"/>
  <c r="P264" i="1"/>
  <c r="P1115" i="1"/>
  <c r="P286" i="1"/>
  <c r="P385" i="1"/>
  <c r="P908" i="1"/>
  <c r="P310" i="1"/>
  <c r="P451" i="1"/>
  <c r="P3566" i="1"/>
  <c r="P3457" i="1"/>
  <c r="P3526" i="1"/>
  <c r="P3898" i="1"/>
  <c r="P3664" i="1"/>
  <c r="P2856" i="1"/>
  <c r="P3899" i="1"/>
  <c r="P3241" i="1"/>
  <c r="P3008" i="1"/>
  <c r="P3124" i="1"/>
  <c r="P3900" i="1"/>
  <c r="P1822" i="1"/>
  <c r="P3901" i="1"/>
  <c r="P3902" i="1"/>
  <c r="P3903" i="1"/>
  <c r="P2531" i="1"/>
  <c r="P3137" i="1"/>
  <c r="P3363" i="1"/>
  <c r="P3295" i="1"/>
  <c r="P3157" i="1"/>
  <c r="P3224" i="1"/>
  <c r="P3733" i="1"/>
  <c r="P3171" i="1"/>
  <c r="P3507" i="1"/>
  <c r="P3127" i="1"/>
  <c r="P962" i="1"/>
  <c r="P2801" i="1"/>
  <c r="P1424" i="1"/>
  <c r="P3734" i="1"/>
  <c r="P1716" i="1"/>
  <c r="P3184" i="1"/>
  <c r="P3069" i="1"/>
  <c r="P2941" i="1"/>
  <c r="P2668" i="1"/>
  <c r="P1764" i="1"/>
  <c r="P2545" i="1"/>
  <c r="P3252" i="1"/>
  <c r="P2959" i="1"/>
  <c r="P3392" i="1"/>
  <c r="P3735" i="1"/>
  <c r="P3586" i="1"/>
  <c r="P3159" i="1"/>
  <c r="P3476" i="1"/>
  <c r="P3913" i="1"/>
  <c r="P2044" i="1"/>
  <c r="P3914" i="1"/>
  <c r="P3666" i="1"/>
  <c r="P3915" i="1"/>
  <c r="P3916" i="1"/>
  <c r="P2340" i="1"/>
  <c r="P1299" i="1"/>
  <c r="P3917" i="1"/>
  <c r="P3608" i="1"/>
  <c r="P2961" i="1"/>
  <c r="P2866" i="1"/>
  <c r="P3196" i="1"/>
  <c r="P3918" i="1"/>
  <c r="P3667" i="1"/>
  <c r="P3919" i="1"/>
  <c r="P2788" i="1"/>
  <c r="P1624" i="1"/>
  <c r="P2095" i="1"/>
  <c r="P1907" i="1"/>
  <c r="P1421" i="1"/>
  <c r="P1002" i="1"/>
  <c r="P836" i="1"/>
  <c r="P533" i="1"/>
  <c r="P2222" i="1"/>
  <c r="P1980" i="1"/>
  <c r="P1087" i="1"/>
  <c r="P2358" i="1"/>
  <c r="P2639" i="1"/>
  <c r="P2344" i="1"/>
  <c r="P1148" i="1"/>
  <c r="P760" i="1"/>
  <c r="P688" i="1"/>
  <c r="P703" i="1"/>
  <c r="P2046" i="1"/>
  <c r="P1918" i="1"/>
  <c r="P2262" i="1"/>
  <c r="P998" i="1"/>
  <c r="P918" i="1"/>
  <c r="P2490" i="1"/>
  <c r="P2238" i="1"/>
  <c r="P624" i="1"/>
  <c r="P833" i="1"/>
  <c r="P1748" i="1"/>
  <c r="P1317" i="1"/>
  <c r="P975" i="1"/>
  <c r="P676" i="1"/>
  <c r="P504" i="1"/>
  <c r="P1308" i="1"/>
  <c r="P731" i="1"/>
  <c r="P1896" i="1"/>
  <c r="P1699" i="1"/>
  <c r="P1213" i="1"/>
  <c r="P2664" i="1"/>
  <c r="P2313" i="1"/>
  <c r="P1971" i="1"/>
  <c r="P2529" i="1"/>
  <c r="P1687" i="1"/>
  <c r="P2231" i="1"/>
  <c r="P974" i="1"/>
  <c r="P660" i="1"/>
  <c r="P1067" i="1"/>
  <c r="P1783" i="1"/>
  <c r="P1127" i="1"/>
  <c r="P1586" i="1"/>
  <c r="P1353" i="1"/>
  <c r="P1601" i="1"/>
  <c r="P1893" i="1"/>
  <c r="P1232" i="1"/>
  <c r="P783" i="1"/>
  <c r="P2172" i="1"/>
  <c r="P1810" i="1"/>
  <c r="P887" i="1"/>
  <c r="P326" i="1"/>
  <c r="P852" i="1"/>
  <c r="P2624" i="1"/>
  <c r="P2352" i="1"/>
  <c r="P832" i="1"/>
  <c r="P817" i="1"/>
  <c r="P2292" i="1"/>
  <c r="P1525" i="1"/>
  <c r="P1283" i="1"/>
  <c r="P1321" i="1"/>
  <c r="P1262" i="1"/>
  <c r="P818" i="1"/>
  <c r="P1608" i="1"/>
  <c r="P2332" i="1"/>
  <c r="P1894" i="1"/>
  <c r="P1931" i="1"/>
  <c r="P1630" i="1"/>
  <c r="P716" i="1"/>
  <c r="P2144" i="1"/>
  <c r="P1415" i="1"/>
  <c r="P933" i="1"/>
  <c r="P1977" i="1"/>
  <c r="P1404" i="1"/>
  <c r="P2240" i="1"/>
  <c r="P123" i="1"/>
  <c r="P3789" i="1"/>
  <c r="P2486" i="1"/>
  <c r="P780" i="1"/>
  <c r="P2792" i="1"/>
  <c r="P3467" i="1"/>
  <c r="P1507" i="1"/>
  <c r="P1982" i="1"/>
  <c r="P1729" i="1"/>
  <c r="P2567" i="1"/>
  <c r="P723" i="1"/>
  <c r="P1732" i="1"/>
  <c r="P2864" i="1"/>
  <c r="P3574" i="1"/>
  <c r="P2131" i="1"/>
  <c r="P3790" i="1"/>
  <c r="P1689" i="1"/>
  <c r="P3791" i="1"/>
  <c r="P2944" i="1"/>
  <c r="P1137" i="1"/>
  <c r="P3513" i="1"/>
  <c r="P3642" i="1"/>
  <c r="P3269" i="1"/>
  <c r="P2178" i="1"/>
  <c r="P3792" i="1"/>
  <c r="P3793" i="1"/>
  <c r="P2692" i="1"/>
  <c r="P3794" i="1"/>
  <c r="P3172" i="1"/>
  <c r="P3368" i="1"/>
  <c r="P2312" i="1"/>
  <c r="P3795" i="1"/>
  <c r="P3282" i="1"/>
  <c r="P1925" i="1"/>
  <c r="P3496" i="1"/>
  <c r="P3029" i="1"/>
  <c r="P2135" i="1"/>
  <c r="P3193" i="1"/>
  <c r="P3356" i="1"/>
  <c r="P2936" i="1"/>
  <c r="P3796" i="1"/>
  <c r="P3643" i="1"/>
  <c r="P2546" i="1"/>
  <c r="P3357" i="1"/>
  <c r="P2627" i="1"/>
  <c r="P1787" i="1"/>
  <c r="P3644" i="1"/>
  <c r="P2431" i="1"/>
  <c r="P3797" i="1"/>
  <c r="P3798" i="1"/>
  <c r="P3799" i="1"/>
  <c r="P3800" i="1"/>
  <c r="P3801" i="1"/>
  <c r="P3645" i="1"/>
  <c r="P3099" i="1"/>
  <c r="P3442" i="1"/>
  <c r="P2434" i="1"/>
  <c r="P3454" i="1"/>
  <c r="P3646" i="1"/>
  <c r="P3802" i="1"/>
  <c r="P2166" i="1"/>
  <c r="P1795" i="1"/>
  <c r="P1008" i="1"/>
  <c r="P950" i="1"/>
  <c r="P850" i="1"/>
  <c r="P372" i="1"/>
  <c r="P746" i="1"/>
  <c r="P125" i="1"/>
  <c r="P587" i="1"/>
  <c r="P717" i="1"/>
  <c r="P698" i="1"/>
  <c r="P1508" i="1"/>
  <c r="P481" i="1"/>
  <c r="P749" i="1"/>
  <c r="P3383" i="1"/>
  <c r="P1050" i="1"/>
  <c r="P1037" i="1"/>
  <c r="P2251" i="1"/>
  <c r="P1109" i="1"/>
  <c r="P811" i="1"/>
  <c r="P3017" i="1"/>
  <c r="P2414" i="1"/>
  <c r="P595" i="1"/>
  <c r="P1800" i="1"/>
  <c r="P893" i="1"/>
  <c r="P3909" i="1"/>
  <c r="P1767" i="1"/>
  <c r="P2990" i="1"/>
  <c r="P2291" i="1"/>
  <c r="P546" i="1"/>
  <c r="P2408" i="1"/>
  <c r="P2430" i="1"/>
  <c r="P1941" i="1"/>
  <c r="P2250" i="1"/>
  <c r="P394" i="1"/>
  <c r="P2813" i="1"/>
  <c r="P2543" i="1"/>
  <c r="P2376" i="1"/>
  <c r="P1334" i="1"/>
  <c r="P613" i="1"/>
  <c r="P2127" i="1"/>
  <c r="P1091" i="1"/>
  <c r="P744" i="1"/>
  <c r="P1922" i="1"/>
  <c r="P1198" i="1"/>
  <c r="P2400" i="1"/>
  <c r="P2075" i="1"/>
  <c r="P3192" i="1"/>
  <c r="P3338" i="1"/>
  <c r="P2026" i="1"/>
  <c r="P3107" i="1"/>
  <c r="P518" i="1"/>
  <c r="P3339" i="1"/>
  <c r="P2375" i="1"/>
  <c r="P661" i="1"/>
  <c r="P1281" i="1"/>
  <c r="P930" i="1"/>
  <c r="P1792" i="1"/>
  <c r="P3220" i="1"/>
  <c r="P745" i="1"/>
  <c r="P1745" i="1"/>
  <c r="P2003" i="1"/>
  <c r="P1097" i="1"/>
  <c r="P1085" i="1"/>
  <c r="P820" i="1"/>
  <c r="P2606" i="1"/>
  <c r="P2632" i="1"/>
  <c r="P627" i="1"/>
  <c r="P2778" i="1"/>
  <c r="P3475" i="1"/>
  <c r="P3340" i="1"/>
  <c r="P2426" i="1"/>
  <c r="P3910" i="1"/>
  <c r="P1027" i="1"/>
  <c r="P3911" i="1"/>
  <c r="P2667" i="1"/>
  <c r="P748" i="1"/>
  <c r="P3912" i="1"/>
  <c r="P3418" i="1"/>
  <c r="P1998" i="1"/>
  <c r="P1439" i="1"/>
  <c r="P2847" i="1"/>
  <c r="P2454" i="1"/>
  <c r="P1556" i="1"/>
  <c r="P1831" i="1"/>
  <c r="P1887" i="1"/>
  <c r="P842" i="1"/>
  <c r="P416" i="1"/>
  <c r="P1705" i="1"/>
  <c r="P522" i="1"/>
  <c r="P2331" i="1"/>
  <c r="P2684" i="1"/>
  <c r="P2314" i="1"/>
  <c r="P616" i="1"/>
  <c r="P2663" i="1"/>
  <c r="P729" i="1"/>
  <c r="P1955" i="1"/>
  <c r="P2355" i="1"/>
  <c r="P1859" i="1"/>
  <c r="P2380" i="1"/>
  <c r="P1871" i="1"/>
  <c r="P1700" i="1"/>
  <c r="P588" i="1"/>
  <c r="P2082" i="1"/>
  <c r="P2372" i="1"/>
  <c r="P400" i="1"/>
  <c r="P1545" i="1"/>
  <c r="P1481" i="1"/>
  <c r="P2839" i="1"/>
  <c r="P759" i="1"/>
  <c r="P2179" i="1"/>
  <c r="P454" i="1"/>
  <c r="P2450" i="1"/>
  <c r="P515" i="1"/>
  <c r="P555" i="1"/>
  <c r="P1882" i="1"/>
  <c r="P1566" i="1"/>
  <c r="P1003" i="1"/>
  <c r="P1339" i="1"/>
  <c r="P2359" i="1"/>
  <c r="P3871" i="1"/>
  <c r="P2118" i="1"/>
  <c r="P3521" i="1"/>
  <c r="P1609" i="1"/>
  <c r="P3602" i="1"/>
  <c r="P3072" i="1"/>
  <c r="P3522" i="1"/>
  <c r="P2220" i="1"/>
  <c r="P3872" i="1"/>
  <c r="P2790" i="1"/>
  <c r="P1212" i="1"/>
  <c r="P2952" i="1"/>
  <c r="P3353" i="1"/>
  <c r="P3399" i="1"/>
  <c r="P3271" i="1"/>
  <c r="P3873" i="1"/>
  <c r="P3874" i="1"/>
  <c r="P3875" i="1"/>
  <c r="P3565" i="1"/>
  <c r="P2351" i="1"/>
  <c r="P1416" i="1"/>
  <c r="P1438" i="1"/>
  <c r="P2316" i="1"/>
  <c r="P2156" i="1"/>
  <c r="P1112" i="1"/>
  <c r="P2212" i="1"/>
  <c r="P1448" i="1"/>
  <c r="P1288" i="1"/>
  <c r="P1815" i="1"/>
  <c r="P460" i="1"/>
  <c r="P679" i="1"/>
  <c r="P2527" i="1"/>
  <c r="P1656" i="1"/>
  <c r="P2252" i="1"/>
  <c r="P756" i="1"/>
  <c r="P2629" i="1"/>
  <c r="P952" i="1"/>
  <c r="P2119" i="1"/>
  <c r="P2225" i="1"/>
  <c r="P1616" i="1"/>
  <c r="P1634" i="1"/>
  <c r="P3491" i="1"/>
  <c r="P2134" i="1"/>
  <c r="P3290" i="1"/>
  <c r="P3330" i="1"/>
  <c r="P389" i="1"/>
  <c r="P3174" i="1"/>
  <c r="P2728" i="1"/>
  <c r="P1190" i="1"/>
  <c r="P243" i="1"/>
  <c r="P3518" i="1"/>
  <c r="P1571" i="1"/>
  <c r="P2563" i="1"/>
  <c r="P3240" i="1"/>
  <c r="P3556" i="1"/>
  <c r="P3121" i="1"/>
  <c r="P29" i="1"/>
  <c r="P2890" i="1"/>
  <c r="P2924" i="1"/>
  <c r="P1266" i="1"/>
  <c r="P1861" i="1"/>
  <c r="P1757" i="1"/>
  <c r="P2837" i="1"/>
  <c r="P1420" i="1"/>
  <c r="P2021" i="1"/>
  <c r="P1578" i="1"/>
  <c r="P2579" i="1"/>
  <c r="P1643" i="1"/>
  <c r="P1484" i="1"/>
  <c r="P2197" i="1"/>
  <c r="P1724" i="1"/>
  <c r="P1057" i="1"/>
  <c r="P691" i="1"/>
  <c r="P981" i="1"/>
  <c r="P1623" i="1"/>
  <c r="P778" i="1"/>
  <c r="P2267" i="1"/>
  <c r="P459" i="1"/>
  <c r="P655" i="1"/>
  <c r="P2272" i="1"/>
  <c r="P18" i="1"/>
  <c r="P808" i="1"/>
  <c r="P40" i="1"/>
  <c r="P19" i="1"/>
  <c r="P16" i="1"/>
  <c r="P646" i="1"/>
  <c r="P2458" i="1"/>
  <c r="P6" i="1"/>
  <c r="P151" i="1"/>
  <c r="P89" i="1"/>
  <c r="P78" i="1"/>
  <c r="P119" i="1"/>
  <c r="P240" i="1"/>
  <c r="P15" i="1"/>
  <c r="P46" i="1"/>
  <c r="P38" i="1"/>
  <c r="P163" i="1"/>
  <c r="P85" i="1"/>
  <c r="P498" i="1"/>
  <c r="P99" i="1"/>
  <c r="P72" i="1"/>
  <c r="P429" i="1"/>
  <c r="P354" i="1"/>
  <c r="P25" i="1"/>
  <c r="P566" i="1"/>
  <c r="P28" i="1"/>
  <c r="P114" i="1"/>
  <c r="P55" i="1"/>
  <c r="P67" i="1"/>
  <c r="P140" i="1"/>
  <c r="P4" i="1"/>
  <c r="P469" i="1"/>
  <c r="P10" i="1"/>
  <c r="P111" i="1"/>
  <c r="P244" i="1"/>
  <c r="P545" i="1"/>
  <c r="P31" i="1"/>
  <c r="P9" i="1"/>
  <c r="P26" i="1"/>
  <c r="P36" i="1"/>
  <c r="P2774" i="1"/>
  <c r="P3904" i="1"/>
  <c r="P2126" i="1"/>
  <c r="P1495" i="1"/>
  <c r="P3272" i="1"/>
  <c r="P3665" i="1"/>
  <c r="P1749" i="1"/>
  <c r="P3417" i="1"/>
  <c r="P3296" i="1"/>
  <c r="P2666" i="1"/>
  <c r="P3041" i="1"/>
  <c r="P3623" i="1"/>
  <c r="P3905" i="1"/>
  <c r="P3906" i="1"/>
  <c r="P3189" i="1"/>
  <c r="P3907" i="1"/>
  <c r="P3908" i="1"/>
  <c r="P2542" i="1"/>
  <c r="P2925" i="1"/>
  <c r="P2575" i="1"/>
  <c r="P27" i="1"/>
  <c r="P74" i="1"/>
  <c r="P2060" i="1"/>
  <c r="P65" i="1"/>
  <c r="P223" i="1"/>
  <c r="P62" i="1"/>
  <c r="P628" i="1"/>
  <c r="P1956" i="1"/>
  <c r="P51" i="1"/>
  <c r="P90" i="1"/>
  <c r="P13" i="1"/>
  <c r="P619" i="1"/>
  <c r="P7" i="1"/>
  <c r="P2" i="1"/>
  <c r="P826" i="1"/>
  <c r="P94" i="1"/>
  <c r="P266" i="1"/>
  <c r="P122" i="1"/>
  <c r="P33" i="1"/>
  <c r="P1585" i="1"/>
  <c r="P541" i="1"/>
  <c r="P61" i="1"/>
  <c r="P47" i="1"/>
  <c r="P359" i="1"/>
  <c r="P48" i="1"/>
  <c r="P246" i="1"/>
  <c r="P64" i="1"/>
  <c r="P1358" i="1"/>
  <c r="P766" i="1"/>
  <c r="P113" i="1"/>
  <c r="P131" i="1"/>
  <c r="P110" i="1"/>
  <c r="P183" i="1"/>
  <c r="P21" i="1"/>
  <c r="P44" i="1"/>
  <c r="P212" i="1"/>
  <c r="P285" i="1"/>
  <c r="P242" i="1"/>
  <c r="P41" i="1"/>
  <c r="P892" i="1"/>
  <c r="P461" i="1"/>
  <c r="P589" i="1"/>
  <c r="P920" i="1"/>
  <c r="P479" i="1"/>
  <c r="P205" i="1"/>
  <c r="P599" i="1"/>
  <c r="P83" i="1"/>
  <c r="P60" i="1"/>
  <c r="P132" i="1"/>
  <c r="P173" i="1"/>
  <c r="P687" i="1"/>
  <c r="P37" i="1"/>
  <c r="P1166" i="1"/>
  <c r="P209" i="1"/>
  <c r="P722" i="1"/>
  <c r="P107" i="1"/>
  <c r="P277" i="1"/>
  <c r="P1264" i="1"/>
  <c r="P188" i="1"/>
  <c r="P169" i="1"/>
  <c r="P1096" i="1"/>
  <c r="P69" i="1"/>
  <c r="P1023" i="1"/>
  <c r="P11" i="1"/>
  <c r="P102" i="1"/>
  <c r="P1254" i="1"/>
  <c r="P2574" i="1"/>
  <c r="P324" i="1"/>
  <c r="P126" i="1"/>
  <c r="P14" i="1"/>
  <c r="P141" i="1"/>
  <c r="P104" i="1"/>
  <c r="P50" i="1"/>
  <c r="P2584" i="1"/>
  <c r="P45" i="1"/>
  <c r="P5" i="1"/>
  <c r="P136" i="1"/>
  <c r="P325" i="1"/>
  <c r="P295" i="1"/>
  <c r="P1159" i="1"/>
  <c r="P1325" i="1"/>
  <c r="P2015" i="1"/>
  <c r="P2435" i="1"/>
  <c r="P1473" i="1"/>
  <c r="P895" i="1"/>
  <c r="P1320" i="1"/>
  <c r="P2064" i="1"/>
  <c r="P1413" i="1"/>
  <c r="P1553" i="1"/>
  <c r="P757" i="1"/>
  <c r="P382" i="1"/>
  <c r="P995" i="1"/>
  <c r="P2070" i="1"/>
  <c r="P1278" i="1"/>
  <c r="P1706" i="1"/>
  <c r="P2586" i="1"/>
  <c r="P1559" i="1"/>
  <c r="P1010" i="1"/>
  <c r="P1338" i="1"/>
  <c r="P2449" i="1"/>
  <c r="P1771" i="1"/>
  <c r="P2154" i="1"/>
  <c r="P639" i="1"/>
  <c r="P2324" i="1"/>
  <c r="P1158" i="1"/>
  <c r="P1743" i="1"/>
  <c r="P1802" i="1"/>
  <c r="P464" i="1"/>
  <c r="P1272" i="1"/>
  <c r="P1897" i="1"/>
  <c r="P1818" i="1"/>
  <c r="P2841" i="1"/>
  <c r="P900" i="1"/>
  <c r="P1128" i="1"/>
  <c r="P1435" i="1"/>
  <c r="P170" i="1"/>
  <c r="P1981" i="1"/>
  <c r="P2159" i="1"/>
  <c r="P1889" i="1"/>
  <c r="P839" i="1"/>
  <c r="P2862" i="1"/>
  <c r="P2833" i="1"/>
  <c r="P3303" i="1"/>
  <c r="P3092" i="1"/>
  <c r="P2433" i="1"/>
  <c r="P3547" i="1"/>
  <c r="P838" i="1"/>
  <c r="P3432" i="1"/>
  <c r="P2926" i="1"/>
  <c r="P3176" i="1"/>
  <c r="P3433" i="1"/>
  <c r="P1824" i="1"/>
  <c r="P3472" i="1"/>
  <c r="P3120" i="1"/>
  <c r="P2700" i="1"/>
  <c r="P3309" i="1"/>
  <c r="P537" i="1"/>
  <c r="P3064" i="1"/>
  <c r="P2028" i="1"/>
  <c r="P2628" i="1"/>
  <c r="P4044" i="1"/>
  <c r="P2597" i="1"/>
  <c r="P2940" i="1"/>
  <c r="P2591" i="1"/>
  <c r="P1226" i="1"/>
  <c r="P3690" i="1"/>
  <c r="P1621" i="1"/>
  <c r="P3630" i="1"/>
  <c r="P4045" i="1"/>
  <c r="P2756" i="1"/>
  <c r="P3087" i="1"/>
  <c r="P3304" i="1"/>
  <c r="P3369" i="1"/>
  <c r="P3631" i="1"/>
  <c r="P3093" i="1"/>
  <c r="P2107" i="1"/>
  <c r="P395" i="1"/>
  <c r="P422" i="1"/>
  <c r="P3405" i="1"/>
  <c r="P3177" i="1"/>
  <c r="P2705" i="1"/>
  <c r="P1165" i="1"/>
  <c r="P1459" i="1"/>
  <c r="P1052" i="1"/>
  <c r="P1412" i="1"/>
  <c r="P1577" i="1"/>
  <c r="P2996" i="1"/>
  <c r="P378" i="1"/>
  <c r="P3020" i="1"/>
  <c r="P2569" i="1"/>
  <c r="P1275" i="1"/>
  <c r="P2373" i="1"/>
  <c r="P1108" i="1"/>
  <c r="P1297" i="1"/>
  <c r="P1989" i="1"/>
  <c r="P968" i="1"/>
  <c r="P1701" i="1"/>
  <c r="P237" i="1"/>
  <c r="P2035" i="1"/>
  <c r="P1104" i="1"/>
  <c r="P1523" i="1"/>
  <c r="P492" i="1"/>
  <c r="P773" i="1"/>
  <c r="P300" i="1"/>
  <c r="P92" i="1"/>
  <c r="P375" i="1"/>
  <c r="P30" i="1"/>
  <c r="P365" i="1"/>
  <c r="P1004" i="1"/>
  <c r="P235" i="1"/>
  <c r="P2406" i="1"/>
  <c r="P59" i="1"/>
  <c r="P120" i="1"/>
  <c r="P148" i="1"/>
  <c r="P1069" i="1"/>
  <c r="P485" i="1"/>
  <c r="P23" i="1"/>
  <c r="P150" i="1"/>
  <c r="P562" i="1"/>
  <c r="P662" i="1"/>
  <c r="P2743" i="1"/>
  <c r="P303" i="1"/>
  <c r="P1790" i="1"/>
  <c r="P1921" i="1"/>
  <c r="P2258" i="1"/>
  <c r="P2260" i="1"/>
  <c r="P1908" i="1"/>
  <c r="P2342" i="1"/>
  <c r="P2491" i="1"/>
  <c r="P1243" i="1"/>
  <c r="P1195" i="1"/>
  <c r="P926" i="1"/>
  <c r="P3512" i="1"/>
  <c r="P1987" i="1"/>
  <c r="P2429" i="1"/>
  <c r="P2826" i="1"/>
  <c r="P2738" i="1"/>
  <c r="P1720" i="1"/>
  <c r="P2343" i="1"/>
  <c r="P1393" i="1"/>
  <c r="P830" i="1"/>
  <c r="P2453" i="1"/>
  <c r="P401" i="1"/>
  <c r="P351" i="1"/>
  <c r="P32" i="1"/>
  <c r="P425" i="1"/>
  <c r="P405" i="1"/>
  <c r="P620" i="1"/>
  <c r="P548" i="1"/>
  <c r="P670" i="1"/>
  <c r="P279" i="1"/>
  <c r="P344" i="1"/>
  <c r="P809" i="1"/>
  <c r="P2244" i="1"/>
  <c r="P419" i="1"/>
  <c r="P529" i="1"/>
  <c r="P127" i="1"/>
  <c r="P1078" i="1"/>
  <c r="P256" i="1"/>
  <c r="P553" i="1"/>
  <c r="P840" i="1"/>
  <c r="P58" i="1"/>
  <c r="P754" i="1"/>
  <c r="P434" i="1"/>
  <c r="P80" i="1"/>
  <c r="P1702" i="1"/>
  <c r="P428" i="1"/>
  <c r="P889" i="1"/>
  <c r="P1025" i="1"/>
  <c r="P24" i="1"/>
  <c r="P637" i="1"/>
  <c r="P347" i="1"/>
  <c r="P767" i="1"/>
  <c r="P1761" i="1"/>
  <c r="P644" i="1"/>
  <c r="P2297" i="1"/>
  <c r="P488" i="1"/>
  <c r="P1479" i="1"/>
  <c r="P435" i="1"/>
  <c r="P822" i="1"/>
  <c r="P864" i="1"/>
  <c r="P1156" i="1"/>
  <c r="P785" i="1"/>
  <c r="P665" i="1"/>
  <c r="P2602" i="1"/>
  <c r="P1201" i="1"/>
  <c r="P109" i="1"/>
  <c r="P296" i="1"/>
  <c r="P182" i="1"/>
  <c r="P35" i="1"/>
  <c r="P139" i="1"/>
  <c r="P552" i="1"/>
  <c r="P1074" i="1"/>
  <c r="P1569" i="1"/>
  <c r="P1638" i="1"/>
  <c r="P1197" i="1"/>
  <c r="P611" i="1"/>
  <c r="P1092" i="1"/>
  <c r="P2069" i="1"/>
  <c r="P211" i="1"/>
  <c r="P2631" i="1"/>
  <c r="P2138" i="1"/>
  <c r="P1544" i="1"/>
  <c r="P963" i="1"/>
  <c r="P1380" i="1"/>
  <c r="P2096" i="1"/>
  <c r="P1095" i="1"/>
  <c r="P2360" i="1"/>
  <c r="P2036" i="1"/>
  <c r="P2059" i="1"/>
  <c r="P1260" i="1"/>
  <c r="P1807" i="1"/>
  <c r="P2393" i="1"/>
  <c r="P903" i="1"/>
  <c r="P2094" i="1"/>
  <c r="P686" i="1"/>
  <c r="P2348" i="1"/>
  <c r="P262" i="1"/>
  <c r="P2311" i="1"/>
  <c r="P2456" i="1"/>
  <c r="P936" i="1"/>
  <c r="P1341" i="1"/>
  <c r="P915" i="1"/>
  <c r="P1001" i="1"/>
  <c r="P441" i="1"/>
  <c r="P1366" i="1"/>
  <c r="P1836" i="1"/>
  <c r="P162" i="1"/>
  <c r="P958" i="1"/>
  <c r="P103" i="1"/>
  <c r="P751" i="1"/>
  <c r="P1474" i="1"/>
  <c r="P774" i="1"/>
  <c r="P1940" i="1"/>
  <c r="P1669" i="1"/>
  <c r="P501" i="1"/>
  <c r="P2747" i="1"/>
  <c r="P1000" i="1"/>
  <c r="P1475" i="1"/>
  <c r="P1088" i="1"/>
  <c r="P1295" i="1"/>
  <c r="P3175" i="1"/>
  <c r="P3084" i="1"/>
  <c r="P2063" i="1"/>
  <c r="P3187" i="1"/>
  <c r="P3105" i="1"/>
  <c r="P34" i="1"/>
  <c r="P336" i="1"/>
  <c r="P318" i="1"/>
  <c r="P226" i="1"/>
  <c r="P629" i="1"/>
  <c r="P316" i="1"/>
  <c r="P2195" i="1"/>
  <c r="P1304" i="1"/>
  <c r="P335" i="1"/>
  <c r="P82" i="1"/>
  <c r="P561" i="1"/>
  <c r="P524" i="1"/>
  <c r="P116" i="1"/>
  <c r="P191" i="1"/>
  <c r="P4081" i="1"/>
  <c r="P4082" i="1"/>
  <c r="P2851" i="1"/>
  <c r="P3705" i="1"/>
  <c r="P4083" i="1"/>
  <c r="P3348" i="1"/>
  <c r="P3486" i="1"/>
  <c r="P2883" i="1"/>
  <c r="P4084" i="1"/>
  <c r="P4085" i="1"/>
  <c r="P3106" i="1"/>
  <c r="P4086" i="1"/>
  <c r="P4087" i="1"/>
  <c r="P3435" i="1"/>
  <c r="P3258" i="1"/>
  <c r="P4088" i="1"/>
  <c r="P4089" i="1"/>
  <c r="P4090" i="1"/>
  <c r="P2279" i="1"/>
  <c r="P3633" i="1"/>
  <c r="P4091" i="1"/>
  <c r="P3085" i="1"/>
  <c r="P4092" i="1"/>
  <c r="P4093" i="1"/>
  <c r="P4094" i="1"/>
  <c r="P1645" i="1"/>
  <c r="P2535" i="1"/>
  <c r="P3151" i="1"/>
  <c r="P4095" i="1"/>
  <c r="P3181" i="1"/>
  <c r="P4096" i="1"/>
  <c r="P2998" i="1"/>
  <c r="P3306" i="1"/>
  <c r="P3552" i="1"/>
  <c r="P4097" i="1"/>
  <c r="P2818" i="1"/>
  <c r="P4098" i="1"/>
  <c r="P4099" i="1"/>
  <c r="P4100" i="1"/>
  <c r="P3259" i="1"/>
  <c r="P2052" i="1"/>
  <c r="P3204" i="1"/>
  <c r="P2727" i="1"/>
  <c r="P3559" i="1"/>
  <c r="P2475" i="1"/>
  <c r="P4101" i="1"/>
  <c r="P2334" i="1"/>
  <c r="P2706" i="1"/>
  <c r="P3387" i="1"/>
  <c r="P4102" i="1"/>
  <c r="P3436" i="1"/>
  <c r="P4103" i="1"/>
  <c r="P3307" i="1"/>
  <c r="P3616" i="1"/>
  <c r="P4104" i="1"/>
  <c r="P3553" i="1"/>
  <c r="P4105" i="1"/>
  <c r="P4106" i="1"/>
  <c r="P4107" i="1"/>
  <c r="P4108" i="1"/>
  <c r="P2968" i="1"/>
  <c r="P3265" i="1"/>
  <c r="P2966" i="1"/>
  <c r="P3825" i="1"/>
  <c r="P2264" i="1"/>
  <c r="P2160" i="1"/>
  <c r="P1065" i="1"/>
  <c r="P3378" i="1"/>
  <c r="P2707" i="1"/>
  <c r="P3826" i="1"/>
  <c r="P3022" i="1"/>
  <c r="P3827" i="1"/>
  <c r="P3412" i="1"/>
  <c r="P2708" i="1"/>
  <c r="P2812" i="1"/>
  <c r="P3579" i="1"/>
  <c r="P3828" i="1"/>
  <c r="P3580" i="1"/>
  <c r="P3829" i="1"/>
  <c r="P1703" i="1"/>
  <c r="P3648" i="1"/>
  <c r="P3649" i="1"/>
  <c r="P3555" i="1"/>
  <c r="P2830" i="1"/>
  <c r="P3650" i="1"/>
  <c r="P3830" i="1"/>
  <c r="P3651" i="1"/>
  <c r="P3652" i="1"/>
  <c r="P1898" i="1"/>
  <c r="P3445" i="1"/>
  <c r="P3620" i="1"/>
  <c r="P3621" i="1"/>
  <c r="P3831" i="1"/>
  <c r="P3397" i="1"/>
  <c r="P2215" i="1"/>
  <c r="P3315" i="1"/>
  <c r="P3832" i="1"/>
  <c r="P3286" i="1"/>
  <c r="P3833" i="1"/>
  <c r="P3516" i="1"/>
  <c r="P834" i="1"/>
  <c r="P282" i="1"/>
  <c r="P200" i="1"/>
  <c r="P1470" i="1"/>
  <c r="P786" i="1"/>
  <c r="P802" i="1"/>
  <c r="P672" i="1"/>
  <c r="P2733" i="1"/>
  <c r="P666" i="1"/>
  <c r="P521" i="1"/>
  <c r="P630" i="1"/>
  <c r="P2462" i="1"/>
  <c r="P1217" i="1"/>
  <c r="P231" i="1"/>
  <c r="P2640" i="1"/>
  <c r="P1622" i="1"/>
  <c r="P357" i="1"/>
  <c r="P1073" i="1"/>
  <c r="P272" i="1"/>
  <c r="P792" i="1"/>
  <c r="P867" i="1"/>
  <c r="P1450" i="1"/>
  <c r="P1753" i="1"/>
  <c r="P1778" i="1"/>
  <c r="P2198" i="1"/>
  <c r="P1707" i="1"/>
  <c r="P2234" i="1"/>
  <c r="P1809" i="1"/>
  <c r="P2151" i="1"/>
  <c r="P2329" i="1"/>
  <c r="P2560" i="1"/>
  <c r="P705" i="1"/>
  <c r="P1909" i="1"/>
  <c r="P1182" i="1"/>
  <c r="P1647" i="1"/>
  <c r="P1443" i="1"/>
  <c r="P2188" i="1"/>
  <c r="P704" i="1"/>
  <c r="P2763" i="1"/>
  <c r="P1910" i="1"/>
  <c r="P1237" i="1"/>
  <c r="P2356" i="1"/>
  <c r="P2203" i="1"/>
  <c r="P1284" i="1"/>
  <c r="P1851" i="1"/>
  <c r="P2469" i="1"/>
  <c r="P2097" i="1"/>
  <c r="P1486" i="1"/>
  <c r="P1209" i="1"/>
  <c r="P2590" i="1"/>
  <c r="P2665" i="1"/>
  <c r="P2494" i="1"/>
  <c r="P331" i="1"/>
  <c r="P2085" i="1"/>
  <c r="P1934" i="1"/>
  <c r="P1017" i="1"/>
  <c r="P1239" i="1"/>
  <c r="P2308" i="1"/>
  <c r="P831" i="1"/>
  <c r="P2528" i="1"/>
  <c r="P2863" i="1"/>
  <c r="P3170" i="1"/>
  <c r="P3979" i="1"/>
  <c r="P3980" i="1"/>
  <c r="P3981" i="1"/>
  <c r="P3385" i="1"/>
  <c r="P3982" i="1"/>
  <c r="P3983" i="1"/>
  <c r="P2371" i="1"/>
  <c r="P3200" i="1"/>
  <c r="P3984" i="1"/>
  <c r="P3985" i="1"/>
  <c r="P3986" i="1"/>
  <c r="P2956" i="1"/>
  <c r="P2388" i="1"/>
  <c r="P3987" i="1"/>
  <c r="P1983" i="1"/>
  <c r="P3988" i="1"/>
  <c r="P3229" i="1"/>
  <c r="P3989" i="1"/>
  <c r="P550" i="1"/>
  <c r="P1183" i="1"/>
  <c r="P2129" i="1"/>
  <c r="P878" i="1"/>
  <c r="P844" i="1"/>
  <c r="P1235" i="1"/>
  <c r="P1301" i="1"/>
  <c r="P1268" i="1"/>
  <c r="P972" i="1"/>
  <c r="P955" i="1"/>
  <c r="P1236" i="1"/>
  <c r="P1171" i="1"/>
  <c r="P810" i="1"/>
  <c r="P1832" i="1"/>
  <c r="P399" i="1"/>
  <c r="P3388" i="1"/>
  <c r="P2280" i="1"/>
  <c r="P409" i="1"/>
  <c r="P728" i="1"/>
  <c r="P1662" i="1"/>
  <c r="P1365" i="1"/>
  <c r="P2506" i="1"/>
  <c r="P2771" i="1"/>
  <c r="P1172" i="1"/>
  <c r="P1345" i="1"/>
  <c r="P1343" i="1"/>
  <c r="P945" i="1"/>
  <c r="P988" i="1"/>
  <c r="P2034" i="1"/>
  <c r="P947" i="1"/>
  <c r="P1360" i="1"/>
  <c r="P1489" i="1"/>
  <c r="P1751" i="1"/>
  <c r="P1374" i="1"/>
  <c r="P1806" i="1"/>
  <c r="P2476" i="1"/>
  <c r="P2299" i="1"/>
  <c r="P2153" i="1"/>
  <c r="P2410" i="1"/>
  <c r="P1555" i="1"/>
  <c r="P3834" i="1"/>
  <c r="P3195" i="1"/>
  <c r="P3835" i="1"/>
  <c r="P3836" i="1"/>
  <c r="P3134" i="1"/>
  <c r="P3837" i="1"/>
  <c r="P3080" i="1"/>
  <c r="P3287" i="1"/>
  <c r="P3034" i="1"/>
  <c r="P3246" i="1"/>
  <c r="P2908" i="1"/>
  <c r="P3838" i="1"/>
  <c r="P3839" i="1"/>
  <c r="P3840" i="1"/>
  <c r="P3841" i="1"/>
  <c r="P3842" i="1"/>
  <c r="P3843" i="1"/>
  <c r="P3844" i="1"/>
  <c r="P2872" i="1"/>
  <c r="P3270" i="1"/>
  <c r="P2651" i="1"/>
  <c r="P3653" i="1"/>
  <c r="P3581" i="1"/>
  <c r="P3845" i="1"/>
  <c r="P3288" i="1"/>
  <c r="P3582" i="1"/>
  <c r="P2219" i="1"/>
  <c r="P2931" i="1"/>
  <c r="P3583" i="1"/>
  <c r="P3846" i="1"/>
  <c r="P3398" i="1"/>
  <c r="P3289" i="1"/>
  <c r="P3847" i="1"/>
  <c r="P3654" i="1"/>
  <c r="P1963" i="1"/>
  <c r="P812" i="1"/>
  <c r="P3173" i="1"/>
  <c r="P2242" i="1"/>
  <c r="P3163" i="1"/>
  <c r="P1411" i="1"/>
  <c r="P1458" i="1"/>
  <c r="P216" i="1"/>
  <c r="P1978" i="1"/>
  <c r="P397" i="1"/>
  <c r="P75" i="1"/>
  <c r="P600" i="1"/>
  <c r="P252" i="1"/>
  <c r="P446" i="1"/>
  <c r="P77" i="1"/>
  <c r="P253" i="1"/>
  <c r="P20" i="1"/>
  <c r="P463" i="1"/>
  <c r="P881" i="1"/>
  <c r="P669" i="1"/>
  <c r="P1431" i="1"/>
  <c r="P298" i="1"/>
  <c r="P1253" i="1"/>
  <c r="P490" i="1"/>
  <c r="P1939" i="1"/>
  <c r="P91" i="1"/>
  <c r="P379" i="1"/>
  <c r="P1924" i="1"/>
  <c r="P1769" i="1"/>
  <c r="P73" i="1"/>
  <c r="P2123" i="1"/>
  <c r="P1607" i="1"/>
  <c r="P2384" i="1"/>
  <c r="P2390" i="1"/>
  <c r="P960" i="1"/>
  <c r="P1499" i="1"/>
  <c r="P364" i="1"/>
  <c r="P2111" i="1"/>
  <c r="P450" i="1"/>
  <c r="P2378" i="1"/>
  <c r="P632" i="1"/>
  <c r="P1945" i="1"/>
  <c r="P2443" i="1"/>
  <c r="P2798" i="1"/>
  <c r="P2689" i="1"/>
  <c r="P1497" i="1"/>
  <c r="P3479" i="1"/>
  <c r="P4003" i="1"/>
  <c r="P17" i="1"/>
  <c r="P1860" i="1"/>
  <c r="P1835" i="1"/>
  <c r="P192" i="1"/>
  <c r="P3354" i="1"/>
  <c r="P3109" i="1"/>
  <c r="P3077" i="1"/>
  <c r="P2796" i="1"/>
  <c r="P1130" i="1"/>
  <c r="P2415" i="1"/>
  <c r="P1028" i="1"/>
  <c r="P3274" i="1"/>
  <c r="P1500" i="1"/>
  <c r="P465" i="1"/>
  <c r="P1056" i="1"/>
  <c r="P3161" i="1"/>
  <c r="P2164" i="1"/>
  <c r="P3466" i="1"/>
  <c r="P1147" i="1"/>
  <c r="P391" i="1"/>
  <c r="P396" i="1"/>
  <c r="P443" i="1"/>
  <c r="P1263" i="1"/>
  <c r="P486" i="1"/>
  <c r="P2017" i="1"/>
  <c r="P1997" i="1"/>
  <c r="P2357" i="1"/>
  <c r="P1714" i="1"/>
  <c r="P1598" i="1"/>
  <c r="P1452" i="1"/>
  <c r="P658" i="1"/>
  <c r="P374" i="1"/>
  <c r="P1937" i="1"/>
  <c r="P2307" i="1"/>
  <c r="P1423" i="1"/>
  <c r="P2281" i="1"/>
  <c r="P3052" i="1"/>
  <c r="P2874" i="1"/>
  <c r="P3253" i="1"/>
  <c r="P2002" i="1"/>
  <c r="P3352" i="1"/>
  <c r="P2464" i="1"/>
  <c r="P3517" i="1"/>
  <c r="P3848" i="1"/>
  <c r="P3849" i="1"/>
  <c r="P3205" i="1"/>
  <c r="P3655" i="1"/>
  <c r="P790" i="1"/>
  <c r="P3360" i="1"/>
  <c r="P3413" i="1"/>
  <c r="P3334" i="1"/>
  <c r="P3656" i="1"/>
  <c r="P3209" i="1"/>
  <c r="P1434" i="1"/>
  <c r="P997" i="1"/>
  <c r="P3395" i="1"/>
  <c r="P3850" i="1"/>
  <c r="P3211" i="1"/>
  <c r="P2055" i="1"/>
  <c r="P1418" i="1"/>
  <c r="P195" i="1"/>
  <c r="P2255" i="1"/>
  <c r="P1992" i="1"/>
  <c r="P214" i="1"/>
  <c r="P304" i="1"/>
  <c r="P176" i="1"/>
  <c r="P161" i="1"/>
  <c r="P93" i="1"/>
  <c r="P1340" i="1"/>
  <c r="P904" i="1"/>
  <c r="P49" i="1"/>
  <c r="P293" i="1"/>
  <c r="P259" i="1"/>
  <c r="P610" i="1"/>
  <c r="P287" i="1"/>
  <c r="P437" i="1"/>
  <c r="P949" i="1"/>
  <c r="P290" i="1"/>
  <c r="P659" i="1"/>
  <c r="P581" i="1"/>
  <c r="P470" i="1"/>
  <c r="P902" i="1"/>
  <c r="P135" i="1"/>
  <c r="P81" i="1"/>
  <c r="P168" i="1"/>
  <c r="P280" i="1"/>
  <c r="P862" i="1"/>
  <c r="P179" i="1"/>
  <c r="P265" i="1"/>
  <c r="P538" i="1"/>
  <c r="P147" i="1"/>
  <c r="P366" i="1"/>
  <c r="P901" i="1"/>
  <c r="P734" i="1"/>
  <c r="P115" i="1"/>
  <c r="P896" i="1"/>
  <c r="P1277" i="1"/>
  <c r="P2831" i="1"/>
  <c r="P3355" i="1"/>
  <c r="P2500" i="1"/>
  <c r="P3750" i="1"/>
  <c r="P2442" i="1"/>
  <c r="P1988" i="1"/>
  <c r="P2461" i="1"/>
  <c r="P3040" i="1"/>
  <c r="P3260" i="1"/>
  <c r="P3097" i="1"/>
  <c r="P3751" i="1"/>
  <c r="P3752" i="1"/>
  <c r="P2635" i="1"/>
  <c r="P2776" i="1"/>
  <c r="P3753" i="1"/>
  <c r="P2889" i="1"/>
  <c r="P2315" i="1"/>
  <c r="P3509" i="1"/>
  <c r="P2928" i="1"/>
  <c r="P3114" i="1"/>
  <c r="P3754" i="1"/>
  <c r="P3351" i="1"/>
  <c r="P3410" i="1"/>
  <c r="P3162" i="1"/>
  <c r="P3314" i="1"/>
  <c r="P3755" i="1"/>
  <c r="P3128" i="1"/>
  <c r="P3367" i="1"/>
  <c r="P2354" i="1"/>
  <c r="P3618" i="1"/>
  <c r="P1841" i="1"/>
  <c r="P3756" i="1"/>
  <c r="P3757" i="1"/>
  <c r="P3638" i="1"/>
  <c r="P2617" i="1"/>
  <c r="P3028" i="1"/>
  <c r="P2020" i="1"/>
  <c r="P3510" i="1"/>
  <c r="P2130" i="1"/>
  <c r="P3261" i="1"/>
  <c r="P3758" i="1"/>
  <c r="P2173" i="1"/>
  <c r="P2228" i="1"/>
  <c r="P2254" i="1"/>
  <c r="P912" i="1"/>
  <c r="P1129" i="1"/>
  <c r="P1574" i="1"/>
  <c r="P2232" i="1"/>
  <c r="P1863" i="1"/>
  <c r="P1537" i="1"/>
  <c r="P1498" i="1"/>
  <c r="P1864" i="1"/>
  <c r="P1803" i="1"/>
  <c r="P656" i="1"/>
  <c r="P3197" i="1"/>
  <c r="P2502" i="1"/>
  <c r="P2391" i="1"/>
  <c r="P816" i="1"/>
  <c r="P1160" i="1"/>
  <c r="P1033" i="1"/>
  <c r="P2168" i="1"/>
  <c r="P2537" i="1"/>
  <c r="P1528" i="1"/>
  <c r="P576" i="1"/>
  <c r="P2249" i="1"/>
  <c r="P2722" i="1"/>
  <c r="P1442" i="1"/>
  <c r="P970" i="1"/>
  <c r="P1238" i="1"/>
  <c r="P1672" i="1"/>
  <c r="P1625" i="1"/>
  <c r="P726" i="1"/>
  <c r="P1048" i="1"/>
  <c r="P1388" i="1"/>
  <c r="P2033" i="1"/>
  <c r="P2594" i="1"/>
  <c r="P1274" i="1"/>
  <c r="P2478" i="1"/>
  <c r="P677" i="1"/>
  <c r="P1126" i="1"/>
  <c r="P2878" i="1"/>
  <c r="P2365" i="1"/>
  <c r="P1018" i="1"/>
  <c r="P3076" i="1"/>
  <c r="P2487" i="1"/>
  <c r="P1513" i="1"/>
  <c r="P1801" i="1"/>
  <c r="P1726" i="1"/>
  <c r="P740" i="1"/>
  <c r="P1637" i="1"/>
  <c r="P1562" i="1"/>
  <c r="P1451" i="1"/>
  <c r="P1591" i="1"/>
  <c r="P1582" i="1"/>
  <c r="P2155" i="1"/>
  <c r="P1946" i="1"/>
  <c r="P2694" i="1"/>
  <c r="P2436" i="1"/>
  <c r="P1727" i="1"/>
  <c r="P1348" i="1"/>
  <c r="P1657" i="1"/>
  <c r="P3527" i="1"/>
  <c r="P3920" i="1"/>
  <c r="P3921" i="1"/>
  <c r="P3384" i="1"/>
  <c r="P1738" i="1"/>
  <c r="P3922" i="1"/>
  <c r="P3923" i="1"/>
  <c r="P3213" i="1"/>
  <c r="P3587" i="1"/>
  <c r="P2829" i="1"/>
  <c r="P3924" i="1"/>
  <c r="P3153" i="1"/>
  <c r="P3925" i="1"/>
  <c r="P2746" i="1"/>
  <c r="P2845" i="1"/>
  <c r="P3033" i="1"/>
  <c r="P890" i="1"/>
  <c r="P3926" i="1"/>
  <c r="P3364" i="1"/>
  <c r="P2885" i="1"/>
  <c r="P3185" i="1"/>
  <c r="P3255" i="1"/>
  <c r="P3458" i="1"/>
  <c r="P3341" i="1"/>
  <c r="P3927" i="1"/>
  <c r="P3318" i="1"/>
  <c r="P2670" i="1"/>
  <c r="P967" i="1"/>
  <c r="P3002" i="1"/>
  <c r="P2495" i="1"/>
  <c r="P2703" i="1"/>
  <c r="P3928" i="1"/>
  <c r="P2386" i="1"/>
  <c r="P2879" i="1"/>
  <c r="P3560" i="1"/>
  <c r="P3929" i="1"/>
  <c r="P2547" i="1"/>
  <c r="P3233" i="1"/>
  <c r="P3389" i="1"/>
  <c r="P1606" i="1"/>
  <c r="P3930" i="1"/>
  <c r="P2900" i="1"/>
  <c r="P1936" i="1"/>
  <c r="P2992" i="1"/>
  <c r="P3059" i="1"/>
  <c r="P3528" i="1"/>
  <c r="P3588" i="1"/>
  <c r="P3931" i="1"/>
  <c r="P2256" i="1"/>
  <c r="P3448" i="1"/>
  <c r="P2876" i="1"/>
  <c r="P2679" i="1"/>
  <c r="P3419" i="1"/>
  <c r="P3932" i="1"/>
  <c r="P3440" i="1"/>
  <c r="P2576" i="1"/>
  <c r="P2636" i="1"/>
  <c r="P2827" i="1"/>
  <c r="P3933" i="1"/>
  <c r="P1427" i="1"/>
  <c r="P3567" i="1"/>
  <c r="P3420" i="1"/>
  <c r="P3347" i="1"/>
  <c r="P3198" i="1"/>
  <c r="P2577" i="1"/>
  <c r="P2622" i="1"/>
  <c r="P3624" i="1"/>
  <c r="P2886" i="1"/>
  <c r="P3459" i="1"/>
  <c r="P3668" i="1"/>
  <c r="P2541" i="1"/>
  <c r="P1874" i="1"/>
  <c r="P3625" i="1"/>
  <c r="P3669" i="1"/>
  <c r="P2585" i="1"/>
  <c r="P3035" i="1"/>
  <c r="P2724" i="1"/>
  <c r="P2152" i="1"/>
  <c r="P3273" i="1"/>
  <c r="P2534" i="1"/>
  <c r="P3062" i="1"/>
  <c r="P2676" i="1"/>
  <c r="P2844" i="1"/>
  <c r="P330" i="1"/>
  <c r="P177" i="1"/>
  <c r="P1364" i="1"/>
  <c r="P1744" i="1"/>
  <c r="P2364" i="1"/>
  <c r="P823" i="1"/>
  <c r="P713" i="1"/>
  <c r="P2471" i="1"/>
  <c r="P1469" i="1"/>
  <c r="P1667" i="1"/>
  <c r="P1627" i="1"/>
  <c r="P1395" i="1"/>
  <c r="P2190" i="1"/>
  <c r="P1911" i="1"/>
  <c r="P1309" i="1"/>
  <c r="P814" i="1"/>
  <c r="P1632" i="1"/>
  <c r="P3682" i="1"/>
  <c r="P197" i="1"/>
  <c r="P4004" i="1"/>
  <c r="P3145" i="1"/>
  <c r="P4005" i="1"/>
  <c r="P3627" i="1"/>
  <c r="P2296" i="1"/>
  <c r="P3439" i="1"/>
  <c r="P3428" i="1"/>
  <c r="P4006" i="1"/>
  <c r="P2284" i="1"/>
  <c r="P2038" i="1"/>
  <c r="P2595" i="1"/>
  <c r="P4007" i="1"/>
  <c r="P2513" i="1"/>
  <c r="P2171" i="1"/>
  <c r="P2868" i="1"/>
  <c r="P4008" i="1"/>
  <c r="P4009" i="1"/>
  <c r="P4010" i="1"/>
  <c r="P1079" i="1"/>
  <c r="P2217" i="1"/>
  <c r="P671" i="1"/>
  <c r="P1174" i="1"/>
  <c r="P2027" i="1"/>
  <c r="P640" i="1"/>
  <c r="P1043" i="1"/>
  <c r="P1370" i="1"/>
  <c r="P2030" i="1"/>
  <c r="P965" i="1"/>
  <c r="P1485" i="1"/>
  <c r="P1827" i="1"/>
  <c r="P777" i="1"/>
  <c r="P1153" i="1"/>
  <c r="P846" i="1"/>
  <c r="P3082" i="1"/>
  <c r="P1425" i="1"/>
  <c r="P2383" i="1"/>
  <c r="P1161" i="1"/>
  <c r="P1463" i="1"/>
  <c r="P1146" i="1"/>
  <c r="P1152" i="1"/>
  <c r="P42" i="1"/>
  <c r="P343" i="1"/>
  <c r="P598" i="1"/>
  <c r="P1688" i="1"/>
  <c r="P308" i="1"/>
  <c r="P2374" i="1"/>
  <c r="P230" i="1"/>
  <c r="P732" i="1"/>
  <c r="P775" i="1"/>
  <c r="P1504" i="1"/>
  <c r="P2353" i="1"/>
  <c r="P2145" i="1"/>
  <c r="P491" i="1"/>
  <c r="P130" i="1"/>
  <c r="P690" i="1"/>
  <c r="P157" i="1"/>
  <c r="P2039" i="1"/>
  <c r="P2687" i="1"/>
  <c r="P363" i="1"/>
  <c r="P880" i="1"/>
  <c r="P1538" i="1"/>
  <c r="P181" i="1"/>
  <c r="P578" i="1"/>
  <c r="P789" i="1"/>
  <c r="P2293" i="1"/>
  <c r="P1539" i="1"/>
  <c r="P288" i="1"/>
  <c r="P1736" i="1"/>
  <c r="P2786" i="1"/>
  <c r="P1208" i="1"/>
  <c r="P496" i="1"/>
  <c r="P302" i="1"/>
  <c r="P1401" i="1"/>
  <c r="P782" i="1"/>
  <c r="P360" i="1"/>
  <c r="P1276" i="1"/>
  <c r="P442" i="1"/>
  <c r="P917" i="1"/>
  <c r="P1136" i="1"/>
  <c r="P714" i="1"/>
  <c r="P2508" i="1"/>
  <c r="P592" i="1"/>
  <c r="P883" i="1"/>
  <c r="P2186" i="1"/>
  <c r="P152" i="1"/>
  <c r="P801" i="1"/>
  <c r="P249" i="1"/>
  <c r="P1949" i="1"/>
  <c r="P2106" i="1"/>
  <c r="P2196" i="1"/>
  <c r="P1250" i="1"/>
  <c r="P71" i="1"/>
  <c r="P311" i="1"/>
  <c r="P260" i="1"/>
  <c r="P2300" i="1"/>
  <c r="P2350" i="1"/>
  <c r="P381" i="1"/>
  <c r="P1478" i="1"/>
  <c r="P758" i="1"/>
  <c r="P1932" i="1"/>
  <c r="P475" i="1"/>
  <c r="P565" i="1"/>
  <c r="P1113" i="1"/>
  <c r="P528" i="1"/>
  <c r="P2497" i="1"/>
  <c r="P806" i="1"/>
  <c r="P1333" i="1"/>
  <c r="P2565" i="1"/>
  <c r="P2444" i="1"/>
  <c r="P3201" i="1"/>
  <c r="P3345" i="1"/>
  <c r="P4011" i="1"/>
  <c r="P3683" i="1"/>
  <c r="P4012" i="1"/>
  <c r="P4013" i="1"/>
  <c r="P3613" i="1"/>
  <c r="P2717" i="1"/>
  <c r="P2814" i="1"/>
  <c r="P4014" i="1"/>
  <c r="P935" i="1"/>
  <c r="P2610" i="1"/>
  <c r="P798" i="1"/>
  <c r="P3542" i="1"/>
  <c r="P193" i="1"/>
  <c r="P2976" i="1"/>
  <c r="P3003" i="1"/>
  <c r="P3039" i="1"/>
  <c r="P2815" i="1"/>
  <c r="P909" i="1"/>
  <c r="P3628" i="1"/>
  <c r="P2552" i="1"/>
  <c r="P3443" i="1"/>
  <c r="P2184" i="1"/>
  <c r="P2092" i="1"/>
  <c r="P3117" i="1"/>
  <c r="P3210" i="1"/>
  <c r="P648" i="1"/>
  <c r="P2781" i="1"/>
  <c r="P1828" i="1"/>
  <c r="P4015" i="1"/>
  <c r="P3249" i="1"/>
  <c r="P2701" i="1"/>
  <c r="P2589" i="1"/>
  <c r="P3301" i="1"/>
  <c r="P3075" i="1"/>
  <c r="P3066" i="1"/>
  <c r="P1031" i="1"/>
  <c r="P636" i="1"/>
  <c r="P2470" i="1"/>
  <c r="P2237" i="1"/>
  <c r="P2397" i="1"/>
  <c r="P3429" i="1"/>
  <c r="P3302" i="1"/>
  <c r="P2473" i="1"/>
  <c r="P1995" i="1"/>
  <c r="P1986" i="1"/>
  <c r="P2871" i="1"/>
  <c r="P1961" i="1"/>
  <c r="P2848" i="1"/>
  <c r="P971" i="1"/>
  <c r="P3501" i="1"/>
  <c r="P2236" i="1"/>
  <c r="P1718" i="1"/>
  <c r="P3332" i="1"/>
  <c r="P855" i="1"/>
  <c r="P3402" i="1"/>
  <c r="P941" i="1"/>
  <c r="P3543" i="1"/>
  <c r="P1110" i="1"/>
  <c r="P2658" i="1"/>
  <c r="P1219" i="1"/>
  <c r="P4016" i="1"/>
  <c r="P2849" i="1"/>
  <c r="P2734" i="1"/>
  <c r="P3684" i="1"/>
  <c r="P2066" i="1"/>
  <c r="P3595" i="1"/>
  <c r="P3063" i="1"/>
  <c r="P3544" i="1"/>
  <c r="P3089" i="1"/>
  <c r="P97" i="1"/>
  <c r="P3403" i="1"/>
  <c r="P4017" i="1"/>
  <c r="P2323" i="1"/>
  <c r="P4018" i="1"/>
  <c r="P478" i="1"/>
  <c r="P3529" i="1"/>
  <c r="P2784" i="1"/>
  <c r="P2551" i="1"/>
  <c r="P3530" i="1"/>
  <c r="P2646" i="1"/>
  <c r="P2937" i="1"/>
  <c r="P3013" i="1"/>
  <c r="P2562" i="1"/>
  <c r="P3297" i="1"/>
  <c r="P3934" i="1"/>
  <c r="P1628" i="1"/>
  <c r="P3152" i="1"/>
  <c r="P2897" i="1"/>
  <c r="P3319" i="1"/>
  <c r="P3935" i="1"/>
  <c r="P884" i="1"/>
  <c r="P3936" i="1"/>
  <c r="P1125" i="1"/>
  <c r="P358" i="1"/>
  <c r="P1740" i="1"/>
  <c r="P2181" i="1"/>
  <c r="P1394" i="1"/>
  <c r="P1399" i="1"/>
  <c r="P1752" i="1"/>
  <c r="P719" i="1"/>
  <c r="P854" i="1"/>
  <c r="P747" i="1"/>
  <c r="P1059" i="1"/>
  <c r="P1315" i="1"/>
  <c r="P1042" i="1"/>
  <c r="P1904" i="1"/>
  <c r="P1224" i="1"/>
  <c r="P1829" i="1"/>
  <c r="P1157" i="1"/>
  <c r="P534" i="1"/>
  <c r="P1636" i="1"/>
  <c r="P2216" i="1"/>
  <c r="P142" i="1"/>
  <c r="P1409" i="1"/>
  <c r="P1511" i="1"/>
  <c r="P813" i="1"/>
  <c r="P1774" i="1"/>
  <c r="P879" i="1"/>
  <c r="P1759" i="1"/>
  <c r="P695" i="1"/>
  <c r="P1540" i="1"/>
  <c r="P1080" i="1"/>
  <c r="P1793" i="1"/>
  <c r="P1576" i="1"/>
  <c r="P1665" i="1"/>
  <c r="P1204" i="1"/>
  <c r="P2121" i="1"/>
  <c r="P2642" i="1"/>
  <c r="P914" i="1"/>
  <c r="P1619" i="1"/>
  <c r="P1221" i="1"/>
  <c r="P2366" i="1"/>
  <c r="P1468" i="1"/>
  <c r="P456" i="1"/>
  <c r="P3058" i="1"/>
  <c r="P929" i="1"/>
  <c r="P3876" i="1"/>
  <c r="P3024" i="1"/>
  <c r="P3122" i="1"/>
  <c r="P2609" i="1"/>
  <c r="P3877" i="1"/>
  <c r="P1848" i="1"/>
  <c r="P1969" i="1"/>
  <c r="P2253" i="1"/>
  <c r="P3100" i="1"/>
  <c r="P1652" i="1"/>
  <c r="P3659" i="1"/>
  <c r="P3415" i="1"/>
  <c r="P1618" i="1"/>
  <c r="P2909" i="1"/>
  <c r="P3878" i="1"/>
  <c r="P2875" i="1"/>
  <c r="P3879" i="1"/>
  <c r="P1678" i="1"/>
  <c r="P1144" i="1"/>
  <c r="P643" i="1"/>
  <c r="P1361" i="1"/>
  <c r="P309" i="1"/>
  <c r="P1169" i="1"/>
  <c r="P1013" i="1"/>
  <c r="P593" i="1"/>
  <c r="P234" i="1"/>
  <c r="P1906" i="1"/>
  <c r="P1135" i="1"/>
  <c r="P594" i="1"/>
  <c r="P418" i="1"/>
  <c r="P525" i="1"/>
  <c r="P1293" i="1"/>
  <c r="P1509" i="1"/>
  <c r="P1432" i="1"/>
  <c r="P273" i="1"/>
  <c r="P1866" i="1"/>
  <c r="P2205" i="1"/>
  <c r="P2102" i="1"/>
  <c r="P910" i="1"/>
  <c r="P386" i="1"/>
  <c r="P1593" i="1"/>
  <c r="P2037" i="1"/>
  <c r="P2175" i="1"/>
  <c r="P1022" i="1"/>
  <c r="P1324" i="1"/>
  <c r="P509" i="1"/>
  <c r="P414" i="1"/>
  <c r="P232" i="1"/>
  <c r="P1503" i="1"/>
  <c r="P979" i="1"/>
  <c r="P1546" i="1"/>
  <c r="P735" i="1"/>
  <c r="P579" i="1"/>
  <c r="P815" i="1"/>
  <c r="P2025" i="1"/>
  <c r="P377" i="1"/>
  <c r="P652" i="1"/>
  <c r="P1640" i="1"/>
  <c r="P601" i="1"/>
  <c r="P1038" i="1"/>
  <c r="P338" i="1"/>
  <c r="P2016" i="1"/>
  <c r="P1588" i="1"/>
  <c r="P408" i="1"/>
  <c r="P564" i="1"/>
  <c r="P2656" i="1"/>
  <c r="P574" i="1"/>
  <c r="P1820" i="1"/>
  <c r="P898" i="1"/>
  <c r="P349" i="1"/>
  <c r="P1083" i="1"/>
  <c r="P1456" i="1"/>
  <c r="P582" i="1"/>
  <c r="P1604" i="1"/>
  <c r="P1666" i="1"/>
  <c r="P1246" i="1"/>
  <c r="P856" i="1"/>
  <c r="P516" i="1"/>
  <c r="P1673" i="1"/>
  <c r="P827" i="1"/>
  <c r="P1960" i="1"/>
  <c r="P1927" i="1"/>
  <c r="P510" i="1"/>
  <c r="P1267" i="1"/>
  <c r="P494" i="1"/>
  <c r="P1967" i="1"/>
  <c r="P1124" i="1"/>
  <c r="P1090" i="1"/>
  <c r="P1663" i="1"/>
  <c r="P943" i="1"/>
  <c r="P1853" i="1"/>
  <c r="P993" i="1"/>
  <c r="P258" i="1"/>
  <c r="P2440" i="1"/>
  <c r="P1530" i="1"/>
  <c r="P1058" i="1"/>
  <c r="P520" i="1"/>
  <c r="P1710" i="1"/>
  <c r="P727" i="1"/>
  <c r="P2538" i="1"/>
  <c r="P1723" i="1"/>
  <c r="P2618" i="1"/>
  <c r="P2857" i="1"/>
  <c r="P874" i="1"/>
  <c r="P2518" i="1"/>
  <c r="P2509" i="1"/>
  <c r="P1797" i="1"/>
  <c r="P1075" i="1"/>
  <c r="P706" i="1"/>
  <c r="P1408" i="1"/>
  <c r="P1302" i="1"/>
  <c r="P1327" i="1"/>
  <c r="P784" i="1"/>
  <c r="P1840" i="1"/>
  <c r="P497" i="1"/>
  <c r="P1303" i="1"/>
  <c r="P1644" i="1"/>
  <c r="P2298" i="1"/>
  <c r="P1269" i="1"/>
  <c r="P2630" i="1"/>
  <c r="P953" i="1"/>
  <c r="P1614" i="1"/>
  <c r="P1704" i="1"/>
  <c r="P1755" i="1"/>
  <c r="P2007" i="1"/>
  <c r="P1249" i="1"/>
  <c r="P618" i="1"/>
  <c r="P2270" i="1"/>
  <c r="P1696" i="1"/>
  <c r="P2647" i="1"/>
  <c r="P1690" i="1"/>
  <c r="P2648" i="1"/>
  <c r="P1446" i="1"/>
  <c r="P2201" i="1"/>
  <c r="P2080" i="1"/>
  <c r="P2718" i="1"/>
  <c r="P829" i="1"/>
  <c r="P2455" i="1"/>
  <c r="P1642" i="1"/>
  <c r="P2243" i="1"/>
  <c r="P2041" i="1"/>
  <c r="P1133" i="1"/>
  <c r="P1019" i="1"/>
  <c r="P1377" i="1"/>
  <c r="P1102" i="1"/>
  <c r="P1177" i="1"/>
  <c r="P2910" i="1"/>
  <c r="P1610" i="1"/>
  <c r="P514" i="1"/>
  <c r="P805" i="1"/>
  <c r="P1291" i="1"/>
  <c r="P1447" i="1"/>
  <c r="P990" i="1"/>
  <c r="P2229" i="1"/>
  <c r="P1225" i="1"/>
  <c r="P2548" i="1"/>
  <c r="P2024" i="1"/>
  <c r="P1733" i="1"/>
  <c r="P1071" i="1"/>
  <c r="P2074" i="1"/>
  <c r="P1379" i="1"/>
  <c r="P1164" i="1"/>
  <c r="P1101" i="1"/>
  <c r="P2048" i="1"/>
  <c r="P1527" i="1"/>
  <c r="P1781" i="1"/>
  <c r="P2081" i="1"/>
  <c r="P1884" i="1"/>
  <c r="P696" i="1"/>
  <c r="P1273" i="1"/>
  <c r="P761" i="1"/>
  <c r="P1045" i="1"/>
  <c r="P2286" i="1"/>
  <c r="P859" i="1"/>
  <c r="P1493" i="1"/>
  <c r="P1658" i="1"/>
  <c r="P2276" i="1"/>
  <c r="P2411" i="1"/>
  <c r="P2317" i="1"/>
  <c r="P1141" i="1"/>
  <c r="P1984" i="1"/>
  <c r="P2873" i="1"/>
  <c r="P2326" i="1"/>
  <c r="P1901" i="1"/>
  <c r="P1369" i="1"/>
  <c r="P1563" i="1"/>
  <c r="P848" i="1"/>
  <c r="P835" i="1"/>
  <c r="P2605" i="1"/>
  <c r="P1846" i="1"/>
  <c r="P1505" i="1"/>
  <c r="P1300" i="1"/>
  <c r="P1398" i="1"/>
  <c r="P1926" i="1"/>
  <c r="P1015" i="1"/>
  <c r="P1913" i="1"/>
  <c r="P1833" i="1"/>
  <c r="P1402" i="1"/>
  <c r="P2061" i="1"/>
  <c r="P635" i="1"/>
  <c r="P2071" i="1"/>
  <c r="P2271" i="1"/>
  <c r="P2680" i="1"/>
  <c r="P2043" i="1"/>
  <c r="P2477" i="1"/>
  <c r="P2392" i="1"/>
  <c r="P2057" i="1"/>
  <c r="P2867" i="1"/>
  <c r="P1245" i="1"/>
  <c r="P2208" i="1"/>
  <c r="P724" i="1"/>
  <c r="P1573" i="1"/>
  <c r="P476" i="1"/>
  <c r="P1914" i="1"/>
  <c r="P2588" i="1"/>
  <c r="P2695" i="1"/>
  <c r="P725" i="1"/>
  <c r="P1811" i="1"/>
  <c r="P2310" i="1"/>
  <c r="P2583" i="1"/>
  <c r="P1471" i="1"/>
  <c r="P506" i="1"/>
  <c r="P1564" i="1"/>
  <c r="P2549" i="1"/>
  <c r="P1512" i="1"/>
  <c r="P2974" i="1"/>
  <c r="P1205" i="1"/>
  <c r="P2000" i="1"/>
  <c r="P1318" i="1"/>
  <c r="P1579" i="1"/>
  <c r="P2385" i="1"/>
  <c r="P711" i="1"/>
  <c r="P1466" i="1"/>
  <c r="P2802" i="1"/>
  <c r="P977" i="1"/>
  <c r="P268" i="1"/>
  <c r="P1310" i="1"/>
  <c r="P2103" i="1"/>
  <c r="P1858" i="1"/>
  <c r="P2983" i="1"/>
  <c r="P1796" i="1"/>
  <c r="P1915" i="1"/>
  <c r="P1789" i="1"/>
  <c r="P741" i="1"/>
  <c r="P680" i="1"/>
  <c r="P2268" i="1"/>
  <c r="P1116" i="1"/>
  <c r="P1542" i="1"/>
  <c r="P1655" i="1"/>
  <c r="P2032" i="1"/>
  <c r="P1121" i="1"/>
  <c r="P1670" i="1"/>
  <c r="P2911" i="1"/>
  <c r="P1954" i="1"/>
  <c r="P2425" i="1"/>
  <c r="P1916" i="1"/>
  <c r="P2289" i="1"/>
  <c r="P2294" i="1"/>
  <c r="P1758" i="1"/>
  <c r="P2150" i="1"/>
  <c r="P2488" i="1"/>
  <c r="P2540" i="1"/>
  <c r="P2076" i="1"/>
  <c r="P2772" i="1"/>
  <c r="P2519" i="1"/>
  <c r="P720" i="1"/>
  <c r="P1040" i="1"/>
  <c r="P1605" i="1"/>
  <c r="P2221" i="1"/>
  <c r="P2571" i="1"/>
  <c r="P2387" i="1"/>
  <c r="P2523" i="1"/>
  <c r="P2669" i="1"/>
  <c r="P692" i="1"/>
  <c r="P1149" i="1"/>
  <c r="P1854" i="1"/>
  <c r="P1244" i="1"/>
  <c r="P1543" i="1"/>
  <c r="P596" i="1"/>
  <c r="P1494" i="1"/>
  <c r="P2785" i="1"/>
  <c r="P2295" i="1"/>
  <c r="P1868" i="1"/>
  <c r="P1194" i="1"/>
  <c r="P1885" i="1"/>
  <c r="P2809" i="1"/>
  <c r="P2828" i="1"/>
  <c r="P1843" i="1"/>
  <c r="P1772" i="1"/>
  <c r="P1933" i="1"/>
  <c r="P1813" i="1"/>
  <c r="P614" i="1"/>
  <c r="P1290" i="1"/>
  <c r="P1105" i="1"/>
  <c r="P1594" i="1"/>
  <c r="P2018" i="1"/>
  <c r="P1214" i="1"/>
  <c r="P1677" i="1"/>
  <c r="P1382" i="1"/>
  <c r="P1053" i="1"/>
  <c r="P2193" i="1"/>
  <c r="P2474" i="1"/>
  <c r="P1330" i="1"/>
  <c r="P2104" i="1"/>
  <c r="P2766" i="1"/>
  <c r="P1107" i="1"/>
  <c r="P1368" i="1"/>
  <c r="P2008" i="1"/>
  <c r="P2006" i="1"/>
  <c r="P1826" i="1"/>
  <c r="P2304" i="1"/>
  <c r="P2087" i="1"/>
  <c r="P1279" i="1"/>
  <c r="P1631" i="1"/>
  <c r="P2367" i="1"/>
  <c r="P1661" i="1"/>
  <c r="P1532" i="1"/>
  <c r="P685" i="1"/>
  <c r="P2995" i="1"/>
  <c r="P1490" i="1"/>
  <c r="P2401" i="1"/>
  <c r="P2084" i="1"/>
  <c r="P2368" i="1"/>
  <c r="P1457" i="1"/>
  <c r="P2637" i="1"/>
  <c r="P1520" i="1"/>
  <c r="P1711" i="1"/>
  <c r="P1332" i="1"/>
  <c r="P2023" i="1"/>
  <c r="P1877" i="1"/>
  <c r="P1890" i="1"/>
  <c r="P2604" i="1"/>
  <c r="P2136" i="1"/>
  <c r="P1230" i="1"/>
  <c r="P707" i="1"/>
  <c r="P2652" i="1"/>
  <c r="P1441" i="1"/>
  <c r="P919" i="1"/>
  <c r="P2012" i="1"/>
  <c r="P2539" i="1"/>
  <c r="P1612" i="1"/>
  <c r="P2191" i="1"/>
  <c r="P2257" i="1"/>
  <c r="P2572" i="1"/>
  <c r="P863" i="1"/>
  <c r="P1852" i="1"/>
  <c r="P2934" i="1"/>
  <c r="P2218" i="1"/>
  <c r="P1668" i="1"/>
  <c r="P2510" i="1"/>
  <c r="P2787" i="1"/>
  <c r="P2199" i="1"/>
  <c r="P1055" i="1"/>
  <c r="P2053" i="1"/>
  <c r="P1712" i="1"/>
  <c r="P2901" i="1"/>
  <c r="P2266" i="1"/>
  <c r="P208" i="1"/>
  <c r="P1814" i="1"/>
  <c r="P2341" i="1"/>
  <c r="P1646" i="1"/>
  <c r="P2078" i="1"/>
  <c r="P2482" i="1"/>
  <c r="P1032" i="1"/>
  <c r="P1046" i="1"/>
  <c r="P1730" i="1"/>
  <c r="P1782" i="1"/>
  <c r="P86" i="1"/>
  <c r="P2671" i="1"/>
  <c r="P2327" i="1"/>
  <c r="P1410" i="1"/>
  <c r="P1674" i="1"/>
  <c r="P2702" i="1"/>
  <c r="P2653" i="1"/>
  <c r="P2349" i="1"/>
  <c r="P2239" i="1"/>
  <c r="P1837" i="1"/>
  <c r="P2287" i="1"/>
  <c r="P2273" i="1"/>
  <c r="P1176" i="1"/>
  <c r="P1766" i="1"/>
  <c r="P1958" i="1"/>
  <c r="P2681" i="1"/>
  <c r="P1518" i="1"/>
  <c r="P982" i="1"/>
  <c r="P709" i="1"/>
  <c r="P3138" i="1"/>
  <c r="P2479" i="1"/>
  <c r="P2098" i="1"/>
  <c r="P2682" i="1"/>
  <c r="P2336" i="1"/>
  <c r="P2105" i="1"/>
  <c r="P1590" i="1"/>
  <c r="P1472" i="1"/>
  <c r="P1414" i="1"/>
  <c r="P1313" i="1"/>
  <c r="P819" i="1"/>
  <c r="P2568" i="1"/>
  <c r="P2969" i="1"/>
  <c r="P1154" i="1"/>
  <c r="P1180" i="1"/>
  <c r="P2213" i="1"/>
  <c r="P1683" i="1"/>
  <c r="P1453" i="1"/>
  <c r="P1891" i="1"/>
  <c r="P1519" i="1"/>
  <c r="P2235" i="1"/>
  <c r="P1671" i="1"/>
  <c r="P2278" i="1"/>
  <c r="P2346" i="1"/>
  <c r="P3489" i="1"/>
  <c r="P1839" i="1"/>
  <c r="P1328" i="1"/>
  <c r="P1675" i="1"/>
  <c r="P1436" i="1"/>
  <c r="P2709" i="1"/>
  <c r="P1344" i="1"/>
  <c r="P2614" i="1"/>
  <c r="P2465" i="1"/>
  <c r="P1554" i="1"/>
  <c r="P2031" i="1"/>
  <c r="P1428" i="1"/>
  <c r="P905" i="1"/>
  <c r="P2206" i="1"/>
  <c r="P1694" i="1"/>
  <c r="P1635" i="1"/>
  <c r="P1510" i="1"/>
  <c r="P2419" i="1"/>
  <c r="P1886" i="1"/>
  <c r="P2261" i="1"/>
  <c r="P657" i="1"/>
  <c r="P1461" i="1"/>
  <c r="P2361" i="1"/>
  <c r="P1565" i="1"/>
  <c r="P1502" i="1"/>
  <c r="P1521" i="1"/>
  <c r="P1305" i="1"/>
  <c r="P1917" i="1"/>
  <c r="P3880" i="1"/>
  <c r="P3622" i="1"/>
  <c r="P3660" i="1"/>
  <c r="P781" i="1"/>
  <c r="P3136" i="1"/>
  <c r="P1985" i="1"/>
  <c r="P1492" i="1"/>
  <c r="P2192" i="1"/>
  <c r="P3881" i="1"/>
  <c r="P2389" i="1"/>
  <c r="P2945" i="1"/>
  <c r="P3661" i="1"/>
  <c r="P3254" i="1"/>
  <c r="P3882" i="1"/>
  <c r="P3474" i="1"/>
  <c r="P3883" i="1"/>
  <c r="P2448" i="1"/>
  <c r="P3662" i="1"/>
  <c r="P2696" i="1"/>
  <c r="P3382" i="1"/>
  <c r="P204" i="1"/>
  <c r="P2480" i="1"/>
  <c r="P2683" i="1"/>
  <c r="P2660" i="1"/>
  <c r="P2492" i="1"/>
  <c r="P1895" i="1"/>
  <c r="P1648" i="1"/>
  <c r="P1036" i="1"/>
  <c r="P1117" i="1"/>
  <c r="P1780" i="1"/>
  <c r="P2088" i="1"/>
  <c r="P1524" i="1"/>
  <c r="P2912" i="1"/>
  <c r="P1449" i="1"/>
  <c r="P828" i="1"/>
  <c r="P2929" i="1"/>
  <c r="P2422" i="1"/>
  <c r="P2515" i="1"/>
  <c r="P2230" i="1"/>
  <c r="P1517" i="1"/>
  <c r="P2328" i="1"/>
  <c r="P2142" i="1"/>
  <c r="P2919" i="1"/>
  <c r="P1396" i="1"/>
  <c r="P1531" i="1"/>
  <c r="P1231" i="1"/>
  <c r="P1240" i="1"/>
  <c r="P3214" i="1"/>
  <c r="P2330" i="1"/>
  <c r="P590" i="1"/>
  <c r="P1865" i="1"/>
  <c r="P1784" i="1"/>
  <c r="P1437" i="1"/>
  <c r="P2269" i="1"/>
  <c r="P1286" i="1"/>
  <c r="P1349" i="1"/>
  <c r="P2318" i="1"/>
  <c r="P1118" i="1"/>
  <c r="P2797" i="1"/>
  <c r="P1178" i="1"/>
  <c r="P1464" i="1"/>
  <c r="P1391" i="1"/>
  <c r="P1970" i="1"/>
  <c r="P158" i="1"/>
  <c r="P2200" i="1"/>
  <c r="P2730" i="1"/>
  <c r="P1362" i="1"/>
  <c r="P1326" i="1"/>
  <c r="P1514" i="1"/>
  <c r="P1798" i="1"/>
  <c r="P1070" i="1"/>
  <c r="P1695" i="1"/>
  <c r="P2592" i="1"/>
  <c r="P2093" i="1"/>
  <c r="P1465" i="1"/>
  <c r="P2183" i="1"/>
  <c r="P2754" i="1"/>
  <c r="P1581" i="1"/>
  <c r="P1965" i="1"/>
  <c r="P1952" i="1"/>
  <c r="P1834" i="1"/>
  <c r="P2288" i="1"/>
  <c r="P1957" i="1"/>
  <c r="P2619" i="1"/>
  <c r="P631" i="1"/>
  <c r="P1875" i="1"/>
  <c r="P700" i="1"/>
  <c r="P1386" i="1"/>
  <c r="P2207" i="1"/>
  <c r="P1319" i="1"/>
  <c r="P2233" i="1"/>
  <c r="P2744" i="1"/>
  <c r="P1417" i="1"/>
  <c r="P1173" i="1"/>
  <c r="P2013" i="1"/>
  <c r="P1222" i="1"/>
  <c r="P1248" i="1"/>
  <c r="P2775" i="1"/>
  <c r="P1587" i="1"/>
  <c r="P1892" i="1"/>
  <c r="P1951" i="1"/>
  <c r="P2789" i="1"/>
  <c r="P3139" i="1"/>
  <c r="P2580" i="1"/>
  <c r="P3055" i="1"/>
  <c r="P3937" i="1"/>
  <c r="P2735" i="1"/>
  <c r="P3460" i="1"/>
  <c r="P3531" i="1"/>
  <c r="P3031" i="1"/>
  <c r="P2881" i="1"/>
  <c r="P2459" i="1"/>
  <c r="P2795" i="1"/>
  <c r="P3938" i="1"/>
  <c r="P3140" i="1"/>
  <c r="P3939" i="1"/>
  <c r="P3940" i="1"/>
  <c r="P3532" i="1"/>
  <c r="P2967" i="1"/>
  <c r="P3421" i="1"/>
  <c r="P1143" i="1"/>
  <c r="P2655" i="1"/>
  <c r="P1007" i="1"/>
  <c r="P2170" i="1"/>
  <c r="P2621" i="1"/>
  <c r="P1145" i="1"/>
  <c r="P1560" i="1"/>
  <c r="P2516" i="1"/>
  <c r="P1229" i="1"/>
  <c r="P1356" i="1"/>
  <c r="P2073" i="1"/>
  <c r="P1247" i="1"/>
  <c r="P1168" i="1"/>
  <c r="P2677" i="1"/>
  <c r="P2169" i="1"/>
  <c r="P1185" i="1"/>
  <c r="P2100" i="1"/>
  <c r="P851" i="1"/>
  <c r="P699" i="1"/>
  <c r="P1750" i="1"/>
  <c r="P1265" i="1"/>
  <c r="P2282" i="1"/>
  <c r="P1912" i="1"/>
  <c r="P2116" i="1"/>
  <c r="P1072" i="1"/>
  <c r="P1093" i="1"/>
  <c r="P1708" i="1"/>
  <c r="P1899" i="1"/>
  <c r="P795" i="1"/>
  <c r="P1592" i="1"/>
  <c r="P1693" i="1"/>
  <c r="P502" i="1"/>
  <c r="P1561" i="1"/>
  <c r="P1191" i="1"/>
  <c r="P1870" i="1"/>
  <c r="P2067" i="1"/>
  <c r="P2248" i="1"/>
  <c r="P1549" i="1"/>
  <c r="P938" i="1"/>
  <c r="P2800" i="1"/>
  <c r="P2678" i="1"/>
  <c r="P3088" i="1"/>
  <c r="P3884" i="1"/>
  <c r="P3885" i="1"/>
  <c r="P3361" i="1"/>
  <c r="P1285" i="1"/>
  <c r="P3294" i="1"/>
  <c r="P3523" i="1"/>
  <c r="P3663" i="1"/>
  <c r="P1100" i="1"/>
  <c r="P2335" i="1"/>
  <c r="P2760" i="1"/>
  <c r="P2416" i="1"/>
  <c r="P2736" i="1"/>
  <c r="P3886" i="1"/>
  <c r="P1742" i="1"/>
  <c r="P3887" i="1"/>
  <c r="P3607" i="1"/>
  <c r="P3585" i="1"/>
  <c r="P2713" i="1"/>
  <c r="P2369" i="1"/>
  <c r="P1879" i="1"/>
  <c r="P1962" i="1"/>
  <c r="P2445" i="1"/>
  <c r="P1791" i="1"/>
  <c r="P1821" i="1"/>
  <c r="P1830" i="1"/>
  <c r="P2362" i="1"/>
  <c r="P1972" i="1"/>
  <c r="P1808" i="1"/>
  <c r="P2620" i="1"/>
  <c r="P2303" i="1"/>
  <c r="P2731" i="1"/>
  <c r="P1378" i="1"/>
  <c r="P1076" i="1"/>
  <c r="P1639" i="1"/>
  <c r="P2882" i="1"/>
  <c r="P1119" i="1"/>
  <c r="P2511" i="1"/>
  <c r="P1223" i="1"/>
  <c r="P1186" i="1"/>
  <c r="P2675" i="1"/>
  <c r="P2938" i="1"/>
  <c r="P2649" i="1"/>
  <c r="P2202" i="1"/>
  <c r="P2133" i="1"/>
  <c r="P1467" i="1"/>
  <c r="P2823" i="1"/>
  <c r="P2404" i="1"/>
  <c r="P1867" i="1"/>
  <c r="P84" i="1"/>
  <c r="P1880" i="1"/>
  <c r="P3227" i="1"/>
  <c r="P2424" i="1"/>
  <c r="P2283" i="1"/>
  <c r="P2302" i="1"/>
  <c r="P1307" i="1"/>
  <c r="P2439" i="1"/>
  <c r="P2988" i="1"/>
  <c r="P2004" i="1"/>
  <c r="P1819" i="1"/>
  <c r="P1823" i="1"/>
  <c r="P3349" i="1"/>
  <c r="P2432" i="1"/>
  <c r="P3461" i="1"/>
  <c r="P3400" i="1"/>
  <c r="P1973" i="1"/>
  <c r="P3422" i="1"/>
  <c r="P3670" i="1"/>
  <c r="P2892" i="1"/>
  <c r="P3533" i="1"/>
  <c r="P3671" i="1"/>
  <c r="P2305" i="1"/>
  <c r="P3141" i="1"/>
  <c r="P3672" i="1"/>
  <c r="P3941" i="1"/>
  <c r="P3242" i="1"/>
  <c r="P2550" i="1"/>
  <c r="P3498" i="1"/>
  <c r="P2902" i="1"/>
  <c r="P3524" i="1"/>
  <c r="P2716" i="1"/>
  <c r="P2101" i="1"/>
  <c r="P3337" i="1"/>
  <c r="P3888" i="1"/>
  <c r="P3889" i="1"/>
  <c r="P3890" i="1"/>
  <c r="P3891" i="1"/>
  <c r="P1855" i="1"/>
  <c r="P2210" i="1"/>
  <c r="P3525" i="1"/>
  <c r="P3892" i="1"/>
  <c r="P2379" i="1"/>
  <c r="P3416" i="1"/>
  <c r="P3893" i="1"/>
  <c r="P3894" i="1"/>
  <c r="P3895" i="1"/>
  <c r="P3896" i="1"/>
  <c r="P3897" i="1"/>
  <c r="P3362" i="1"/>
  <c r="P2644" i="1"/>
  <c r="P3086" i="1"/>
  <c r="P1691" i="1"/>
  <c r="P2893" i="1"/>
  <c r="P3942" i="1"/>
  <c r="P667" i="1"/>
  <c r="P2661" i="1"/>
  <c r="P3298" i="1"/>
  <c r="P3009" i="1"/>
  <c r="P2723" i="1"/>
  <c r="P2452" i="1"/>
  <c r="P3073" i="1"/>
  <c r="P3047" i="1"/>
  <c r="P3423" i="1"/>
  <c r="P2113" i="1"/>
  <c r="P3943" i="1"/>
  <c r="P3609" i="1"/>
  <c r="P3005" i="1"/>
  <c r="P2347" i="1"/>
  <c r="P3019" i="1"/>
  <c r="P3228" i="1"/>
  <c r="P3048" i="1"/>
  <c r="P2993" i="1"/>
  <c r="P1568" i="1"/>
  <c r="P3673" i="1"/>
  <c r="P2370" i="1"/>
  <c r="P2398" i="1"/>
  <c r="P3589" i="1"/>
  <c r="P3944" i="1"/>
  <c r="P3534" i="1"/>
  <c r="P3083" i="1"/>
  <c r="P3166" i="1"/>
  <c r="P3049" i="1"/>
  <c r="P3945" i="1"/>
  <c r="P3236" i="1"/>
  <c r="P2141" i="1"/>
  <c r="P1765" i="1"/>
  <c r="P3477" i="1"/>
  <c r="P3478" i="1"/>
  <c r="P3424" i="1"/>
  <c r="P2544" i="1"/>
  <c r="P2714" i="1"/>
  <c r="P3946" i="1"/>
  <c r="P3947" i="1"/>
  <c r="P3674" i="1"/>
  <c r="P2277" i="1"/>
  <c r="P2638" i="1"/>
  <c r="P2174" i="1"/>
  <c r="P3948" i="1"/>
  <c r="P1715" i="1"/>
  <c r="P2769" i="1"/>
  <c r="P3590" i="1"/>
  <c r="P3499" i="1"/>
  <c r="P3299" i="1"/>
  <c r="P3949" i="1"/>
  <c r="P1976" i="1"/>
  <c r="P3950" i="1"/>
  <c r="P3591" i="1"/>
  <c r="P2984" i="1"/>
  <c r="P3125" i="1"/>
  <c r="P3951" i="1"/>
  <c r="P2045" i="1"/>
  <c r="P3425" i="1"/>
  <c r="P3675" i="1"/>
  <c r="P3426" i="1"/>
  <c r="P3952" i="1"/>
  <c r="P3953" i="1"/>
  <c r="P2740" i="1"/>
  <c r="P3954" i="1"/>
  <c r="P3561" i="1"/>
  <c r="P2555" i="1"/>
  <c r="P2854" i="1"/>
  <c r="P3320" i="1"/>
  <c r="P3449" i="1"/>
  <c r="P3321" i="1"/>
  <c r="P3955" i="1"/>
  <c r="P3065" i="1"/>
  <c r="P2860" i="1"/>
  <c r="P3322" i="1"/>
  <c r="P2751" i="1"/>
  <c r="P2654" i="1"/>
  <c r="P2954" i="1"/>
  <c r="P3500" i="1"/>
  <c r="P3046" i="1"/>
  <c r="P2955" i="1"/>
  <c r="P1346" i="1"/>
  <c r="P2824" i="1"/>
  <c r="P3956" i="1"/>
  <c r="P2581" i="1"/>
  <c r="P2177" i="1"/>
  <c r="P2950" i="1"/>
  <c r="P3101" i="1"/>
  <c r="P2719" i="1"/>
  <c r="P2214" i="1"/>
  <c r="P3010" i="1"/>
  <c r="P1350" i="1"/>
  <c r="P3154" i="1"/>
  <c r="P2556" i="1"/>
  <c r="P2691" i="1"/>
  <c r="P3025" i="1"/>
  <c r="P3371" i="1"/>
  <c r="P3957" i="1"/>
  <c r="P3221" i="1"/>
  <c r="P3142" i="1"/>
  <c r="P2645" i="1"/>
  <c r="P3610" i="1"/>
  <c r="P3592" i="1"/>
  <c r="P3215" i="1"/>
  <c r="P2688" i="1"/>
  <c r="P3958" i="1"/>
  <c r="P2512" i="1"/>
  <c r="P2246" i="1"/>
  <c r="P3535" i="1"/>
  <c r="P2715" i="1"/>
  <c r="P3441" i="1"/>
  <c r="P2970" i="1"/>
  <c r="P3676" i="1"/>
  <c r="P3342" i="1"/>
  <c r="P3626" i="1"/>
  <c r="P3593" i="1"/>
  <c r="P3243" i="1"/>
  <c r="P3199" i="1"/>
  <c r="P1991" i="1"/>
  <c r="P3465" i="1"/>
  <c r="P3959" i="1"/>
  <c r="P3401" i="1"/>
  <c r="P3960" i="1"/>
  <c r="P3677" i="1"/>
  <c r="P3216" i="1"/>
  <c r="P3116" i="1"/>
  <c r="P3060" i="1"/>
  <c r="P3390" i="1"/>
  <c r="P3143" i="1"/>
  <c r="P3074" i="1"/>
  <c r="P584" i="1"/>
  <c r="P3961" i="1"/>
  <c r="P3536" i="1"/>
  <c r="P2913" i="1"/>
  <c r="P3962" i="1"/>
  <c r="P2949" i="1"/>
  <c r="P2625" i="1"/>
  <c r="P3963" i="1"/>
  <c r="P2767" i="1"/>
  <c r="P3964" i="1"/>
  <c r="P2749" i="1"/>
  <c r="P984" i="1"/>
  <c r="P2975" i="1"/>
  <c r="P1373" i="1"/>
  <c r="P1603" i="1"/>
  <c r="P3186" i="1"/>
  <c r="P2838" i="1"/>
  <c r="P2846" i="1"/>
  <c r="P1713" i="1"/>
  <c r="P3450" i="1"/>
  <c r="P3451" i="1"/>
  <c r="P3965" i="1"/>
  <c r="P2939" i="1"/>
  <c r="P3678" i="1"/>
  <c r="P2710" i="1"/>
  <c r="P3102" i="1"/>
  <c r="P1557" i="1"/>
  <c r="P3471" i="1"/>
  <c r="P3679" i="1"/>
  <c r="P3966" i="1"/>
  <c r="P2265" i="1"/>
  <c r="P3103" i="1"/>
  <c r="P3967" i="1"/>
  <c r="P2417" i="1"/>
  <c r="P2472" i="1"/>
  <c r="P2481" i="1"/>
  <c r="P3155" i="1"/>
  <c r="P2914" i="1"/>
  <c r="P2861" i="1"/>
  <c r="P3968" i="1"/>
  <c r="P2690" i="1"/>
  <c r="P3050" i="1"/>
  <c r="P2773" i="1"/>
  <c r="P3394" i="1"/>
  <c r="P3427" i="1"/>
  <c r="P1533" i="1"/>
  <c r="P3366" i="1"/>
  <c r="P2732" i="1"/>
  <c r="P3011" i="1"/>
  <c r="P3969" i="1"/>
  <c r="P3603" i="1"/>
  <c r="P3350" i="1"/>
  <c r="P2498" i="1"/>
  <c r="P2615" i="1"/>
  <c r="P3970" i="1"/>
  <c r="P2163" i="1"/>
  <c r="P3971" i="1"/>
  <c r="P3594" i="1"/>
  <c r="P3972" i="1"/>
  <c r="P2803" i="1"/>
  <c r="P3611" i="1"/>
  <c r="P2489" i="1"/>
  <c r="P3537" i="1"/>
  <c r="P3538" i="1"/>
  <c r="P3310" i="1"/>
  <c r="P3973" i="1"/>
  <c r="P2946" i="1"/>
  <c r="P2922" i="1"/>
  <c r="P3372" i="1"/>
  <c r="P2964" i="1"/>
  <c r="P3462" i="1"/>
  <c r="P3244" i="1"/>
  <c r="P2503" i="1"/>
  <c r="P2466" i="1"/>
  <c r="P2768" i="1"/>
  <c r="P3974" i="1"/>
  <c r="P3975" i="1"/>
  <c r="P3300" i="1"/>
  <c r="P3976" i="1"/>
  <c r="P3977" i="1"/>
  <c r="P3045" i="1"/>
  <c r="P3144" i="1"/>
  <c r="P2557" i="1"/>
  <c r="P1760" i="1"/>
  <c r="P1397" i="1"/>
  <c r="P3331" i="1"/>
  <c r="P3247" i="1"/>
  <c r="P3978" i="1"/>
  <c r="P3169" i="1"/>
  <c r="P3158" i="1"/>
  <c r="P3680" i="1"/>
  <c r="P3612" i="1"/>
  <c r="P625" i="1"/>
</calcChain>
</file>

<file path=xl/sharedStrings.xml><?xml version="1.0" encoding="utf-8"?>
<sst xmlns="http://schemas.openxmlformats.org/spreadsheetml/2006/main" count="84300" uniqueCount="8413">
  <si>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</si>
  <si>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</si>
  <si>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</si>
  <si>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</si>
  <si>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</si>
  <si>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</si>
  <si>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</si>
  <si>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</si>
  <si>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</si>
  <si>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</si>
  <si>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</si>
  <si>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</si>
  <si>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</si>
  <si>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</si>
  <si>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</si>
  <si>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</si>
  <si>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</si>
  <si>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</si>
  <si>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</si>
  <si>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</si>
  <si>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</si>
  <si>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</si>
  <si>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</si>
  <si>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</si>
  <si>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</si>
  <si>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</si>
  <si>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</si>
  <si>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</si>
  <si>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</si>
  <si>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</si>
  <si>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</si>
  <si>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</si>
  <si>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</si>
  <si>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</si>
  <si>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</si>
  <si>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</si>
  <si>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</si>
  <si>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</si>
  <si>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</si>
  <si>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</si>
  <si>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</si>
  <si>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</si>
  <si>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</si>
  <si>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</si>
  <si>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</si>
  <si>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</si>
  <si>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</si>
  <si>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</si>
  <si>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</si>
  <si>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</si>
  <si>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</si>
  <si>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</si>
  <si>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</si>
  <si>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</si>
  <si>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</si>
  <si>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</si>
  <si>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</si>
  <si>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</si>
  <si>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</si>
  <si>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</si>
  <si>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</si>
  <si>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</si>
  <si>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</si>
  <si>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</si>
  <si>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</si>
  <si>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</si>
  <si>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</si>
  <si>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</si>
  <si>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</si>
  <si>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</si>
  <si>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</si>
  <si>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</si>
  <si>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</si>
  <si>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</si>
  <si>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</si>
  <si>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</si>
  <si>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</si>
  <si>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</si>
  <si>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</si>
  <si>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</si>
  <si>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</si>
  <si>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</si>
  <si>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</si>
  <si>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</si>
  <si>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</si>
  <si>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</si>
  <si>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</si>
  <si>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</si>
  <si>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</si>
  <si>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</si>
  <si>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</si>
  <si>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</si>
  <si>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</si>
  <si>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</si>
  <si>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</si>
  <si>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</si>
  <si>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</si>
  <si>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</si>
  <si>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</si>
  <si>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</si>
  <si>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</si>
  <si>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</si>
  <si>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</si>
  <si>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</si>
  <si>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</si>
  <si>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</si>
  <si>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</si>
  <si>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</si>
  <si>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</si>
  <si>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</si>
  <si>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</si>
  <si>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</si>
  <si>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</si>
  <si>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</si>
  <si>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</si>
  <si>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</si>
  <si>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</si>
  <si>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</si>
  <si>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</si>
  <si>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</si>
  <si>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</si>
  <si>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</si>
  <si>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</si>
  <si>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</si>
  <si>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</si>
  <si>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</si>
  <si>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</si>
  <si>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</si>
  <si>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</si>
  <si>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</si>
  <si>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</si>
  <si>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</si>
  <si>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</si>
  <si>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</si>
  <si>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</si>
  <si>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</si>
  <si>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</si>
  <si>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</si>
  <si>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</si>
  <si>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</si>
  <si>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</si>
  <si>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</si>
  <si>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</si>
  <si>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</si>
  <si>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</si>
  <si>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</si>
  <si>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</si>
  <si>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</si>
  <si>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</si>
  <si>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</si>
  <si>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</si>
  <si>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</si>
  <si>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</si>
  <si>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</si>
  <si>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</si>
  <si>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</si>
  <si>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</si>
  <si>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</si>
  <si>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</si>
  <si>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</si>
  <si>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</si>
  <si>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</si>
  <si>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</si>
  <si>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</si>
  <si>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</si>
  <si>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</si>
  <si>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</si>
  <si>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</si>
  <si>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</si>
  <si>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</si>
  <si>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</si>
  <si>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</si>
  <si>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</si>
  <si>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</si>
  <si>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</si>
  <si>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</si>
  <si>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</si>
  <si>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</si>
  <si>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</si>
  <si>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</si>
  <si>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</si>
  <si>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</si>
  <si>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</si>
  <si>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</si>
  <si>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</si>
  <si>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</si>
  <si>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</si>
  <si>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</si>
  <si>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</si>
  <si>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</si>
  <si>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</si>
  <si>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</si>
  <si>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</si>
  <si>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</si>
  <si>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</si>
  <si>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</si>
  <si>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</si>
  <si>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</si>
  <si>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</si>
  <si>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</si>
  <si>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</si>
  <si>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</si>
  <si>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</si>
  <si>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</si>
  <si>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</si>
  <si>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</si>
  <si>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</si>
  <si>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</si>
  <si>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</si>
  <si>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</si>
  <si>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</si>
  <si>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</si>
  <si>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</si>
  <si>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</si>
  <si>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</si>
  <si>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</si>
  <si>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</si>
  <si>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</si>
  <si>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</si>
  <si>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</si>
  <si>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</si>
  <si>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</si>
  <si>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</si>
  <si>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</si>
  <si>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</si>
  <si>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</si>
  <si>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</si>
  <si>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</si>
  <si>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</si>
  <si>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</si>
  <si>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</si>
  <si>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</si>
  <si>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</si>
  <si>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</si>
  <si>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</si>
  <si>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</si>
  <si>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</si>
  <si>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</si>
  <si>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</si>
  <si>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</si>
  <si>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</si>
  <si>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</si>
  <si>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</si>
  <si>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</si>
  <si>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</si>
  <si>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</si>
  <si>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</si>
  <si>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</si>
  <si>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</si>
  <si>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</si>
  <si>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</si>
  <si>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</si>
  <si>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</si>
  <si>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</si>
  <si>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</si>
  <si>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</si>
  <si>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</si>
  <si>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</si>
  <si>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</si>
  <si>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</si>
  <si>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</si>
  <si>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</si>
  <si>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</si>
  <si>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</si>
  <si>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</si>
  <si>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</si>
  <si>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</si>
  <si>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</si>
  <si>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</si>
  <si>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</si>
  <si>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</si>
  <si>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</si>
  <si>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</si>
  <si>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</si>
  <si>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</si>
  <si>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</si>
  <si>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</si>
  <si>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</si>
  <si>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</si>
  <si>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</si>
  <si>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</si>
  <si>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</si>
  <si>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</si>
  <si>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</si>
  <si>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</si>
  <si>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</si>
  <si>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</si>
  <si>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</si>
  <si>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</si>
  <si>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</si>
  <si>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</si>
  <si>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</si>
  <si>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</si>
  <si>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</si>
  <si>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</si>
  <si>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</si>
  <si>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</si>
  <si>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</si>
  <si>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</si>
  <si>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</si>
  <si>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</si>
  <si>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</si>
  <si>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</si>
  <si>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</si>
  <si>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</si>
  <si>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</si>
  <si>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</si>
  <si>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</si>
  <si>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</si>
  <si>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</si>
  <si>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</si>
  <si>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</si>
  <si>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</si>
  <si>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</si>
  <si>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</si>
  <si>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</si>
  <si>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</si>
  <si>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</si>
  <si>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</si>
  <si>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</si>
  <si>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</si>
  <si>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</si>
  <si>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</si>
  <si>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</si>
  <si>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</si>
  <si>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</si>
  <si>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</si>
  <si>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</si>
  <si>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</si>
  <si>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</si>
  <si>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</si>
  <si>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</si>
  <si>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</si>
  <si>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</si>
  <si>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</si>
  <si>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</si>
  <si>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</si>
  <si>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</si>
  <si>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</si>
  <si>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</si>
  <si>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</si>
  <si>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</si>
  <si>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</si>
  <si>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</si>
  <si>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</si>
  <si>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</si>
  <si>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</si>
  <si>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</si>
  <si>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</si>
  <si>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</si>
  <si>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</si>
  <si>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</si>
  <si>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</si>
  <si>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</si>
  <si>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</si>
  <si>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</si>
  <si>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</si>
  <si>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</si>
  <si>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</si>
  <si>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</si>
  <si>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</si>
  <si>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</si>
  <si>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</si>
  <si>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</si>
  <si>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</si>
  <si>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</si>
  <si>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</si>
  <si>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</si>
  <si>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</si>
  <si>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</si>
  <si>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</si>
  <si>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</si>
  <si>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</si>
  <si>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</si>
  <si>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</si>
  <si>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</si>
  <si>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</si>
  <si>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</si>
  <si>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</si>
  <si>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</si>
  <si>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</si>
  <si>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</si>
  <si>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</si>
  <si>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</si>
  <si>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</si>
  <si>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</si>
  <si>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</si>
  <si>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</si>
  <si>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</si>
  <si>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</si>
  <si>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</si>
  <si>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</si>
  <si>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</si>
  <si>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</si>
  <si>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</si>
  <si>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</si>
  <si>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</si>
  <si>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</si>
  <si>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</si>
  <si>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</si>
  <si>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</si>
  <si>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</si>
  <si>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</si>
  <si>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</si>
  <si>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</si>
  <si>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</si>
  <si>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</si>
  <si>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</si>
  <si>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</si>
  <si>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</si>
  <si>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</si>
  <si>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</si>
  <si>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</si>
  <si>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</si>
  <si>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</si>
  <si>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</si>
  <si>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</si>
  <si>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</si>
  <si>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</si>
  <si>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</si>
  <si>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</si>
  <si>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</si>
  <si>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</si>
  <si>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</si>
  <si>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</si>
  <si>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</si>
  <si>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</si>
  <si>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</si>
  <si>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</si>
  <si>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</si>
  <si>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</si>
  <si>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</si>
  <si>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</si>
  <si>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</si>
  <si>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</si>
  <si>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</si>
  <si>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</si>
  <si>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</si>
  <si>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</si>
  <si>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</si>
  <si>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</si>
  <si>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</si>
  <si>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</si>
  <si>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</si>
  <si>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</si>
  <si>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</si>
  <si>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</si>
  <si>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</si>
  <si>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</si>
  <si>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</si>
  <si>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</si>
  <si>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</si>
  <si>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</si>
  <si>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</si>
  <si>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</si>
  <si>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</si>
  <si>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</si>
  <si>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</si>
  <si>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</si>
  <si>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</si>
  <si>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</si>
  <si>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</si>
  <si>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</si>
  <si>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</si>
  <si>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</si>
  <si>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</si>
  <si>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</si>
  <si>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</si>
  <si>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</si>
  <si>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</si>
  <si>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</si>
  <si>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</si>
  <si>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</si>
  <si>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</si>
  <si>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</si>
  <si>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</si>
  <si>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</si>
  <si>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</si>
  <si>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</si>
  <si>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</si>
  <si>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</si>
  <si>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</si>
  <si>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</si>
  <si>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</si>
  <si>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</si>
  <si>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</si>
  <si>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</si>
  <si>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</si>
  <si>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</si>
  <si>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</si>
  <si>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</si>
  <si>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</si>
  <si>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</si>
  <si>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</si>
  <si>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</si>
  <si>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</si>
  <si>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</si>
  <si>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</si>
  <si>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</si>
  <si>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</si>
  <si>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</si>
  <si>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</si>
  <si>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</si>
  <si>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</si>
  <si>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</si>
  <si>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</si>
  <si>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</si>
  <si>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</si>
  <si>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</si>
  <si>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</si>
  <si>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</si>
  <si>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</si>
  <si>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</si>
  <si>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</si>
  <si>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</si>
  <si>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</si>
  <si>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</si>
  <si>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</si>
  <si>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</si>
  <si>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</si>
  <si>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</si>
  <si>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</si>
  <si>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</si>
  <si>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</si>
  <si>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</si>
  <si>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</si>
  <si>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</si>
  <si>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</si>
  <si>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</si>
  <si>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</si>
  <si>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</si>
  <si>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</si>
  <si>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</si>
  <si>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</si>
  <si>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</si>
  <si>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</si>
  <si>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</si>
  <si>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</si>
  <si>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</si>
  <si>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</si>
  <si>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</si>
  <si>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</si>
  <si>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</si>
  <si>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</si>
  <si>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</si>
  <si>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</si>
  <si>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</si>
  <si>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</si>
  <si>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</si>
  <si>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</si>
  <si>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</si>
  <si>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</si>
  <si>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</si>
  <si>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</si>
  <si>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</si>
  <si>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</si>
  <si>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</si>
  <si>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</si>
  <si>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</si>
  <si>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</si>
  <si>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</si>
  <si>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</si>
  <si>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</si>
  <si>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</si>
  <si>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</si>
  <si>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</si>
  <si>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</si>
  <si>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</si>
  <si>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</si>
  <si>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</si>
  <si>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</si>
  <si>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</si>
  <si>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</si>
  <si>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</si>
  <si>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</si>
  <si>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</si>
  <si>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</si>
  <si>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</si>
  <si>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</si>
  <si>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</si>
  <si>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</si>
  <si>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</si>
  <si>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</si>
  <si>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</si>
  <si>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</si>
  <si>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</si>
  <si>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</si>
  <si>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</si>
  <si>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</si>
  <si>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</si>
  <si>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</si>
  <si>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</si>
  <si>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</si>
  <si>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</si>
  <si>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</si>
  <si>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</si>
  <si>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</si>
  <si>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</si>
  <si>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</si>
  <si>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</si>
  <si>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</si>
  <si>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</si>
  <si>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</si>
  <si>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</si>
  <si>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</si>
  <si>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</si>
  <si>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</si>
  <si>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</si>
  <si>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</si>
  <si>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</si>
  <si>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</si>
  <si>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</si>
  <si>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</si>
  <si>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</si>
  <si>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</si>
  <si>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</si>
  <si>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</si>
  <si>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</si>
  <si>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</si>
  <si>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</si>
  <si>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</si>
  <si>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</si>
  <si>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</si>
  <si>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</si>
  <si>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</si>
  <si>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</si>
  <si>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</si>
  <si>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</si>
  <si>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</si>
  <si>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</si>
  <si>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</si>
  <si>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</si>
  <si>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</si>
  <si>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</si>
  <si>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</si>
  <si>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</si>
  <si>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</si>
  <si>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</si>
  <si>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</si>
  <si>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</si>
  <si>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</si>
  <si>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</si>
  <si>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</si>
  <si>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</si>
  <si>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</si>
  <si>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</si>
  <si>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</si>
  <si>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</si>
  <si>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</si>
  <si>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</si>
  <si>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</si>
  <si>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</si>
  <si>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</si>
  <si>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</si>
  <si>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</si>
  <si>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</si>
  <si>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</si>
  <si>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</si>
  <si>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</si>
  <si>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</si>
  <si>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</si>
  <si>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</si>
  <si>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</si>
  <si>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</si>
  <si>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</si>
  <si>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</si>
  <si>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</si>
  <si>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</si>
  <si>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</si>
  <si>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</si>
  <si>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</si>
  <si>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</si>
  <si>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</si>
  <si>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</si>
  <si>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</si>
  <si>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</si>
  <si>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</si>
  <si>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</si>
  <si>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</si>
  <si>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</si>
  <si>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</si>
  <si>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</si>
  <si>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</si>
  <si>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</si>
  <si>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</si>
  <si>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</si>
  <si>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</si>
  <si>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</si>
  <si>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</si>
  <si>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</si>
  <si>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</si>
  <si>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</si>
  <si>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</si>
  <si>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</si>
  <si>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</si>
  <si>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</si>
  <si>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</si>
  <si>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</si>
  <si>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</si>
  <si>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</si>
  <si>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</si>
  <si>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</si>
  <si>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</si>
  <si>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</si>
  <si>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</si>
  <si>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</si>
  <si>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</si>
  <si>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</si>
  <si>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</si>
  <si>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</si>
  <si>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</si>
  <si>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</si>
  <si>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</si>
  <si>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</si>
  <si>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</si>
  <si>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</si>
  <si>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</si>
  <si>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</si>
  <si>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</si>
  <si>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</si>
  <si>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</si>
  <si>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</si>
  <si>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</si>
  <si>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</si>
  <si>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</si>
  <si>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</si>
  <si>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</si>
  <si>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</si>
  <si>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</si>
  <si>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</si>
  <si>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</si>
  <si>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</si>
  <si>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</si>
  <si>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</si>
  <si>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</si>
  <si>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</si>
  <si>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</si>
  <si>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</si>
  <si>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</si>
  <si>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</si>
  <si>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</si>
  <si>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</si>
  <si>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</si>
  <si>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</si>
  <si>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</si>
  <si>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</si>
  <si>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</si>
  <si>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</si>
  <si>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</si>
  <si>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</si>
  <si>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</si>
  <si>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</si>
  <si>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</si>
  <si>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</si>
  <si>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</si>
  <si>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</si>
  <si>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</si>
  <si>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</si>
  <si>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</si>
  <si>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</si>
  <si>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</si>
  <si>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</si>
  <si>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</si>
  <si>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</si>
  <si>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</si>
  <si>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</si>
  <si>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</si>
  <si>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</si>
  <si>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</si>
  <si>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</si>
  <si>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</si>
  <si>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</si>
  <si>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</si>
  <si>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</si>
  <si>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</si>
  <si>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</si>
  <si>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</si>
  <si>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</si>
  <si>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</si>
  <si>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</si>
  <si>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</si>
  <si>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</si>
  <si>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</si>
  <si>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</si>
  <si>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</si>
  <si>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</si>
  <si>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</si>
  <si>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</si>
  <si>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</si>
  <si>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</si>
  <si>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</si>
  <si>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</si>
  <si>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</si>
  <si>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</si>
  <si>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</si>
  <si>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</si>
  <si>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</si>
  <si>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</si>
  <si>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</si>
  <si>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</si>
  <si>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</si>
  <si>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</si>
  <si>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</si>
  <si>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</si>
  <si>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</si>
  <si>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</si>
  <si>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</si>
  <si>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</si>
  <si>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</si>
  <si>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</si>
  <si>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</si>
  <si>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</si>
  <si>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</si>
  <si>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</si>
  <si>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</si>
  <si>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</si>
  <si>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</si>
  <si>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</si>
  <si>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</si>
  <si>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</si>
  <si>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</si>
  <si>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</si>
  <si>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</si>
  <si>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</si>
  <si>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</si>
  <si>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</si>
  <si>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</si>
  <si>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</si>
  <si>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</si>
  <si>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</si>
  <si>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</si>
  <si>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</si>
  <si>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</si>
  <si>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</si>
  <si>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</si>
  <si>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</si>
  <si>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</si>
  <si>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</si>
  <si>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</si>
  <si>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</si>
  <si>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</si>
  <si>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</si>
  <si>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</si>
  <si>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</si>
  <si>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</si>
  <si>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</si>
  <si>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</si>
  <si>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</si>
  <si>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</si>
  <si>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</si>
  <si>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</si>
  <si>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</si>
  <si>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</si>
  <si>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</si>
  <si>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</si>
  <si>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</si>
  <si>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</si>
  <si>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</si>
  <si>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</si>
  <si>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</si>
  <si>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</si>
  <si>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</si>
  <si>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</si>
  <si>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</si>
  <si>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</si>
  <si>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</si>
  <si>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</si>
  <si>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</si>
  <si>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</si>
  <si>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</si>
  <si>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</si>
  <si>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</si>
  <si>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</si>
  <si>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</si>
  <si>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</si>
  <si>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</si>
  <si>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</si>
  <si>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</si>
  <si>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</si>
  <si>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</si>
  <si>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</si>
  <si>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</si>
  <si>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</si>
  <si>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</si>
  <si>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</si>
  <si>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</si>
  <si>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</si>
  <si>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</si>
  <si>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</si>
  <si>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</si>
  <si>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</si>
  <si>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</si>
  <si>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</si>
  <si>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</si>
  <si>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</si>
  <si>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</si>
  <si>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</si>
  <si>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</si>
  <si>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</si>
  <si>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</si>
  <si>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</si>
  <si>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</si>
  <si>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</si>
  <si>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</si>
  <si>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</si>
  <si>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</si>
  <si>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</si>
  <si>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</si>
  <si>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</si>
  <si>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</si>
  <si>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</si>
  <si>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</si>
  <si>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</si>
  <si>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</si>
  <si>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</si>
  <si>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</si>
  <si>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</si>
  <si>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</si>
  <si>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</si>
  <si>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</si>
  <si>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</si>
  <si>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</si>
  <si>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</si>
  <si>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</si>
  <si>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</si>
  <si>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</si>
  <si>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</si>
  <si>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</si>
  <si>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</si>
  <si>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</si>
  <si>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</si>
  <si>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</si>
  <si>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</si>
  <si>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</si>
  <si>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</si>
  <si>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</si>
  <si>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</si>
  <si>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</si>
  <si>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</si>
  <si>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</si>
  <si>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</si>
  <si>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</si>
  <si>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</si>
  <si>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</si>
  <si>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</si>
  <si>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</si>
  <si>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</si>
  <si>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</si>
  <si>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</si>
  <si>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</si>
  <si>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</si>
  <si>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</si>
  <si>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</si>
  <si>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</si>
  <si>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</si>
  <si>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</si>
  <si>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</si>
  <si>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</si>
  <si>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</si>
  <si>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</si>
  <si>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</si>
  <si>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</si>
  <si>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</si>
  <si>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</si>
  <si>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</si>
  <si>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</si>
  <si>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</si>
  <si>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</si>
  <si>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</si>
  <si>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</si>
  <si>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</si>
  <si>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</si>
  <si>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</si>
  <si>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</si>
  <si>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</si>
  <si>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</si>
  <si>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</si>
  <si>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</si>
  <si>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</si>
  <si>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</si>
  <si>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</si>
  <si>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</si>
  <si>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</si>
  <si>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</si>
  <si>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</si>
  <si>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</si>
  <si>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</si>
  <si>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</si>
  <si>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</si>
  <si>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</si>
  <si>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</si>
  <si>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</si>
  <si>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</si>
  <si>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</si>
  <si>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</si>
  <si>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</si>
  <si>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</si>
  <si>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</si>
  <si>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</si>
  <si>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</si>
  <si>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</si>
  <si>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</si>
  <si>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</si>
  <si>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</si>
  <si>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</si>
  <si>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</si>
  <si>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</si>
  <si>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</si>
  <si>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</si>
  <si>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</si>
  <si>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</si>
  <si>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</si>
  <si>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</si>
  <si>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</si>
  <si>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</si>
  <si>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</si>
  <si>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</si>
  <si>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</si>
  <si>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</si>
  <si>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</si>
  <si>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</si>
  <si>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</si>
  <si>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</si>
  <si>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</si>
  <si>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</si>
  <si>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</si>
  <si>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</si>
  <si>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</si>
  <si>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</si>
  <si>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</si>
  <si>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</si>
  <si>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</si>
  <si>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</si>
  <si>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</si>
  <si>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</si>
  <si>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</si>
  <si>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</si>
  <si>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</si>
  <si>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</si>
  <si>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</si>
  <si>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</si>
  <si>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</si>
  <si>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</si>
  <si>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</si>
  <si>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</si>
  <si>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</si>
  <si>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</si>
  <si>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</si>
  <si>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</si>
  <si>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</si>
  <si>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</si>
  <si>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</si>
  <si>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</si>
  <si>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</si>
  <si>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</si>
  <si>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</si>
  <si>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</si>
  <si>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</si>
  <si>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</si>
  <si>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</si>
  <si>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</si>
  <si>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</si>
  <si>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</si>
  <si>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</si>
  <si>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</si>
  <si>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</si>
  <si>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</si>
  <si>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</si>
  <si>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</si>
  <si>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</si>
  <si>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</si>
  <si>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</si>
  <si>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</si>
  <si>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</si>
  <si>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</si>
  <si>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</si>
  <si>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</si>
  <si>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</si>
  <si>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</si>
  <si>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</si>
  <si>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</si>
  <si>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</si>
  <si>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</si>
  <si>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</si>
  <si>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</si>
  <si>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</si>
  <si>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</si>
  <si>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</si>
  <si>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</si>
  <si>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</si>
  <si>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</si>
  <si>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</si>
  <si>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</si>
  <si>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</si>
  <si>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</si>
  <si>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</si>
  <si>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</si>
  <si>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</si>
  <si>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</si>
  <si>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</si>
  <si>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</si>
  <si>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</si>
  <si>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</si>
  <si>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</si>
  <si>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</si>
  <si>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</si>
  <si>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</si>
  <si>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</si>
  <si>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</si>
  <si>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</si>
  <si>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</si>
  <si>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</si>
  <si>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</si>
  <si>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</si>
  <si>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</si>
  <si>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</si>
  <si>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</si>
  <si>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</si>
  <si>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</si>
  <si>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</si>
  <si>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</si>
  <si>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</si>
  <si>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</si>
  <si>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</si>
  <si>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</si>
  <si>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</si>
  <si>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</si>
  <si>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</si>
  <si>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</si>
  <si>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</si>
  <si>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</si>
  <si>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</si>
  <si>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</si>
  <si>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</si>
  <si>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</si>
  <si>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</si>
  <si>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</si>
  <si>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</si>
  <si>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</si>
  <si>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</si>
  <si>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</si>
  <si>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</si>
  <si>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</si>
  <si>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</si>
  <si>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</si>
  <si>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</si>
  <si>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</si>
  <si>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</si>
  <si>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</si>
  <si>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</si>
  <si>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</si>
  <si>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</si>
  <si>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</si>
  <si>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</si>
  <si>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</si>
  <si>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</si>
  <si>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</si>
  <si>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</si>
  <si>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</si>
  <si>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</si>
  <si>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</si>
  <si>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</si>
  <si>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</si>
  <si>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</si>
  <si>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</si>
  <si>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</si>
  <si>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</si>
  <si>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</si>
  <si>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</si>
  <si>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</si>
  <si>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</si>
  <si>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</si>
  <si>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</si>
  <si>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</si>
  <si>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</si>
  <si>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</si>
  <si>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</si>
  <si>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</si>
  <si>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</si>
  <si>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</si>
  <si>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</si>
  <si>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</si>
  <si>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</si>
  <si>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</si>
  <si>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</si>
  <si>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</si>
  <si>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</si>
  <si>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</si>
  <si>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</si>
  <si>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</si>
  <si>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</si>
  <si>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</si>
  <si>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</si>
  <si>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</si>
  <si>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</si>
  <si>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</si>
  <si>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</si>
  <si>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</si>
  <si>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</si>
  <si>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</si>
  <si>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</si>
  <si>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</si>
  <si>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</si>
  <si>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</si>
  <si>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</si>
  <si>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</si>
  <si>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</si>
  <si>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</si>
  <si>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</si>
  <si>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</si>
  <si>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</si>
  <si>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</si>
  <si>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</si>
  <si>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</si>
  <si>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</si>
  <si>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</si>
  <si>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</si>
  <si>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</si>
  <si>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</si>
  <si>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</si>
  <si>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</si>
  <si>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</si>
  <si>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</si>
  <si>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</si>
  <si>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</si>
  <si>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</si>
  <si>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</si>
  <si>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</si>
  <si>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</si>
  <si>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</si>
  <si>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</si>
  <si>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</si>
  <si>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</si>
  <si>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</si>
  <si>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</si>
  <si>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</si>
  <si>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</si>
  <si>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</si>
  <si>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</si>
  <si>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</si>
  <si>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</si>
  <si>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</si>
  <si>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</si>
  <si>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</si>
  <si>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</si>
  <si>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</si>
  <si>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</si>
  <si>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</si>
  <si>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</si>
  <si>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</si>
  <si>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</si>
  <si>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</si>
  <si>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</si>
  <si>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</si>
  <si>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</si>
  <si>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</si>
  <si>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</si>
  <si>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</si>
  <si>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</si>
  <si>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</si>
  <si>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</si>
  <si>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</si>
  <si>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</si>
  <si>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</si>
  <si>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</si>
  <si>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</si>
  <si>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</si>
  <si>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</si>
  <si>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</si>
  <si>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</si>
  <si>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</si>
  <si>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</si>
  <si>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</si>
  <si>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</si>
  <si>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</si>
  <si>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</si>
  <si>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</si>
  <si>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</si>
  <si>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</si>
  <si>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</si>
  <si>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</si>
  <si>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</si>
  <si>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</si>
  <si>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</si>
  <si>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</si>
  <si>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</si>
  <si>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</si>
  <si>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</si>
  <si>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</si>
  <si>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</si>
  <si>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</si>
  <si>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</si>
  <si>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</si>
  <si>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</si>
  <si>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</si>
  <si>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</si>
  <si>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</si>
  <si>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</si>
  <si>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</si>
  <si>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</si>
  <si>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</si>
  <si>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</si>
  <si>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</si>
  <si>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</si>
  <si>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</si>
  <si>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</si>
  <si>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</si>
  <si>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</si>
  <si>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</si>
  <si>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</si>
  <si>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</si>
  <si>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</si>
  <si>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</si>
  <si>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</si>
  <si>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</si>
  <si>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</si>
  <si>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</si>
  <si>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</si>
  <si>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</si>
  <si>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</si>
  <si>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</si>
  <si>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</si>
  <si>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</si>
  <si>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</si>
  <si>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</si>
  <si>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</si>
  <si>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</si>
  <si>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</si>
  <si>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</si>
  <si>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</si>
  <si>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</si>
  <si>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</si>
  <si>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</si>
  <si>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</si>
  <si>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</si>
  <si>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</si>
  <si>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</si>
  <si>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</si>
  <si>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</si>
  <si>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</si>
  <si>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</si>
  <si>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</si>
  <si>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</si>
  <si>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</si>
  <si>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</si>
  <si>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</si>
  <si>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</si>
  <si>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</si>
  <si>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</si>
  <si>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</si>
  <si>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</si>
  <si>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</si>
  <si>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</si>
  <si>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</si>
  <si>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</si>
  <si>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</si>
  <si>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</si>
  <si>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</si>
  <si>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</si>
  <si>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</si>
  <si>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</si>
  <si>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</si>
  <si>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</si>
  <si>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</si>
  <si>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</si>
  <si>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</si>
  <si>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</si>
  <si>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</si>
  <si>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</si>
  <si>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</si>
  <si>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</si>
  <si>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</si>
  <si>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</si>
  <si>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</si>
  <si>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</si>
  <si>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</si>
  <si>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</si>
  <si>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</si>
  <si>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</si>
  <si>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</si>
  <si>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</si>
  <si>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</si>
  <si>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</si>
  <si>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</si>
  <si>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</si>
  <si>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</si>
  <si>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</si>
  <si>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</si>
  <si>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</si>
  <si>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</si>
  <si>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</si>
  <si>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</si>
  <si>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</si>
  <si>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</si>
  <si>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</si>
  <si>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</si>
  <si>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</si>
  <si>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</si>
  <si>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</si>
  <si>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</si>
  <si>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</si>
  <si>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</si>
  <si>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</si>
  <si>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</si>
  <si>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</si>
  <si>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</si>
  <si>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</si>
  <si>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</si>
  <si>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</si>
  <si>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</si>
  <si>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</si>
  <si>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</si>
  <si>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</si>
  <si>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</si>
  <si>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</si>
  <si>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</si>
  <si>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</si>
  <si>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</si>
  <si>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</si>
  <si>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</si>
  <si>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</si>
  <si>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</si>
  <si>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</si>
  <si>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</si>
  <si>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</si>
  <si>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</si>
  <si>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</si>
  <si>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</si>
  <si>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</si>
  <si>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</si>
  <si>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</si>
  <si>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</si>
  <si>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</si>
  <si>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</si>
  <si>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</si>
  <si>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</si>
  <si>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</si>
  <si>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</si>
  <si>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</si>
  <si>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</si>
  <si>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</si>
  <si>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</si>
  <si>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</si>
  <si>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</si>
  <si>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</si>
  <si>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</si>
  <si>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</si>
  <si>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</si>
  <si>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</si>
  <si>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</si>
  <si>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</si>
  <si>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</si>
  <si>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</si>
  <si>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</si>
  <si>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</si>
  <si>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</si>
  <si>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</si>
  <si>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</si>
  <si>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</si>
  <si>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</si>
  <si>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</si>
  <si>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</si>
  <si>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</si>
  <si>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</si>
  <si>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</si>
  <si>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</si>
  <si>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</si>
  <si>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</si>
  <si>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</si>
  <si>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</si>
  <si>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</si>
  <si>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</si>
  <si>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</si>
  <si>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</si>
  <si>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</si>
  <si>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</si>
  <si>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</si>
  <si>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</si>
  <si>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</si>
  <si>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</si>
  <si>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</si>
  <si>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</si>
  <si>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</si>
  <si>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</si>
  <si>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</si>
  <si>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</si>
  <si>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</si>
  <si>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</si>
  <si>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</si>
  <si>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</si>
  <si>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</si>
  <si>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</si>
  <si>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</si>
  <si>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</si>
  <si>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</si>
  <si>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</si>
  <si>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</si>
  <si>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</si>
  <si>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</si>
  <si>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</si>
  <si>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</si>
  <si>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</si>
  <si>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</si>
  <si>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</si>
  <si>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</si>
  <si>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</si>
  <si>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</si>
  <si>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</si>
  <si>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</si>
  <si>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</si>
  <si>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</si>
  <si>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</si>
  <si>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</si>
  <si>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</si>
  <si>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</si>
  <si>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</si>
  <si>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</si>
  <si>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</si>
  <si>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</si>
  <si>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</si>
  <si>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</si>
  <si>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</si>
  <si>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</si>
  <si>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</si>
  <si>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</si>
  <si>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</si>
  <si>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</si>
  <si>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</si>
  <si>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</si>
  <si>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</si>
  <si>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</si>
  <si>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</si>
  <si>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</si>
  <si>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</si>
  <si>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</si>
  <si>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</si>
  <si>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</si>
  <si>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</si>
  <si>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</si>
  <si>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</si>
  <si>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</si>
  <si>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</si>
  <si>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</si>
  <si>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</si>
  <si>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</si>
  <si>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</si>
  <si>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</si>
  <si>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</si>
  <si>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</si>
  <si>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</si>
  <si>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</si>
  <si>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</si>
  <si>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</si>
  <si>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</si>
  <si>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</si>
  <si>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</si>
  <si>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</si>
  <si>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</si>
  <si>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</si>
  <si>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</si>
  <si>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</si>
  <si>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</si>
  <si>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</si>
  <si>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</si>
  <si>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</si>
  <si>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</si>
  <si>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</si>
  <si>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</si>
  <si>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</si>
  <si>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</si>
  <si>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</si>
  <si>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</si>
  <si>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</si>
  <si>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</si>
  <si>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</si>
  <si>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</si>
  <si>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</si>
  <si>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</si>
  <si>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</si>
  <si>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</si>
  <si>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</si>
  <si>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</si>
  <si>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</si>
  <si>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</si>
  <si>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</si>
  <si>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</si>
  <si>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</si>
  <si>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</si>
  <si>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</si>
  <si>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</si>
  <si>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</si>
  <si>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</si>
  <si>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</si>
  <si>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</si>
  <si>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</si>
  <si>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</si>
  <si>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</si>
  <si>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</si>
  <si>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</si>
  <si>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</si>
  <si>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</si>
  <si>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</si>
  <si>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</si>
  <si>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</si>
  <si>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</si>
  <si>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</si>
  <si>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</si>
  <si>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</si>
  <si>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</si>
  <si>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</si>
  <si>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</si>
  <si>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</si>
  <si>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</si>
  <si>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</si>
  <si>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</si>
  <si>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</si>
  <si>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</si>
  <si>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</si>
  <si>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</si>
  <si>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</si>
  <si>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</si>
  <si>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</si>
  <si>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</si>
  <si>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</si>
  <si>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</si>
  <si>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</si>
  <si>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</si>
  <si>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</si>
  <si>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</si>
  <si>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</si>
  <si>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</si>
  <si>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</si>
  <si>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</si>
  <si>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</si>
  <si>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</si>
  <si>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</si>
  <si>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</si>
  <si>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</si>
  <si>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</si>
  <si>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</si>
  <si>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</si>
  <si>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</si>
  <si>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</si>
  <si>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</si>
  <si>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</si>
  <si>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</si>
  <si>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</si>
  <si>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</si>
  <si>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</si>
  <si>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</si>
  <si>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</si>
  <si>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</si>
  <si>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</si>
  <si>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</si>
  <si>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</si>
  <si>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</si>
  <si>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</si>
  <si>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</si>
  <si>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</si>
  <si>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</si>
  <si>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</si>
  <si>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</si>
  <si>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</si>
  <si>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</si>
  <si>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</si>
  <si>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</si>
  <si>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</si>
  <si>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</si>
  <si>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</si>
  <si>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</si>
  <si>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</si>
  <si>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</si>
  <si>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</si>
  <si>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</si>
  <si>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</si>
  <si>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</si>
  <si>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</si>
  <si>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</si>
  <si>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</si>
  <si>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</si>
  <si>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</si>
  <si>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</si>
  <si>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</si>
  <si>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</si>
  <si>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</si>
  <si>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</si>
  <si>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</si>
  <si>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</si>
  <si>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</si>
  <si>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</si>
  <si>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</si>
  <si>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</si>
  <si>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</si>
  <si>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</si>
  <si>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</si>
  <si>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</si>
  <si>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</si>
  <si>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</si>
  <si>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</si>
  <si>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</si>
  <si>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</si>
  <si>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</si>
  <si>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</si>
  <si>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</si>
  <si>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</si>
  <si>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</si>
  <si>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</si>
  <si>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</si>
  <si>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</si>
  <si>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</si>
  <si>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</si>
  <si>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</si>
  <si>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</si>
  <si>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</si>
  <si>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</si>
  <si>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</si>
  <si>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</si>
  <si>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</si>
  <si>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</si>
  <si>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</si>
  <si>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</si>
  <si>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</si>
  <si>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</si>
  <si>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</si>
  <si>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</si>
  <si>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</si>
  <si>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</si>
  <si>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</si>
  <si>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</si>
  <si>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</si>
  <si>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</si>
  <si>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</si>
  <si>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</si>
  <si>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</si>
  <si>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</si>
  <si>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</si>
  <si>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</si>
  <si>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</si>
  <si>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</si>
  <si>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</si>
  <si>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</si>
  <si>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</si>
  <si>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</si>
  <si>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</si>
  <si>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</si>
  <si>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</si>
  <si>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</si>
  <si>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</si>
  <si>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</si>
  <si>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</si>
  <si>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</si>
  <si>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</si>
  <si>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</si>
  <si>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</si>
  <si>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</si>
  <si>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</si>
  <si>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</si>
  <si>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</si>
  <si>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</si>
  <si>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</si>
  <si>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</si>
  <si>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</si>
  <si>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</si>
  <si>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</si>
  <si>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</si>
  <si>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</si>
  <si>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</si>
  <si>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</si>
  <si>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</si>
  <si>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</si>
  <si>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</si>
  <si>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</si>
  <si>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</si>
  <si>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</si>
  <si>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</si>
  <si>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</si>
  <si>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</si>
  <si>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</si>
  <si>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</si>
  <si>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</si>
  <si>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</si>
  <si>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</si>
  <si>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</si>
  <si>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</si>
  <si>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</si>
  <si>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</si>
  <si>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</si>
  <si>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</si>
  <si>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</si>
  <si>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</si>
  <si>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</si>
  <si>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</si>
  <si>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</si>
  <si>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</si>
  <si>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</si>
  <si>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</si>
  <si>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</si>
  <si>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</si>
  <si>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</si>
  <si>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</si>
  <si>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</si>
  <si>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</si>
  <si>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</si>
  <si>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</si>
  <si>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</si>
  <si>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</si>
  <si>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</si>
  <si>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</si>
  <si>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</si>
  <si>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</si>
  <si>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</si>
  <si>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</si>
  <si>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</si>
  <si>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</si>
  <si>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</si>
  <si>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</si>
  <si>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</si>
  <si>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</si>
  <si>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</si>
  <si>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</si>
  <si>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</si>
  <si>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</si>
  <si>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</si>
  <si>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</si>
  <si>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</si>
  <si>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</si>
  <si>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</si>
  <si>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</si>
  <si>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</si>
  <si>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</si>
  <si>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</si>
  <si>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</si>
  <si>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</si>
  <si>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</si>
  <si>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</si>
  <si>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</si>
  <si>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</si>
  <si>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</si>
  <si>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</si>
  <si>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</si>
  <si>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</si>
  <si>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</si>
  <si>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</si>
  <si>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</si>
  <si>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</si>
  <si>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</si>
  <si>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</si>
  <si>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</si>
  <si>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</si>
  <si>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</si>
  <si>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</si>
  <si>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</si>
  <si>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</si>
  <si>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</si>
  <si>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</si>
  <si>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</si>
  <si>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</si>
  <si>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</si>
  <si>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</si>
  <si>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</si>
  <si>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</si>
  <si>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</si>
  <si>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</si>
  <si>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</si>
  <si>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</si>
  <si>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</si>
  <si>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</si>
  <si>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</si>
  <si>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</si>
  <si>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</si>
  <si>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</si>
  <si>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</si>
  <si>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</si>
  <si>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</si>
  <si>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</si>
  <si>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</si>
  <si>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</si>
  <si>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</si>
  <si>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</si>
  <si>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</si>
  <si>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</si>
  <si>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</si>
  <si>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</si>
  <si>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</si>
  <si>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</si>
  <si>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</si>
  <si>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</si>
  <si>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</si>
  <si>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</si>
  <si>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</si>
  <si>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</si>
  <si>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</si>
  <si>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</si>
  <si>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</si>
  <si>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</si>
  <si>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</si>
  <si>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</si>
  <si>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</si>
  <si>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</si>
  <si>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</si>
  <si>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</si>
  <si>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</si>
  <si>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</si>
  <si>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</si>
  <si>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</si>
  <si>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</si>
  <si>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</si>
  <si>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</si>
  <si>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</si>
  <si>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</si>
  <si>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</si>
  <si>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</si>
  <si>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</si>
  <si>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</si>
  <si>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</si>
  <si>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</si>
  <si>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</si>
  <si>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</si>
  <si>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</si>
  <si>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</si>
  <si>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</si>
  <si>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</si>
  <si>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</si>
  <si>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</si>
  <si>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</si>
  <si>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</si>
  <si>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</si>
  <si>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</si>
  <si>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</si>
  <si>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</si>
  <si>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</si>
  <si>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</si>
  <si>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</si>
  <si>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</si>
  <si>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</si>
  <si>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</si>
  <si>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</si>
  <si>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</si>
  <si>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</si>
  <si>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</si>
  <si>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</si>
  <si>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</si>
  <si>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</si>
  <si>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</si>
  <si>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</si>
  <si>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</si>
  <si>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</si>
  <si>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</si>
  <si>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</si>
  <si>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</si>
  <si>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</si>
  <si>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</si>
  <si>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</si>
  <si>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</si>
  <si>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</si>
  <si>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</si>
  <si>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</si>
  <si>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</si>
  <si>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</si>
  <si>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</si>
  <si>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</si>
  <si>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</si>
  <si>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</si>
  <si>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</si>
  <si>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</si>
  <si>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</si>
  <si>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</si>
  <si>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</si>
  <si>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</si>
  <si>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</si>
  <si>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</si>
  <si>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</si>
  <si>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</si>
  <si>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</si>
  <si>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</si>
  <si>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</si>
  <si>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</si>
  <si>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</si>
  <si>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</si>
  <si>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</si>
  <si>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</si>
  <si>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</si>
  <si>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</si>
  <si>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</si>
  <si>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</si>
  <si>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</si>
  <si>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</si>
  <si>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</si>
  <si>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</si>
  <si>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</si>
  <si>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</si>
  <si>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</si>
  <si>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</si>
  <si>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</si>
  <si>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</si>
  <si>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</si>
  <si>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</si>
  <si>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</si>
  <si>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</si>
  <si>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</si>
  <si>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</si>
  <si>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</si>
  <si>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</si>
  <si>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</si>
  <si>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</si>
  <si>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</si>
  <si>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</si>
  <si>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</si>
  <si>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</si>
  <si>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</si>
  <si>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</si>
  <si>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</si>
  <si>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</si>
  <si>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</si>
  <si>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</si>
  <si>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</si>
  <si>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</si>
  <si>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</si>
  <si>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</si>
  <si>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</si>
  <si>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</si>
  <si>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</si>
  <si>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</si>
  <si>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</si>
  <si>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</si>
  <si>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</si>
  <si>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</si>
  <si>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</si>
  <si>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</si>
  <si>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</si>
  <si>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</si>
  <si>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</si>
  <si>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</si>
  <si>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</si>
  <si>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</si>
  <si>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</si>
  <si>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</si>
  <si>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</si>
  <si>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</si>
  <si>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</si>
  <si>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</si>
  <si>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</si>
  <si>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</si>
  <si>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</si>
  <si>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</si>
  <si>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</si>
  <si>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</si>
  <si>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</si>
  <si>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</si>
  <si>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</si>
  <si>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</si>
  <si>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</si>
  <si>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</si>
  <si>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</si>
  <si>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</si>
  <si>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</si>
  <si>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</si>
  <si>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</si>
  <si>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</si>
  <si>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</si>
  <si>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</si>
  <si>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</si>
  <si>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</si>
  <si>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</si>
  <si>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</si>
  <si>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</si>
  <si>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</si>
  <si>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</si>
  <si>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</si>
  <si>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</si>
  <si>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</si>
  <si>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</si>
  <si>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</si>
  <si>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</si>
  <si>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</si>
  <si>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</si>
  <si>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</si>
  <si>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</si>
  <si>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</si>
  <si>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</si>
  <si>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</si>
  <si>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</si>
  <si>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</si>
  <si>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</si>
  <si>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</si>
  <si>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</si>
  <si>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</si>
  <si>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</si>
  <si>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</si>
  <si>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</si>
  <si>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</si>
  <si>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</si>
  <si>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</si>
  <si>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</si>
  <si>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</si>
  <si>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</si>
  <si>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</si>
  <si>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</si>
  <si>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</si>
  <si>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</si>
  <si>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</si>
  <si>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</si>
  <si>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</si>
  <si>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</si>
  <si>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</si>
  <si>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</si>
  <si>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</si>
  <si>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</si>
  <si>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</si>
  <si>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</si>
  <si>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</si>
  <si>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</si>
  <si>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</si>
  <si>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</si>
  <si>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</si>
  <si>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</si>
  <si>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</si>
  <si>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</si>
  <si>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</si>
  <si>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</si>
  <si>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</si>
  <si>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</si>
  <si>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</si>
  <si>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</si>
  <si>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</si>
  <si>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</si>
  <si>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</si>
  <si>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</si>
  <si>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</si>
  <si>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</si>
  <si>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</si>
  <si>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</si>
  <si>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</si>
  <si>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</si>
  <si>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</si>
  <si>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</si>
  <si>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</si>
  <si>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</si>
  <si>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</si>
  <si>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</si>
  <si>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</si>
  <si>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</si>
  <si>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</si>
  <si>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</si>
  <si>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</si>
  <si>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</si>
  <si>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</si>
  <si>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</si>
  <si>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</si>
  <si>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</si>
  <si>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</si>
  <si>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</si>
  <si>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</si>
  <si>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</si>
  <si>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</si>
  <si>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</si>
  <si>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</si>
  <si>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</si>
  <si>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</si>
  <si>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</si>
  <si>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</si>
  <si>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</si>
  <si>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</si>
  <si>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</si>
  <si>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</si>
  <si>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</si>
  <si>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</si>
  <si>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</si>
  <si>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</si>
  <si>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</si>
  <si>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</si>
  <si>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</si>
  <si>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</si>
  <si>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</si>
  <si>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</si>
  <si>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</si>
  <si>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</si>
  <si>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</si>
  <si>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</si>
  <si>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</si>
  <si>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</si>
  <si>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</si>
  <si>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</si>
  <si>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</si>
  <si>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</si>
  <si>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</si>
  <si>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</si>
  <si>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</si>
  <si>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</si>
  <si>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</si>
  <si>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</si>
  <si>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</si>
  <si>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</si>
  <si>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</si>
  <si>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</si>
  <si>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</si>
  <si>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</si>
  <si>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</si>
  <si>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</si>
  <si>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</si>
  <si>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</si>
  <si>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</si>
  <si>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</si>
  <si>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</si>
  <si>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</si>
  <si>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</si>
  <si>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</si>
  <si>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</si>
  <si>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</si>
  <si>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</si>
  <si>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</si>
  <si>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</si>
  <si>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</si>
  <si>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</si>
  <si>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</si>
  <si>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</si>
  <si>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</si>
  <si>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</si>
  <si>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</si>
  <si>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</si>
  <si>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</si>
  <si>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</si>
  <si>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</si>
  <si>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</si>
  <si>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</si>
  <si>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</si>
  <si>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</si>
  <si>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</si>
  <si>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</si>
  <si>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</si>
  <si>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</si>
  <si>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</si>
  <si>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</si>
  <si>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</si>
  <si>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</si>
  <si>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</si>
  <si>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</si>
  <si>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</si>
  <si>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</si>
  <si>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</si>
  <si>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</si>
  <si>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</si>
  <si>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</si>
  <si>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</si>
  <si>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</si>
  <si>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</si>
  <si>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</si>
  <si>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</si>
  <si>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</si>
  <si>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</si>
  <si>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</si>
  <si>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</si>
  <si>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</si>
  <si>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</si>
  <si>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</si>
  <si>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</si>
  <si>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</si>
  <si>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</si>
  <si>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</si>
  <si>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</si>
  <si>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</si>
  <si>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</si>
  <si>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</si>
  <si>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</si>
  <si>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</si>
  <si>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</si>
  <si>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</si>
  <si>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</si>
  <si>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</si>
  <si>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</si>
  <si>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</si>
  <si>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</si>
  <si>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</si>
  <si>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</si>
  <si>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</si>
  <si>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</si>
  <si>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</si>
  <si>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</si>
  <si>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</si>
  <si>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</si>
  <si>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</si>
  <si>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</si>
  <si>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</si>
  <si>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</si>
  <si>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</si>
  <si>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</si>
  <si>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</si>
  <si>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</si>
  <si>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</si>
  <si>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</si>
  <si>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</si>
  <si>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</si>
  <si>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</si>
  <si>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</si>
  <si>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</si>
  <si>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</si>
  <si>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</si>
  <si>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</si>
  <si>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</si>
  <si>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</si>
  <si>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</si>
  <si>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</si>
  <si>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</si>
  <si>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</si>
  <si>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</si>
  <si>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</si>
  <si>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</si>
  <si>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</si>
  <si>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</si>
  <si>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</si>
  <si>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</si>
  <si>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</si>
  <si>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</si>
  <si>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</si>
  <si>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</si>
  <si>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</si>
  <si>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</si>
  <si>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</si>
  <si>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</si>
  <si>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</si>
  <si>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</si>
  <si>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</si>
  <si>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</si>
  <si>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</si>
  <si>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</si>
  <si>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</si>
  <si>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</si>
  <si>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</si>
  <si>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</si>
  <si>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</si>
  <si>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</si>
  <si>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</si>
  <si>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</si>
  <si>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</si>
  <si>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</si>
  <si>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</si>
  <si>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</si>
  <si>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</si>
  <si>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</si>
  <si>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</si>
  <si>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</si>
  <si>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</si>
  <si>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</si>
  <si>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</si>
  <si>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</si>
  <si>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</si>
  <si>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</si>
  <si>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</si>
  <si>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</si>
  <si>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</si>
  <si>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</si>
  <si>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</si>
  <si>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</si>
  <si>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</si>
  <si>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</si>
  <si>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</si>
  <si>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</si>
  <si>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</si>
  <si>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</si>
  <si>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</si>
  <si>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</si>
  <si>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</si>
  <si>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</si>
  <si>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</si>
  <si>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</si>
  <si>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</si>
  <si>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</si>
  <si>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</si>
  <si>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</si>
  <si>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</si>
  <si>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</si>
  <si>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</si>
  <si>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</si>
  <si>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</si>
  <si>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</si>
  <si>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</si>
  <si>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</si>
  <si>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</si>
  <si>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</si>
  <si>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</si>
  <si>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</si>
  <si>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</si>
  <si>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</si>
  <si>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</si>
  <si>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</si>
  <si>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</si>
  <si>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</si>
  <si>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</si>
  <si>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</si>
  <si>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</si>
  <si>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</si>
  <si>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</si>
  <si>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</si>
  <si>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</si>
  <si>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</si>
  <si>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</si>
  <si>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</si>
  <si>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</si>
  <si>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</si>
  <si>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</si>
  <si>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</si>
  <si>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</si>
  <si>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</si>
  <si>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</si>
  <si>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</si>
  <si>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</si>
  <si>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</si>
  <si>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</si>
  <si>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</si>
  <si>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</si>
  <si>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</si>
  <si>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</si>
  <si>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</si>
  <si>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</si>
  <si>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</si>
  <si>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</si>
  <si>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</si>
  <si>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</si>
  <si>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</si>
  <si>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</si>
  <si>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</si>
  <si>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</si>
  <si>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</si>
  <si>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</si>
  <si>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</si>
  <si>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</si>
  <si>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</si>
  <si>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</si>
  <si>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</si>
  <si>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</si>
  <si>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</si>
  <si>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</si>
  <si>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</si>
  <si>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</si>
  <si>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</si>
  <si>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</si>
  <si>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</si>
  <si>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</si>
  <si>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</si>
  <si>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</si>
  <si>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</si>
  <si>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</si>
  <si>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</si>
  <si>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</si>
  <si>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</si>
  <si>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</si>
  <si>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</si>
  <si>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</si>
  <si>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</si>
  <si>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</si>
  <si>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</si>
  <si>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</si>
  <si>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</si>
  <si>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</si>
  <si>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</si>
  <si>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</si>
  <si>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</si>
  <si>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</si>
  <si>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</si>
  <si>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</si>
  <si>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</si>
  <si>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</si>
  <si>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</si>
  <si>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</si>
  <si>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</si>
  <si>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</si>
  <si>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</si>
  <si>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</si>
  <si>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</si>
  <si>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</si>
  <si>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</si>
  <si>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</si>
  <si>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</si>
  <si>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</si>
  <si>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</si>
  <si>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</si>
  <si>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</si>
  <si>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</si>
  <si>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</si>
  <si>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</si>
  <si>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</si>
  <si>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</si>
  <si>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</si>
  <si>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</si>
  <si>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</si>
  <si>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</si>
  <si>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</si>
  <si>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</si>
  <si>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</si>
  <si>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</si>
  <si>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</si>
  <si>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</si>
  <si>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</si>
  <si>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</si>
  <si>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</si>
  <si>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</si>
  <si>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</si>
  <si>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</si>
  <si>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</si>
  <si>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</si>
  <si>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</si>
  <si>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</si>
  <si>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</si>
  <si>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</si>
  <si>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</si>
  <si>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</si>
  <si>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</si>
  <si>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</si>
  <si>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</si>
  <si>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</si>
  <si>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</si>
  <si>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</si>
  <si>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</si>
  <si>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</si>
  <si>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</si>
  <si>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</si>
  <si>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</si>
  <si>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</si>
  <si>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</si>
  <si>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</si>
  <si>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</si>
  <si>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</si>
  <si>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</si>
  <si>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</si>
  <si>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</si>
  <si>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</si>
  <si>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</si>
  <si>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</si>
  <si>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</si>
  <si>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</si>
  <si>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</si>
  <si>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</si>
  <si>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</si>
  <si>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</si>
  <si>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</si>
  <si>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</si>
  <si>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</si>
  <si>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</si>
  <si>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</si>
  <si>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</si>
  <si>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</si>
  <si>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</si>
  <si>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</si>
  <si>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</si>
  <si>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</si>
  <si>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</si>
  <si>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</si>
  <si>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</si>
  <si>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</si>
  <si>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</si>
  <si>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</si>
  <si>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</si>
  <si>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</si>
  <si>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</si>
  <si>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</si>
  <si>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</si>
  <si>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</si>
  <si>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</si>
  <si>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</si>
  <si>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</si>
  <si>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</si>
  <si>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</si>
  <si>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</si>
  <si>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</si>
  <si>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</si>
  <si>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</si>
  <si>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</si>
  <si>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</si>
  <si>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</si>
  <si>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</si>
  <si>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</si>
  <si>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</si>
  <si>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</si>
  <si>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</si>
  <si>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</si>
  <si>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</si>
  <si>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</si>
  <si>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</si>
  <si>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</si>
  <si>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</si>
  <si>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</si>
  <si>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</si>
  <si>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</si>
  <si>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</si>
  <si>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</si>
  <si>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</si>
  <si>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</si>
  <si>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</si>
  <si>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</si>
  <si>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</si>
  <si>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</si>
  <si>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</si>
  <si>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</si>
  <si>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</si>
  <si>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</si>
  <si>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</si>
  <si>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</si>
  <si>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</si>
  <si>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</si>
  <si>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</si>
  <si>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</si>
  <si>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</si>
  <si>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</si>
  <si>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</si>
  <si>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</si>
  <si>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</si>
  <si>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</si>
  <si>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</si>
  <si>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</si>
  <si>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</si>
  <si>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</si>
  <si>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</si>
  <si>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</si>
  <si>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</si>
  <si>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</si>
  <si>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</si>
  <si>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</si>
  <si>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</si>
  <si>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</si>
  <si>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</si>
  <si>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</si>
  <si>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</si>
  <si>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</si>
  <si>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</si>
  <si>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</si>
  <si>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</si>
  <si>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</si>
  <si>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</si>
  <si>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</si>
  <si>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</si>
  <si>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</si>
  <si>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</si>
  <si>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</si>
  <si>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</si>
  <si>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</si>
  <si>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</si>
  <si>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</si>
  <si>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</si>
  <si>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</si>
  <si>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</si>
  <si>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</si>
  <si>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</si>
  <si>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</si>
  <si>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</si>
  <si>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</si>
  <si>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</si>
  <si>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</si>
  <si>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</si>
  <si>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</si>
  <si>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</si>
  <si>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</si>
  <si>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</si>
  <si>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</si>
  <si>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</si>
  <si>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</si>
  <si>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</si>
  <si>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</si>
  <si>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</si>
  <si>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</si>
  <si>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</si>
  <si>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</si>
  <si>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</si>
  <si>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</si>
  <si>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</si>
  <si>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</si>
  <si>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</si>
  <si>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</si>
  <si>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</si>
  <si>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</si>
  <si>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</si>
  <si>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</si>
  <si>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</si>
  <si>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</si>
  <si>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</si>
  <si>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</si>
  <si>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</si>
  <si>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</si>
  <si>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</si>
  <si>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</si>
  <si>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</si>
  <si>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</si>
  <si>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</si>
  <si>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</si>
  <si>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</si>
  <si>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</si>
  <si>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</si>
  <si>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</si>
  <si>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</si>
  <si>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</si>
  <si>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</si>
  <si>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</si>
  <si>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</si>
  <si>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</si>
  <si>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</si>
  <si>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</si>
  <si>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</si>
  <si>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</si>
  <si>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</si>
  <si>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</si>
  <si>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</si>
  <si>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</si>
  <si>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</si>
  <si>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</si>
  <si>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</si>
  <si>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</si>
  <si>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</si>
  <si>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</si>
  <si>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</si>
  <si>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</si>
  <si>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</si>
  <si>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</si>
  <si>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</si>
  <si>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</si>
  <si>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</si>
  <si>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</si>
  <si>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</si>
  <si>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</si>
  <si>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</si>
  <si>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</si>
  <si>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</si>
  <si>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</si>
  <si>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</si>
  <si>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</si>
  <si>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</si>
  <si>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</si>
  <si>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</si>
  <si>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</si>
  <si>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</si>
  <si>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</si>
  <si>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</si>
  <si>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</si>
  <si>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</si>
  <si>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</si>
  <si>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</si>
  <si>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</si>
  <si>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</si>
  <si>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</si>
  <si>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</si>
  <si>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</si>
  <si>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</si>
  <si>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</si>
  <si>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</si>
  <si>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</si>
  <si>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</si>
  <si>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</si>
  <si>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</si>
  <si>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</si>
  <si>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</si>
  <si>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</si>
  <si>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</si>
  <si>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</si>
  <si>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</si>
  <si>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</si>
  <si>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</si>
  <si>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</si>
  <si>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</si>
  <si>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</si>
  <si>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</si>
  <si>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</si>
  <si>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</si>
  <si>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</si>
  <si>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</si>
  <si>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</si>
  <si>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</si>
  <si>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</si>
  <si>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</si>
  <si>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</si>
  <si>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</si>
  <si>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</si>
  <si>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</si>
  <si>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</si>
  <si>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</si>
  <si>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</si>
  <si>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</si>
  <si>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</si>
  <si>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</si>
  <si>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</si>
  <si>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</si>
  <si>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</si>
  <si>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</si>
  <si>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</si>
  <si>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</si>
  <si>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</si>
  <si>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</si>
  <si>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</si>
  <si>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</si>
  <si>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</si>
  <si>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</si>
  <si>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</si>
  <si>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</si>
  <si>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</si>
  <si>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</si>
  <si>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</si>
  <si>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</si>
  <si>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</si>
  <si>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</si>
  <si>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</si>
  <si>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</si>
  <si>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</si>
  <si>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</si>
  <si>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</si>
  <si>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</si>
  <si>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</si>
  <si>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</si>
  <si>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</si>
  <si>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</si>
  <si>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</si>
  <si>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</si>
  <si>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</si>
  <si>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</si>
  <si>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</si>
  <si>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</si>
  <si>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</si>
  <si>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</si>
  <si>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</si>
  <si>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</si>
  <si>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</si>
  <si>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</si>
  <si>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</si>
  <si>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</si>
  <si>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</si>
  <si>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</si>
  <si>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</si>
  <si>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</si>
  <si>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</si>
  <si>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</si>
  <si>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</si>
  <si>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</si>
  <si>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</si>
  <si>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</si>
  <si>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</si>
  <si>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</si>
  <si>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</si>
  <si>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</si>
  <si>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</si>
  <si>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</si>
  <si>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</si>
  <si>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</si>
  <si>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</si>
  <si>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</si>
  <si>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</si>
  <si>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</si>
  <si>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</si>
  <si>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</si>
  <si>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</si>
  <si>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</si>
  <si>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</si>
  <si>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</si>
  <si>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</si>
  <si>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</si>
  <si>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</si>
  <si>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</si>
  <si>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</si>
  <si>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</si>
  <si>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</si>
  <si>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</si>
  <si>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</si>
  <si>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</si>
  <si>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</si>
  <si>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</si>
  <si>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</si>
  <si>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</si>
  <si>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</si>
  <si>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</si>
  <si>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</si>
  <si>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</si>
  <si>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</si>
  <si>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</si>
  <si>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</si>
  <si>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</si>
  <si>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</si>
  <si>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</si>
  <si>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</si>
  <si>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</si>
  <si>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</si>
  <si>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</si>
  <si>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</si>
  <si>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</si>
  <si>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</si>
  <si>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</si>
  <si>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</si>
  <si>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</si>
  <si>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</si>
  <si>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</si>
  <si>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</si>
  <si>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</si>
  <si>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</si>
  <si>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</si>
  <si>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</si>
  <si>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</si>
  <si>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</si>
  <si>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</si>
  <si>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</si>
  <si>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</si>
  <si>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</si>
  <si>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</si>
  <si>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</si>
  <si>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</si>
  <si>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</si>
  <si>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</si>
  <si>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</si>
  <si>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</si>
  <si>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</si>
  <si>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</si>
  <si>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</si>
  <si>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</si>
  <si>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</si>
  <si>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</si>
  <si>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</si>
  <si>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</si>
  <si>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</si>
  <si>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</si>
  <si>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</si>
  <si>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</si>
  <si>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</si>
  <si>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</si>
  <si>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</si>
  <si>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</si>
  <si>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</si>
  <si>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</si>
  <si>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</si>
  <si>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</si>
  <si>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</si>
  <si>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</si>
  <si>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</si>
  <si>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</si>
  <si>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</si>
  <si>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</si>
  <si>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</si>
  <si>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</si>
  <si>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</si>
  <si>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</si>
  <si>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</si>
  <si>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</si>
  <si>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</si>
  <si>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</si>
  <si>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</si>
  <si>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</si>
  <si>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</si>
  <si>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</si>
  <si>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</si>
  <si>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</si>
  <si>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</si>
  <si>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</si>
  <si>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</si>
  <si>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</si>
  <si>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</si>
  <si>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</si>
  <si>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</si>
  <si>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</si>
  <si>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</si>
  <si>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</si>
  <si>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</si>
  <si>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</si>
  <si>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</si>
  <si>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</si>
  <si>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</si>
  <si>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</si>
  <si>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</si>
  <si>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</si>
  <si>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</si>
  <si>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</si>
  <si>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</si>
  <si>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</si>
  <si>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</si>
  <si>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</si>
  <si>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</si>
  <si>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</si>
  <si>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</si>
  <si>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</si>
  <si>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</si>
  <si>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</si>
  <si>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</si>
  <si>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</si>
  <si>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</si>
  <si>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</si>
  <si>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</si>
  <si>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</si>
  <si>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</si>
  <si>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</si>
  <si>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</si>
  <si>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</si>
  <si>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</si>
  <si>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</si>
  <si>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</si>
  <si>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</si>
  <si>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</si>
  <si>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</si>
  <si>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</si>
  <si>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</si>
  <si>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</si>
  <si>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</si>
  <si>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</si>
  <si>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</si>
  <si>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</si>
  <si>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</si>
  <si>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</si>
  <si>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</si>
  <si>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</si>
  <si>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</si>
  <si>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</si>
  <si>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</si>
  <si>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</si>
  <si>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</si>
  <si>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</si>
  <si>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</si>
  <si>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</si>
  <si>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</si>
  <si>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</si>
  <si>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</si>
  <si>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</si>
  <si>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</si>
  <si>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</si>
  <si>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</si>
  <si>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</si>
  <si>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</si>
  <si>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</si>
  <si>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</si>
  <si>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</si>
  <si>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</si>
  <si>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</si>
  <si>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</si>
  <si>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</si>
  <si>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</si>
  <si>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</si>
  <si>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</si>
  <si>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</si>
  <si>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</si>
  <si>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</si>
  <si>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</si>
  <si>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</si>
  <si>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</si>
  <si>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</si>
  <si>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</si>
  <si>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</si>
  <si>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</si>
  <si>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</si>
  <si>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</si>
  <si>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</si>
  <si>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</si>
  <si>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</si>
  <si>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</si>
  <si>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</si>
  <si>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</si>
  <si>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</si>
  <si>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</si>
  <si>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</si>
  <si>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</si>
  <si>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</si>
  <si>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</si>
  <si>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</si>
  <si>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</si>
  <si>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</si>
  <si>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</si>
  <si>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</si>
  <si>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</si>
  <si>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</si>
  <si>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</si>
  <si>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</si>
  <si>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</si>
  <si>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</si>
  <si>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</si>
  <si>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</si>
  <si>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</si>
  <si>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</si>
  <si>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</si>
  <si>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</si>
  <si>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</si>
  <si>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</si>
  <si>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</si>
  <si>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</si>
  <si>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</si>
  <si>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</si>
  <si>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</si>
  <si>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</si>
  <si>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</si>
  <si>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</si>
  <si>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</si>
  <si>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</si>
  <si>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</si>
  <si>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</si>
  <si>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</si>
  <si>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</si>
  <si>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</si>
  <si>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</si>
  <si>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</si>
  <si>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</si>
  <si>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</si>
  <si>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</si>
  <si>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</si>
  <si>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</si>
  <si>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</si>
  <si>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</si>
  <si>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</si>
  <si>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</si>
  <si>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</si>
  <si>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</si>
  <si>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</si>
  <si>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</si>
  <si>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</si>
  <si>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</si>
  <si>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</si>
  <si>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</si>
  <si>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</si>
  <si>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</si>
  <si>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</si>
  <si>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</si>
  <si>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</si>
  <si>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</si>
  <si>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</si>
  <si>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</si>
  <si>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</si>
  <si>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</si>
  <si>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</si>
  <si>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</si>
  <si>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</si>
  <si>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</si>
  <si>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</si>
  <si>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</si>
  <si>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</si>
  <si>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</si>
  <si>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</si>
  <si>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</si>
  <si>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</si>
  <si>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</si>
  <si>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</si>
  <si>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</si>
  <si>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</si>
  <si>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</si>
  <si>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</si>
  <si>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</si>
  <si>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</si>
  <si>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</si>
  <si>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</si>
  <si>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</si>
  <si>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</si>
  <si>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</si>
  <si>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</si>
  <si>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</si>
  <si>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</si>
  <si>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</si>
  <si>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</si>
  <si>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</si>
  <si>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</si>
  <si>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</si>
  <si>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</si>
  <si>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</si>
  <si>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</si>
  <si>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</si>
  <si>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</si>
  <si>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</si>
  <si>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</si>
  <si>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</si>
  <si>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</si>
  <si>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</si>
  <si>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</si>
  <si>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</si>
  <si>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</si>
  <si>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</si>
  <si>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</si>
  <si>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</si>
  <si>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</si>
  <si>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</si>
  <si>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</si>
  <si>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</si>
  <si>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</si>
  <si>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</si>
  <si>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</si>
  <si>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</si>
  <si>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</si>
  <si>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</si>
  <si>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</si>
  <si>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</si>
  <si>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</si>
  <si>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</si>
  <si>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</si>
  <si>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</si>
  <si>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</si>
  <si>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</si>
  <si>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</si>
  <si>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</si>
  <si>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</si>
  <si>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</si>
  <si>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</si>
  <si>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</si>
  <si>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</si>
  <si>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</si>
  <si>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</si>
  <si>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</si>
  <si>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</si>
  <si>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</si>
  <si>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</si>
  <si>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</si>
  <si>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</si>
  <si>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</si>
  <si>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</si>
  <si>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</si>
  <si>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</si>
  <si>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</si>
  <si>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</si>
  <si>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</si>
  <si>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</si>
  <si>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</si>
  <si>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</si>
  <si>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</si>
  <si>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</si>
  <si>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</si>
  <si>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</si>
  <si>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</si>
  <si>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</si>
  <si>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</si>
  <si>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</si>
  <si>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</si>
  <si>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</si>
  <si>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</si>
  <si>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</si>
  <si>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</si>
  <si>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</si>
  <si>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</si>
  <si>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</si>
  <si>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</si>
  <si>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</si>
  <si>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</si>
  <si>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</si>
  <si>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</si>
  <si>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</si>
  <si>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</si>
  <si>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</si>
  <si>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</si>
  <si>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</si>
  <si>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</si>
  <si>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</si>
  <si>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</si>
  <si>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</si>
  <si>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</si>
  <si>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</si>
  <si>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</si>
  <si>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</si>
  <si>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</si>
  <si>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</si>
  <si>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</si>
  <si>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</si>
  <si>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</si>
  <si>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</si>
  <si>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</si>
  <si>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</si>
  <si>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</si>
  <si>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</si>
  <si>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</si>
  <si>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</si>
  <si>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</si>
  <si>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</si>
  <si>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</si>
  <si>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</si>
  <si>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</si>
  <si>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</si>
  <si>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</si>
  <si>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</si>
  <si>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</si>
  <si>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</si>
  <si>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</si>
  <si>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</si>
  <si>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</si>
  <si>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</si>
  <si>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</si>
  <si>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</si>
  <si>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</si>
  <si>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</si>
  <si>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</si>
  <si>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</si>
  <si>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</si>
  <si>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</si>
  <si>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</si>
  <si>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</si>
  <si>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</si>
  <si>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</si>
  <si>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</si>
  <si>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</si>
  <si>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</si>
  <si>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</si>
  <si>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</si>
  <si>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</si>
  <si>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</si>
  <si>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</si>
  <si>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</si>
  <si>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</si>
  <si>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</si>
  <si>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</si>
  <si>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</si>
  <si>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</si>
  <si>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</si>
  <si>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</si>
  <si>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</si>
  <si>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</si>
  <si>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</si>
  <si>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</si>
  <si>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</si>
  <si>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</si>
  <si>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</si>
  <si>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</si>
  <si>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</si>
  <si>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</si>
  <si>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</si>
  <si>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</si>
  <si>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</si>
  <si>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</si>
  <si>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</si>
  <si>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</si>
  <si>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</si>
  <si>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</si>
  <si>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</si>
  <si>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</si>
  <si>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</si>
  <si>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</si>
  <si>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</si>
  <si>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</si>
  <si>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</si>
  <si>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</si>
  <si>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</si>
  <si>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</si>
  <si>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</si>
  <si>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</si>
  <si>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</si>
  <si>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</si>
  <si>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</si>
  <si>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</si>
  <si>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</si>
  <si>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</si>
  <si>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</si>
  <si>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</si>
  <si>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</si>
  <si>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</si>
  <si>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</si>
  <si>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</si>
  <si>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</si>
  <si>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</si>
  <si>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</si>
  <si>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</si>
  <si>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</si>
  <si>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</si>
  <si>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</si>
  <si>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</si>
  <si>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</si>
  <si>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</si>
  <si>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</si>
  <si>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</si>
  <si>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</si>
  <si>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</si>
  <si>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</si>
  <si>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</si>
  <si>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</si>
  <si>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</si>
  <si>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</si>
  <si>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</si>
  <si>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</si>
  <si>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</si>
  <si>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</si>
  <si>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</si>
  <si>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</si>
  <si>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</si>
  <si>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</si>
  <si>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</si>
  <si>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</si>
  <si>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</si>
  <si>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</si>
  <si>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</si>
  <si>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</si>
  <si>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</si>
  <si>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</si>
  <si>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</si>
  <si>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</si>
  <si>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</si>
  <si>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</si>
  <si>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</si>
  <si>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</si>
  <si>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</si>
  <si>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</si>
  <si>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</si>
  <si>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</si>
  <si>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</si>
  <si>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</si>
  <si>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</si>
  <si>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</si>
  <si>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</si>
  <si>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</si>
  <si>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</si>
  <si>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</si>
  <si>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</si>
  <si>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</si>
  <si>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</si>
  <si>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</si>
  <si>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</si>
  <si>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</si>
  <si>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</si>
  <si>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</si>
  <si>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</si>
  <si>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</si>
  <si>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</si>
  <si>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</si>
  <si>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</si>
  <si>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</si>
  <si>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</si>
  <si>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</si>
  <si>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</si>
  <si>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</si>
  <si>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</si>
  <si>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</si>
  <si>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</si>
  <si>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</si>
  <si>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</si>
  <si>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</si>
  <si>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</si>
  <si>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</si>
  <si>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</si>
  <si>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</si>
  <si>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</si>
  <si>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</si>
  <si>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</si>
  <si>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</si>
  <si>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</si>
  <si>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</si>
  <si>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</si>
  <si>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</si>
  <si>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</si>
  <si>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</si>
  <si>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</si>
  <si>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</si>
  <si>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</si>
  <si>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</si>
  <si>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</si>
  <si>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</si>
  <si>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</si>
  <si>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</si>
  <si>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</si>
  <si>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</si>
  <si>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</si>
  <si>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</si>
  <si>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</si>
  <si>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</si>
  <si>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</si>
  <si>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</si>
  <si>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</si>
  <si>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</si>
  <si>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</si>
  <si>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</si>
  <si>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</si>
  <si>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</si>
  <si>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</si>
  <si>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</si>
  <si>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</si>
  <si>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</si>
  <si>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</si>
  <si>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</si>
  <si>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</si>
  <si>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</si>
  <si>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</si>
  <si>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</si>
  <si>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</si>
  <si>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</si>
  <si>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</si>
  <si>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</si>
  <si>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</si>
  <si>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</si>
  <si>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</si>
  <si>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</si>
  <si>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</si>
  <si>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</si>
  <si>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</si>
  <si>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</si>
  <si>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</si>
  <si>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</si>
  <si>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</si>
  <si>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</si>
  <si>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</si>
  <si>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</si>
  <si>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</si>
  <si>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</si>
  <si>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</si>
  <si>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</si>
  <si>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</si>
  <si>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</si>
  <si>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</si>
  <si>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</si>
  <si>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</si>
  <si>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</si>
  <si>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</si>
  <si>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</si>
  <si>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</si>
  <si>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</si>
  <si>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</si>
  <si>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</si>
  <si>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</si>
  <si>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</si>
  <si>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</si>
  <si>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</si>
  <si>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</si>
  <si>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</si>
  <si>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</si>
  <si>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</si>
  <si>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</si>
  <si>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</si>
  <si>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</si>
  <si>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</si>
  <si>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</si>
  <si>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</si>
  <si>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</si>
  <si>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</si>
  <si>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</si>
  <si>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</si>
  <si>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</si>
  <si>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</si>
  <si>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</si>
  <si>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</si>
  <si>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</si>
  <si>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</si>
  <si>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</si>
  <si>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</si>
  <si>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</si>
  <si>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</si>
  <si>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</si>
  <si>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</si>
  <si>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</si>
  <si>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</si>
  <si>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</si>
  <si>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</si>
  <si>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</si>
  <si>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</si>
  <si>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</si>
  <si>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</si>
  <si>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</si>
  <si>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</si>
  <si>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</si>
  <si>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</si>
  <si>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</si>
  <si>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</si>
  <si>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</si>
  <si>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</si>
  <si>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</si>
  <si>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</si>
  <si>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</si>
  <si>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</si>
  <si>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</si>
  <si>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</si>
  <si>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</si>
  <si>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</si>
  <si>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</si>
  <si>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</si>
  <si>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</si>
  <si>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</si>
  <si>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</si>
  <si>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</si>
  <si>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</si>
  <si>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</si>
  <si>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</si>
  <si>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</si>
  <si>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</si>
  <si>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</si>
  <si>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</si>
  <si>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</si>
  <si>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</si>
  <si>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</si>
  <si>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</si>
  <si>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</si>
  <si>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</si>
  <si>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</si>
  <si>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</si>
  <si>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</si>
  <si>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</si>
  <si>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</si>
  <si>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</si>
  <si>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</si>
  <si>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</si>
  <si>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</si>
  <si>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</si>
  <si>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</si>
  <si>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</si>
  <si>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</si>
  <si>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</si>
  <si>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</si>
  <si>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</si>
  <si>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</si>
  <si>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</si>
  <si>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</si>
  <si>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</si>
  <si>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</si>
  <si>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</si>
  <si>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</si>
  <si>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</si>
  <si>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</si>
  <si>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</si>
  <si>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</si>
  <si>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</si>
  <si>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</si>
  <si>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</si>
  <si>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</si>
  <si>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</si>
  <si>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</si>
  <si>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</si>
  <si>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</si>
  <si>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</si>
  <si>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</si>
  <si>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</si>
  <si>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</si>
  <si>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</si>
  <si>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</si>
  <si>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</si>
  <si>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</si>
  <si>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</si>
  <si>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</si>
  <si>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</si>
  <si>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</si>
  <si>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</si>
  <si>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</si>
  <si>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</si>
  <si>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</si>
  <si>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</si>
  <si>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</si>
  <si>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</si>
  <si>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</si>
  <si>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</si>
  <si>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</si>
  <si>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</si>
  <si>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</si>
  <si>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</si>
  <si>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</si>
  <si>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</si>
  <si>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</si>
  <si>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</si>
  <si>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</si>
  <si>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</si>
  <si>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</si>
  <si>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</si>
  <si>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</si>
  <si>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</si>
  <si>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</si>
  <si>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</si>
  <si>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</si>
  <si>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</si>
  <si>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</si>
  <si>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</si>
  <si>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</si>
  <si>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</si>
  <si>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</si>
  <si>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</si>
  <si>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</si>
  <si>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</si>
  <si>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</si>
  <si>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</si>
  <si>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</si>
  <si>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</si>
  <si>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</si>
  <si>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</si>
  <si>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</si>
  <si>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</si>
  <si>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</si>
  <si>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</si>
  <si>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</si>
  <si>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</si>
  <si>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</si>
  <si>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</si>
  <si>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</si>
  <si>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</si>
  <si>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</si>
  <si>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</si>
  <si>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</si>
  <si>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</si>
  <si>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</si>
  <si>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</si>
  <si>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</si>
  <si>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</si>
  <si>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</si>
  <si>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</si>
  <si>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</si>
  <si>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</si>
  <si>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</si>
  <si>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</si>
  <si>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</si>
  <si>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</si>
  <si>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</si>
  <si>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</si>
  <si>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</si>
  <si>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</si>
  <si>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</si>
  <si>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</si>
  <si>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</si>
  <si>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</si>
  <si>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</si>
  <si>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</si>
  <si>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</si>
  <si>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</si>
  <si>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</si>
  <si>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</si>
  <si>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</si>
  <si>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</si>
  <si>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</si>
  <si>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</si>
  <si>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</si>
  <si>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</si>
  <si>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</si>
  <si>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</si>
  <si>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</si>
  <si>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</si>
  <si>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</si>
  <si>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</si>
  <si>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</si>
  <si>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</si>
  <si>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</si>
  <si>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</si>
  <si>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</si>
  <si>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</si>
  <si>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</si>
  <si>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</si>
  <si>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</si>
  <si>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</si>
  <si>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</si>
  <si>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</si>
  <si>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</si>
  <si>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</si>
  <si>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</si>
  <si>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</si>
  <si>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</si>
  <si>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</si>
  <si>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</si>
  <si>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</si>
  <si>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</si>
  <si>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</si>
  <si>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</si>
  <si>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</si>
  <si>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</si>
  <si>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</si>
  <si>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</si>
  <si>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</si>
  <si>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</si>
  <si>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</si>
  <si>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</si>
  <si>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</si>
  <si>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</si>
  <si>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</si>
  <si>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</si>
  <si>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</si>
  <si>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</si>
  <si>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</si>
  <si>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</si>
  <si>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</si>
  <si>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</si>
  <si>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</si>
  <si>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</si>
  <si>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</si>
  <si>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</si>
  <si>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</si>
  <si>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</si>
  <si>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</si>
  <si>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</si>
  <si>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</si>
  <si>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</si>
  <si>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</si>
  <si>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</si>
  <si>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</si>
  <si>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</si>
  <si>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</si>
  <si>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</si>
  <si>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</si>
  <si>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</si>
  <si>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</si>
  <si>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</si>
  <si>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</si>
  <si>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</si>
  <si>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</si>
  <si>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</si>
  <si>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</si>
  <si>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</si>
  <si>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</si>
  <si>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</si>
  <si>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</si>
  <si>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</si>
  <si>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</si>
  <si>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</si>
  <si>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</si>
  <si>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</si>
  <si>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</si>
  <si>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</si>
  <si>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</si>
  <si>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</si>
  <si>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</si>
  <si>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</si>
  <si>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</si>
  <si>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</si>
  <si>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</si>
  <si>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</si>
  <si>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</si>
  <si>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</si>
  <si>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</si>
  <si>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</si>
  <si>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</si>
  <si>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</si>
  <si>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</si>
  <si>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</si>
  <si>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</si>
  <si>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</si>
  <si>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</si>
  <si>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</si>
  <si>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</si>
  <si>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</si>
  <si>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</si>
  <si>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</si>
  <si>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</si>
  <si>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</si>
  <si>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</si>
  <si>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</si>
  <si>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</si>
  <si>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</si>
  <si>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</si>
  <si>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</si>
  <si>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</si>
  <si>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</si>
  <si>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</si>
  <si>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</si>
  <si>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</si>
  <si>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</si>
  <si>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</si>
  <si>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</si>
  <si>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</si>
  <si>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</si>
  <si>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</si>
  <si>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</si>
  <si>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</si>
  <si>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</si>
  <si>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</si>
  <si>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</si>
  <si>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</si>
  <si>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</si>
  <si>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</si>
  <si>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</si>
  <si>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</si>
  <si>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</si>
  <si>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</si>
  <si>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</si>
  <si>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</si>
  <si>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</si>
  <si>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</si>
  <si>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</si>
  <si>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</si>
  <si>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</si>
  <si>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</si>
  <si>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</si>
  <si>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</si>
  <si>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</si>
  <si>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</si>
  <si>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</si>
  <si>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</si>
  <si>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</si>
  <si>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</si>
  <si>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</si>
  <si>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</si>
  <si>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</si>
  <si>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</si>
  <si>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</si>
  <si>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</si>
  <si>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</si>
  <si>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</si>
  <si>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</si>
  <si>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</si>
  <si>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</si>
  <si>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</si>
  <si>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</si>
  <si>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</si>
  <si>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</si>
  <si>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</si>
  <si>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</si>
  <si>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</si>
  <si>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</si>
  <si>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</si>
  <si>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</si>
  <si>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</si>
  <si>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</si>
  <si>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</si>
  <si>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</si>
  <si>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</si>
  <si>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</si>
  <si>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</si>
  <si>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</si>
  <si>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</si>
  <si>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</si>
  <si>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</si>
  <si>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</si>
  <si>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</si>
  <si>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</si>
  <si>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</si>
  <si>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</si>
  <si>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</si>
  <si>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</si>
  <si>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</si>
  <si>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</si>
  <si>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</si>
  <si>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</si>
  <si>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</si>
  <si>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</si>
  <si>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</si>
  <si>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</si>
  <si>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</si>
  <si>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</si>
  <si>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</si>
  <si>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</si>
  <si>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</si>
  <si>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</si>
  <si>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</si>
  <si>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</si>
  <si>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</si>
  <si>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</si>
  <si>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</si>
  <si>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</si>
  <si>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</si>
  <si>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</si>
  <si>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</si>
  <si>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</si>
  <si>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</si>
  <si>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</si>
  <si>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</si>
  <si>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</si>
  <si>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</si>
  <si>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</si>
  <si>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</si>
  <si>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</si>
  <si>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</si>
  <si>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</si>
  <si>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</si>
  <si>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</si>
  <si>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</si>
  <si>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</si>
  <si>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</si>
  <si>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</si>
  <si>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</si>
  <si>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</si>
  <si>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</si>
  <si>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</si>
  <si>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</si>
  <si>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</si>
  <si>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</si>
  <si>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</si>
  <si>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</si>
  <si>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</si>
  <si>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</si>
  <si>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</si>
  <si>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</si>
  <si>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</si>
  <si>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</si>
  <si>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</si>
  <si>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</si>
  <si>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</si>
  <si>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</si>
  <si>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</si>
  <si>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</si>
  <si>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</si>
  <si>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</si>
  <si>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</si>
  <si>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</si>
  <si>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</si>
  <si>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</si>
  <si>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</si>
  <si>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</si>
  <si>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</si>
  <si>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</si>
  <si>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</si>
  <si>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</si>
  <si>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</si>
  <si>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</si>
  <si>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</si>
  <si>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</si>
  <si>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</si>
  <si>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</si>
  <si>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</si>
  <si>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</si>
  <si>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</si>
  <si>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</si>
  <si>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</si>
  <si>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</si>
  <si>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</si>
  <si>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</si>
  <si>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</si>
  <si>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</si>
  <si>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</si>
  <si>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</si>
  <si>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</si>
  <si>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</si>
  <si>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</si>
  <si>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</si>
  <si>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</si>
  <si>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</si>
  <si>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</si>
  <si>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</si>
  <si>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</si>
  <si>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</si>
  <si>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</si>
  <si>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</si>
  <si>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</si>
  <si>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</si>
  <si>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</si>
  <si>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</si>
  <si>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</si>
  <si>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</si>
  <si>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</si>
  <si>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</si>
  <si>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</si>
  <si>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</si>
  <si>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</si>
  <si>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</si>
  <si>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</si>
  <si>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</si>
  <si>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</si>
  <si>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</si>
  <si>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</si>
  <si>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</si>
  <si>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</si>
  <si>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</si>
  <si>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</si>
  <si>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</si>
  <si>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</si>
  <si>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</si>
  <si>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</si>
  <si>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</si>
  <si>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</si>
  <si>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</si>
  <si>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</si>
  <si>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</si>
  <si>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</si>
  <si>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</si>
  <si>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</si>
  <si>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</si>
  <si>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</si>
  <si>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</si>
  <si>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</si>
  <si>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</si>
  <si>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</si>
  <si>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</si>
  <si>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</si>
  <si>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</si>
  <si>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</si>
  <si>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</si>
  <si>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</si>
  <si>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</si>
  <si>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</si>
  <si>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</si>
  <si>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</si>
  <si>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</si>
  <si>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</si>
  <si>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</si>
  <si>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</si>
  <si>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</si>
  <si>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</si>
  <si>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</si>
  <si>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</si>
  <si>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</si>
  <si>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</si>
  <si>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</si>
  <si>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</si>
  <si>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</si>
  <si>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</si>
  <si>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</si>
  <si>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</si>
  <si>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</si>
  <si>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</si>
  <si>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</si>
  <si>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</si>
  <si>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</si>
  <si>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</si>
  <si>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</si>
  <si>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</si>
  <si>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</si>
  <si>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</si>
  <si>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</si>
  <si>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</si>
  <si>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</si>
  <si>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</si>
  <si>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</si>
  <si>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</si>
  <si>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</si>
  <si>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</si>
  <si>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</si>
  <si>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</si>
  <si>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</si>
  <si>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</si>
  <si>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</si>
  <si>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</si>
  <si>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</si>
  <si>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</si>
  <si>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</si>
  <si>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</si>
  <si>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</si>
  <si>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</si>
  <si>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</si>
  <si>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</si>
  <si>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</si>
  <si>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</si>
  <si>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</si>
  <si>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</si>
  <si>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</si>
  <si>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</si>
  <si>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</si>
  <si>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</si>
  <si>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</si>
  <si>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</si>
  <si>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</si>
  <si>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</si>
  <si>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</si>
  <si>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</si>
  <si>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</si>
  <si>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</si>
  <si>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</si>
  <si>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</si>
  <si>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</si>
  <si>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</si>
  <si>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</si>
  <si>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</si>
  <si>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</si>
  <si>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</si>
  <si>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</si>
  <si>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</si>
  <si>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</si>
  <si>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</si>
  <si>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</si>
  <si>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</si>
  <si>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</si>
  <si>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</si>
  <si>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</si>
  <si>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</si>
  <si>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</si>
  <si>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</si>
  <si>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</si>
  <si>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</si>
  <si>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</si>
  <si>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</si>
  <si>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</si>
  <si>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</si>
  <si>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</si>
  <si>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</si>
  <si>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</si>
  <si>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</si>
  <si>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</si>
  <si>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</si>
  <si>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</si>
  <si>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</si>
  <si>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</si>
  <si>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</si>
  <si>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</si>
  <si>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</si>
  <si>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</si>
  <si>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</si>
  <si>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</si>
  <si>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</si>
  <si>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</si>
  <si>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</si>
  <si>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</si>
  <si>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</si>
  <si>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</si>
  <si>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</si>
  <si>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</si>
  <si>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</si>
  <si>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</si>
  <si>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</si>
  <si>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</si>
  <si>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</si>
  <si>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</si>
  <si>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</si>
  <si>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</si>
  <si>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</si>
  <si>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</si>
  <si>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</si>
  <si>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</si>
  <si>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</si>
  <si>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</si>
  <si>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</si>
  <si>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</si>
  <si>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</si>
  <si>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</si>
  <si>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</si>
  <si>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</si>
  <si>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</si>
  <si>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</si>
  <si>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</si>
  <si>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</si>
  <si>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</si>
  <si>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</si>
  <si>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</si>
  <si>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</si>
  <si>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</si>
  <si>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</si>
  <si>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</si>
  <si>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</si>
  <si>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</si>
  <si>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</si>
  <si>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</si>
  <si>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</si>
  <si>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</si>
  <si>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</si>
  <si>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</si>
  <si>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</si>
  <si>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</si>
  <si>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</si>
  <si>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</si>
  <si>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</si>
  <si>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</si>
  <si>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</si>
  <si>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</si>
  <si>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</si>
  <si>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</si>
  <si>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</si>
  <si>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</si>
  <si>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</si>
  <si>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</si>
  <si>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</si>
  <si>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</si>
  <si>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</si>
  <si>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</si>
  <si>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</si>
  <si>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</si>
  <si>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</si>
  <si>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</si>
  <si>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</si>
  <si>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</si>
  <si>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</si>
  <si>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</si>
  <si>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</si>
  <si>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</si>
  <si>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</si>
  <si>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</si>
  <si>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</si>
  <si>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</si>
  <si>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</si>
  <si>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</si>
  <si>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</si>
  <si>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</si>
  <si>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</si>
  <si>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</si>
  <si>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</si>
  <si>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</si>
  <si>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</si>
  <si>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</si>
  <si>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</si>
  <si>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</si>
  <si>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</si>
  <si>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</si>
  <si>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</si>
  <si>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</si>
  <si>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</si>
  <si>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</si>
  <si>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</si>
  <si>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</si>
  <si>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</si>
  <si>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</si>
  <si>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</si>
  <si>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</si>
  <si>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</si>
  <si>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</si>
  <si>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</si>
  <si>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</si>
  <si>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</si>
  <si>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</si>
  <si>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</si>
  <si>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</si>
  <si>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</si>
  <si>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</si>
  <si>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</si>
  <si>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</si>
  <si>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</si>
  <si>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</si>
  <si>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</si>
  <si>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</si>
  <si>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</si>
  <si>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</si>
  <si>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</si>
  <si>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</si>
  <si>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</si>
  <si>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</si>
  <si>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</si>
  <si>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</si>
  <si>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</si>
  <si>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</si>
  <si>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</si>
  <si>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</si>
  <si>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</si>
  <si>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</si>
  <si>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</si>
  <si>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</si>
  <si>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</si>
  <si>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</si>
  <si>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</si>
  <si>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</si>
  <si>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</si>
  <si>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</si>
  <si>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</si>
  <si>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</si>
  <si>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</si>
  <si>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</si>
  <si>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</si>
  <si>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</si>
  <si>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</si>
  <si>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</si>
  <si>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</si>
  <si>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</si>
  <si>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</si>
  <si>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</si>
  <si>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</si>
  <si>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</si>
  <si>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</si>
  <si>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</si>
  <si>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</si>
  <si>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</si>
  <si>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</si>
  <si>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</si>
  <si>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</si>
  <si>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</si>
  <si>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</si>
  <si>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</si>
  <si>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</si>
  <si>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</si>
  <si>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</si>
  <si>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</si>
  <si>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</si>
  <si>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</si>
  <si>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</si>
  <si>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</si>
  <si>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</si>
  <si>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</si>
  <si>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</si>
  <si>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</si>
  <si>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</si>
  <si>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</si>
  <si>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</si>
  <si>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</si>
  <si>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</si>
  <si>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</si>
  <si>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</si>
  <si>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</si>
  <si>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</si>
  <si>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</si>
  <si>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</si>
  <si>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</si>
  <si>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</si>
  <si>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</si>
  <si>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</si>
  <si>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</si>
  <si>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</si>
  <si>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</si>
  <si>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</si>
  <si>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</si>
  <si>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</si>
  <si>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</si>
  <si>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</si>
  <si>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</si>
  <si>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</si>
  <si>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</si>
  <si>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</si>
  <si>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</si>
  <si>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</si>
  <si>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</si>
  <si>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</si>
  <si>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</si>
  <si>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</si>
  <si>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</si>
  <si>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</si>
  <si>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</si>
  <si>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</si>
  <si>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</si>
  <si>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</si>
  <si>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</si>
  <si>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</si>
  <si>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</si>
  <si>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</si>
  <si>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</si>
  <si>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</si>
  <si>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</si>
  <si>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</si>
  <si>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</si>
  <si>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</si>
  <si>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</si>
  <si>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</si>
  <si>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</si>
  <si>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</si>
  <si>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</si>
  <si>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</si>
  <si>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</si>
  <si>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</si>
  <si>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</si>
  <si>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</si>
  <si>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</si>
  <si>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</si>
  <si>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</si>
  <si>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</si>
  <si>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</si>
  <si>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</si>
  <si>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</si>
  <si>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</si>
  <si>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</si>
  <si>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</si>
  <si>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</si>
  <si>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</si>
  <si>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</si>
  <si>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</si>
  <si>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</si>
  <si>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</si>
  <si>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</si>
  <si>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</si>
  <si>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</si>
  <si>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</si>
  <si>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</si>
  <si>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</si>
  <si>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</si>
  <si>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</si>
  <si>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</si>
  <si>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</si>
  <si>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</si>
  <si>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</si>
  <si>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</si>
  <si>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</si>
  <si>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</si>
  <si>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</si>
  <si>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</si>
  <si>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</si>
  <si>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</si>
  <si>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</si>
  <si>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</si>
  <si>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</si>
  <si>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</si>
  <si>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</si>
  <si>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</si>
  <si>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</si>
  <si>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</si>
  <si>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</si>
  <si>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</si>
  <si>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</si>
  <si>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</si>
  <si>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</si>
  <si>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</si>
  <si>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</si>
  <si>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</si>
  <si>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</si>
  <si>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</si>
  <si>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</si>
  <si>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</si>
  <si>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</si>
  <si>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</si>
  <si>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</si>
  <si>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</si>
  <si>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</si>
  <si>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</si>
  <si>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</si>
  <si>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</si>
  <si>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</si>
  <si>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</si>
  <si>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</si>
  <si>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</si>
  <si>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</si>
  <si>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</si>
  <si>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</si>
  <si>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</si>
  <si>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</si>
  <si>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</si>
  <si>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</si>
  <si>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</si>
  <si>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</si>
  <si>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</si>
  <si>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</si>
  <si>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</si>
  <si>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</si>
  <si>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</si>
  <si>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</si>
  <si>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</si>
  <si>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</si>
  <si>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</si>
  <si>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</si>
  <si>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</si>
  <si>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</si>
  <si>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</si>
  <si>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</si>
  <si>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</si>
  <si>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</si>
  <si>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</si>
  <si>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</si>
  <si>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</si>
  <si>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</si>
  <si>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</si>
  <si>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</si>
  <si>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</si>
  <si>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</si>
  <si>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</si>
  <si>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</si>
  <si>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</si>
  <si>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</si>
  <si>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</si>
  <si>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</si>
  <si>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</si>
  <si>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</si>
  <si>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</si>
  <si>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</si>
  <si>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</si>
  <si>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</si>
  <si>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</si>
  <si>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</si>
  <si>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</si>
  <si>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</si>
  <si>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</si>
  <si>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</si>
  <si>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</si>
  <si>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</si>
  <si>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</si>
  <si>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</si>
  <si>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</si>
  <si>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</si>
  <si>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</si>
  <si>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</si>
  <si>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</si>
  <si>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</si>
  <si>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</si>
  <si>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</si>
  <si>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</si>
  <si>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</si>
  <si>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</si>
  <si>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</si>
  <si>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</si>
  <si>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</si>
  <si>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</si>
  <si>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</si>
  <si>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</si>
  <si>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</si>
  <si>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</si>
  <si>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</si>
  <si>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</si>
  <si>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</si>
  <si>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</si>
  <si>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</si>
  <si>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</si>
  <si>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</si>
  <si>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</si>
  <si>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</si>
  <si>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</si>
  <si>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</si>
  <si>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</si>
  <si>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</si>
  <si>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</si>
  <si>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</si>
  <si>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</si>
  <si>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</si>
  <si>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</si>
  <si>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</si>
  <si>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</si>
  <si>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</si>
  <si>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</si>
  <si>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</si>
  <si>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</si>
  <si>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</si>
  <si>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</si>
  <si>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</si>
  <si>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</si>
  <si>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</si>
  <si>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</si>
  <si>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</si>
  <si>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</si>
  <si>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</si>
  <si>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</si>
  <si>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</si>
  <si>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</si>
  <si>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</si>
  <si>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</si>
  <si>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</si>
  <si>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</si>
  <si>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</si>
  <si>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</si>
  <si>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</si>
  <si>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</si>
  <si>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</si>
  <si>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</si>
  <si>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</si>
  <si>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</si>
  <si>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</si>
  <si>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</si>
  <si>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</si>
  <si>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</si>
  <si>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</si>
  <si>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</si>
  <si>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</si>
  <si>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</si>
  <si>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</si>
  <si>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</si>
  <si>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</si>
  <si>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</si>
  <si>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</si>
  <si>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</si>
  <si>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</si>
  <si>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</si>
  <si>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</si>
  <si>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</si>
  <si>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</si>
  <si>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</si>
  <si>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</si>
  <si>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</si>
  <si>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</si>
  <si>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</si>
  <si>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</si>
  <si>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</si>
  <si>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</si>
  <si>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</si>
  <si>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</si>
  <si>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</si>
  <si>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</si>
  <si>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</si>
  <si>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</si>
  <si>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</si>
  <si>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</si>
  <si>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</si>
  <si>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</si>
  <si>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</si>
  <si>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</si>
  <si>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</si>
  <si>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</si>
  <si>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</si>
  <si>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</si>
  <si>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</si>
  <si>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</si>
  <si>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</si>
  <si>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</si>
  <si>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</si>
  <si>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</si>
  <si>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</si>
  <si>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</si>
  <si>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</si>
  <si>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</si>
  <si>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</si>
  <si>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</si>
  <si>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</si>
  <si>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</si>
  <si>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</si>
  <si>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</si>
  <si>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</si>
  <si>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</si>
  <si>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</si>
  <si>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</si>
  <si>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</si>
  <si>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</si>
  <si>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</si>
  <si>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</si>
  <si>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</si>
  <si>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</si>
  <si>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</si>
  <si>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</si>
  <si>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</si>
  <si>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</si>
  <si>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</si>
  <si>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</si>
  <si>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</si>
  <si>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</si>
  <si>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</si>
  <si>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</si>
  <si>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</si>
  <si>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</si>
  <si>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</si>
  <si>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</si>
  <si>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</si>
  <si>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</si>
  <si>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</si>
  <si>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</si>
  <si>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</si>
  <si>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</si>
  <si>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</si>
  <si>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</si>
  <si>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</si>
  <si>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</si>
  <si>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</si>
  <si>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</si>
  <si>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</si>
  <si>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</si>
  <si>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</si>
  <si>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</si>
  <si>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</si>
  <si>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</si>
  <si>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</si>
  <si>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</si>
  <si>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</si>
  <si>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</si>
  <si>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</si>
  <si>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</si>
  <si>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</si>
  <si>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</si>
  <si>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</si>
  <si>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</si>
  <si>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</si>
  <si>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</si>
  <si>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</si>
  <si>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</si>
  <si>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</si>
  <si>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</si>
  <si>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</si>
  <si>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</si>
  <si>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</si>
  <si>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</si>
  <si>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</si>
  <si>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</si>
  <si>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</si>
  <si>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</si>
  <si>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</si>
  <si>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</si>
  <si>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</si>
  <si>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</si>
  <si>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</si>
  <si>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</si>
  <si>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</si>
  <si>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</si>
  <si>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</si>
  <si>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</si>
  <si>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</si>
  <si>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</si>
  <si>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</si>
  <si>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</si>
  <si>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</si>
  <si>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</si>
  <si>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</si>
  <si>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</si>
  <si>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</si>
  <si>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</si>
  <si>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</si>
  <si>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</si>
  <si>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</si>
  <si>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</si>
  <si>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</si>
  <si>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</si>
  <si>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</si>
  <si>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</si>
  <si>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</si>
  <si>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</si>
  <si>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</si>
  <si>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</si>
  <si>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</si>
  <si>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</si>
  <si>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</si>
  <si>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</si>
  <si>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</si>
  <si>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</si>
  <si>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</si>
  <si>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</si>
  <si>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</si>
  <si>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</si>
  <si>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</si>
  <si>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</si>
  <si>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</si>
  <si>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</si>
  <si>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</si>
  <si>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</si>
  <si>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</si>
  <si>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</si>
  <si>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</si>
  <si>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</si>
  <si>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</si>
  <si>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</si>
  <si>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</si>
  <si>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</si>
  <si>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</si>
  <si>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</si>
  <si>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</si>
  <si>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</si>
  <si>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</si>
  <si>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</si>
  <si>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</si>
  <si>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</si>
  <si>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</si>
  <si>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</si>
  <si>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</si>
  <si>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</si>
  <si>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</si>
  <si>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</si>
  <si>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</si>
  <si>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</si>
  <si>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</si>
  <si>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</si>
  <si>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</si>
  <si>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</si>
  <si>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</si>
  <si>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</si>
  <si>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</si>
  <si>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</si>
  <si>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</si>
  <si>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</si>
  <si>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</si>
  <si>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</si>
  <si>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</si>
  <si>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</si>
  <si>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</si>
  <si>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</si>
  <si>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</si>
  <si>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</si>
  <si>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</si>
  <si>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</si>
  <si>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</si>
  <si>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</si>
  <si>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</si>
  <si>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</si>
  <si>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</si>
  <si>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</si>
  <si>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</si>
  <si>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</si>
  <si>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</si>
  <si>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</si>
  <si>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</si>
  <si>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</si>
  <si>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</si>
  <si>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</si>
  <si>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</si>
  <si>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</si>
  <si>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</si>
  <si>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</si>
  <si>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</si>
  <si>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</si>
  <si>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</si>
  <si>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</si>
  <si>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</si>
  <si>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</si>
  <si>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</si>
  <si>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</si>
  <si>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</si>
  <si>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</si>
  <si>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</si>
  <si>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</si>
  <si>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</si>
  <si>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</si>
  <si>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</si>
  <si>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</si>
  <si>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</si>
  <si>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</si>
  <si>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</si>
  <si>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</si>
  <si>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</si>
  <si>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</si>
  <si>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</si>
  <si>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</si>
  <si>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</si>
  <si>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</si>
  <si>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</si>
  <si>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</si>
  <si>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</si>
  <si>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</si>
  <si>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</si>
  <si>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</si>
  <si>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</si>
  <si>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</si>
  <si>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</si>
  <si>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</si>
  <si>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</si>
  <si>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</si>
  <si>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</si>
  <si>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</si>
  <si>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</si>
  <si>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</si>
  <si>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</si>
  <si>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</si>
  <si>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</si>
  <si>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</si>
  <si>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</si>
  <si>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</si>
  <si>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</si>
  <si>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</si>
  <si>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</si>
  <si>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</si>
  <si>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</si>
  <si>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</si>
  <si>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</si>
  <si>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</si>
  <si>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</si>
  <si>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</si>
  <si>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</si>
  <si>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</si>
  <si>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</si>
  <si>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</si>
  <si>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</si>
  <si>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</si>
  <si>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</si>
  <si>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</si>
  <si>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</si>
  <si>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</si>
  <si>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</si>
  <si>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</si>
  <si>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</si>
  <si>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</si>
  <si>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</si>
  <si>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</si>
  <si>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</si>
  <si>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</si>
  <si>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</si>
  <si>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</si>
  <si>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</si>
  <si>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</si>
  <si>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</si>
  <si>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</si>
  <si>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</si>
  <si>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</si>
  <si>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</si>
  <si>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</si>
  <si>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</si>
  <si>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</si>
  <si>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</si>
  <si>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</si>
  <si>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</si>
  <si>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</si>
  <si>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</si>
  <si>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</si>
  <si>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</si>
  <si>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</si>
  <si>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</si>
  <si>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</si>
  <si>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</si>
  <si>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</si>
  <si>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</si>
  <si>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</si>
  <si>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</si>
  <si>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</si>
  <si>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</si>
  <si>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</si>
  <si>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</si>
  <si>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</si>
  <si>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</si>
  <si>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</si>
  <si>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</si>
  <si>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</si>
  <si>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</si>
  <si>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</si>
  <si>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</si>
  <si>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</si>
  <si>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</si>
  <si>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</si>
  <si>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</si>
  <si>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</si>
  <si>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</si>
  <si>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</si>
  <si>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</si>
  <si>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</si>
  <si>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</si>
  <si>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</si>
  <si>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</si>
  <si>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</si>
  <si>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</si>
  <si>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</si>
  <si>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</si>
  <si>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</si>
  <si>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</si>
  <si>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</si>
  <si>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</si>
  <si>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</si>
  <si>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</si>
  <si>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</si>
  <si>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</si>
  <si>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</si>
  <si>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</si>
  <si>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</si>
  <si>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</si>
  <si>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</si>
  <si>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</si>
  <si>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</si>
  <si>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</si>
  <si>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</si>
  <si>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</si>
  <si>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</si>
  <si>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</si>
  <si>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</si>
  <si>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</si>
  <si>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</si>
  <si>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</si>
  <si>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</si>
  <si>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</si>
  <si>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</si>
  <si>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</si>
  <si>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</si>
  <si>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</si>
  <si>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</si>
  <si>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</si>
  <si>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</si>
  <si>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</si>
  <si>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</si>
  <si>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</si>
  <si>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</si>
  <si>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</si>
  <si>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</si>
  <si>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</si>
  <si>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</si>
  <si>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</si>
  <si>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</si>
  <si>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</si>
  <si>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</si>
  <si>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</si>
  <si>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</si>
  <si>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</si>
  <si>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</si>
  <si>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</si>
  <si>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</si>
  <si>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</si>
  <si>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</si>
  <si>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</si>
  <si>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</si>
  <si>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</si>
  <si>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</si>
  <si>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</si>
  <si>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</si>
  <si>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</si>
  <si>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</si>
  <si>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</si>
  <si>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</si>
  <si>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</si>
  <si>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</si>
  <si>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</si>
  <si>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</si>
  <si>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</si>
  <si>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</si>
  <si>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</si>
  <si>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</si>
  <si>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</si>
  <si>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</si>
  <si>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</si>
  <si>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</si>
  <si>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</si>
  <si>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</si>
  <si>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</si>
  <si>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</si>
  <si>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</si>
  <si>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</si>
  <si>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</si>
  <si>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</si>
  <si>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</si>
  <si>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</si>
  <si>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</si>
  <si>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</si>
  <si>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</si>
  <si>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</si>
  <si>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</si>
  <si>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</si>
  <si>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</si>
  <si>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</si>
  <si>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</si>
  <si>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</si>
  <si>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</si>
  <si>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</si>
  <si>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</si>
  <si>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</si>
  <si>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</si>
  <si>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</si>
  <si>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</si>
  <si>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</si>
  <si>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</si>
  <si>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</si>
  <si>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</si>
  <si>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</si>
  <si>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</si>
  <si>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</si>
  <si>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</si>
  <si>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</si>
  <si>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</si>
  <si>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</si>
  <si>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</si>
  <si>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</si>
  <si>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</si>
  <si>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</si>
  <si>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</si>
  <si>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</si>
  <si>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</si>
  <si>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</si>
  <si>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</si>
  <si>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</si>
  <si>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</si>
  <si>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</si>
  <si>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</si>
  <si>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</si>
  <si>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</si>
  <si>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</si>
  <si>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</si>
  <si>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</si>
  <si>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</si>
  <si>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</si>
  <si>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</si>
  <si>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</si>
  <si>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</si>
  <si>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</si>
  <si>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</si>
  <si>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</si>
  <si>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</si>
  <si>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</si>
  <si>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</si>
  <si>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</si>
  <si>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</si>
  <si>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</si>
  <si>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</si>
  <si>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</si>
  <si>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</si>
  <si>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</si>
  <si>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</si>
  <si>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</si>
  <si>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</si>
  <si>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</si>
  <si>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</si>
  <si>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</si>
  <si>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</si>
  <si>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</si>
  <si>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</si>
  <si>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</si>
  <si>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</si>
  <si>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</si>
  <si>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</si>
  <si>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</si>
  <si>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</si>
  <si>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</si>
  <si>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</si>
  <si>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</si>
  <si>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</si>
  <si>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</si>
  <si>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</si>
  <si>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</si>
  <si>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</si>
  <si>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</si>
  <si>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</si>
  <si>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</si>
  <si>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</si>
  <si>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</si>
  <si>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</si>
  <si>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</si>
  <si>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</si>
  <si>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</si>
  <si>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</si>
  <si>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</si>
  <si>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</si>
  <si>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</si>
  <si>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</si>
  <si>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</si>
  <si>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</si>
  <si>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</si>
  <si>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</si>
  <si>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</si>
  <si>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</si>
  <si>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</si>
  <si>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</si>
  <si>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</si>
  <si>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</si>
  <si>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</si>
  <si>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</si>
  <si>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</si>
  <si>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</si>
  <si>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</si>
  <si>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</si>
  <si>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</si>
  <si>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</si>
  <si>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</si>
  <si>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</si>
  <si>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</si>
  <si>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</si>
  <si>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</si>
  <si>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</si>
  <si>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</si>
  <si>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</si>
  <si>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</si>
  <si>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</si>
  <si>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</si>
  <si>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</si>
  <si>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</si>
  <si>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</si>
  <si>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</si>
  <si>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</si>
  <si>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</si>
  <si>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</si>
  <si>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</si>
  <si>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</si>
  <si>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</si>
  <si>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</si>
  <si>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</si>
  <si>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</si>
  <si>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</si>
  <si>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</si>
  <si>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</si>
  <si>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</si>
  <si>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</si>
  <si>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</si>
  <si>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</si>
  <si>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</si>
  <si>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</si>
  <si>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</si>
  <si>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</si>
  <si>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</si>
  <si>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</si>
  <si>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</si>
  <si>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</si>
  <si>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</si>
  <si>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</si>
  <si>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</si>
  <si>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</si>
  <si>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</si>
  <si>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</si>
  <si>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</si>
  <si>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</si>
  <si>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</si>
  <si>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</si>
  <si>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</si>
  <si>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</si>
  <si>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</si>
  <si>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</si>
  <si>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</si>
  <si>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</si>
  <si>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</si>
  <si>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</si>
  <si>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</si>
  <si>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</si>
  <si>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</si>
  <si>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</si>
  <si>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</si>
  <si>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</si>
  <si>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</si>
  <si>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</si>
  <si>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</si>
  <si>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</si>
  <si>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</si>
  <si>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</si>
  <si>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</si>
  <si>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</si>
  <si>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</si>
  <si>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</si>
  <si>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</si>
  <si>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</si>
  <si>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</si>
  <si>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</si>
  <si>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</si>
  <si>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</si>
  <si>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</si>
  <si>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</si>
  <si>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</si>
  <si>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</si>
  <si>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</si>
  <si>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</si>
  <si>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</si>
  <si>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</si>
  <si>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</si>
  <si>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</si>
  <si>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</si>
  <si>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</si>
  <si>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</si>
  <si>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</si>
  <si>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</si>
  <si>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</si>
  <si>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</si>
  <si>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</si>
  <si>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</si>
  <si>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</si>
  <si>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</si>
  <si>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</si>
  <si>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</si>
  <si>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</si>
  <si>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</si>
  <si>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</si>
  <si>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</si>
  <si>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</si>
  <si>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</si>
  <si>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</si>
  <si>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</si>
  <si>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</si>
  <si>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</si>
  <si>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</si>
  <si>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</si>
  <si>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</si>
  <si>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</si>
  <si>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</si>
  <si>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</si>
  <si>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</si>
  <si>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</si>
  <si>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</si>
  <si>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</si>
  <si>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</si>
  <si>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</si>
  <si>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</si>
  <si>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</si>
  <si>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</si>
  <si>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</si>
  <si>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</si>
  <si>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</si>
  <si>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</si>
  <si>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</si>
  <si>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</si>
  <si>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</si>
  <si>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</si>
  <si>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</si>
  <si>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</si>
  <si>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</si>
  <si>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</si>
  <si>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</si>
  <si>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</si>
  <si>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</si>
  <si>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</si>
  <si>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</si>
  <si>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</si>
  <si>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</si>
  <si>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</si>
  <si>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</si>
  <si>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</si>
  <si>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</si>
  <si>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</si>
  <si>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</si>
  <si>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</si>
  <si>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</si>
  <si>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</si>
  <si>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</si>
  <si>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</si>
  <si>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</si>
  <si>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</si>
  <si>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</si>
  <si>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</si>
  <si>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</si>
  <si>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</si>
  <si>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</si>
  <si>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</si>
  <si>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</si>
  <si>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</si>
  <si>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</si>
  <si>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</si>
  <si>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</si>
  <si>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</si>
  <si>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</si>
  <si>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</si>
  <si>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</si>
  <si>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</si>
  <si>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</si>
  <si>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</si>
  <si>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</si>
  <si>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</si>
  <si>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</si>
  <si>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</si>
  <si>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</si>
  <si>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</si>
  <si>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</si>
  <si>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</si>
  <si>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</si>
  <si>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</si>
  <si>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</si>
  <si>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</si>
  <si>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</si>
  <si>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</si>
  <si>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</si>
  <si>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</si>
  <si>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</si>
  <si>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</si>
  <si>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</si>
  <si>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</si>
  <si>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</si>
  <si>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</si>
  <si>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</si>
  <si>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</si>
  <si>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</si>
  <si>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</si>
  <si>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</si>
  <si>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</si>
  <si>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</si>
  <si>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</si>
  <si>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</si>
  <si>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</si>
  <si>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</si>
  <si>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</si>
  <si>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</si>
  <si>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</si>
  <si>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</si>
  <si>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</si>
  <si>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</si>
  <si>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</si>
  <si>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</si>
  <si>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</si>
  <si>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</si>
  <si>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</si>
  <si>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</si>
  <si>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</si>
  <si>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</si>
  <si>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</si>
  <si>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</si>
  <si>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</si>
  <si>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</si>
  <si>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</si>
  <si>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</si>
  <si>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</si>
  <si>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</si>
  <si>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</si>
  <si>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</si>
  <si>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</si>
  <si>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</si>
  <si>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</si>
  <si>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</si>
  <si>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</si>
  <si>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</si>
  <si>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</si>
  <si>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</si>
  <si>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</si>
  <si>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</si>
  <si>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</si>
  <si>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</si>
  <si>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</si>
  <si>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</si>
  <si>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</si>
  <si>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</si>
  <si>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</si>
  <si>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</si>
  <si>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</si>
  <si>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</si>
  <si>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</si>
  <si>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</si>
  <si>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</si>
  <si>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</si>
  <si>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</si>
  <si>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</si>
  <si>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</si>
  <si>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</si>
  <si>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</si>
  <si>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</si>
  <si>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</si>
  <si>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</si>
  <si>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</si>
  <si>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</si>
  <si>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</si>
  <si>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</si>
  <si>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</si>
  <si>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</si>
  <si>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</si>
  <si>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</si>
  <si>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</si>
  <si>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</si>
  <si>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</si>
  <si>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</si>
  <si>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</si>
  <si>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</si>
  <si>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</si>
  <si>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</si>
  <si>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</si>
  <si>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</si>
  <si>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</si>
  <si>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</si>
  <si>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</si>
  <si>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</si>
  <si>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</si>
  <si>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</si>
  <si>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</si>
  <si>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</si>
  <si>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</si>
  <si>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</si>
  <si>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</si>
  <si>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</si>
  <si>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</si>
  <si>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</si>
  <si>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</si>
  <si>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</si>
  <si>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</si>
  <si>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</si>
  <si>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</si>
  <si>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</si>
  <si>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</si>
  <si>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</si>
  <si>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</si>
  <si>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</si>
  <si>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</si>
  <si>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</si>
  <si>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</si>
  <si>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</si>
  <si>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</si>
  <si>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</si>
  <si>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</si>
  <si>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</si>
  <si>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</si>
  <si>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</si>
  <si>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</si>
  <si>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</si>
  <si>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</si>
  <si>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</si>
  <si>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</si>
  <si>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</si>
  <si>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</si>
  <si>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</si>
  <si>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</si>
  <si>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</si>
  <si>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</si>
  <si>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</si>
  <si>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</si>
  <si>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</si>
  <si>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</si>
  <si>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</si>
  <si>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</si>
  <si>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</si>
  <si>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</si>
  <si>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</si>
  <si>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</si>
  <si>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</si>
  <si>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</si>
  <si>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</si>
  <si>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</si>
  <si>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</si>
  <si>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</si>
  <si>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</si>
  <si>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</si>
  <si>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</si>
  <si>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</si>
  <si>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</si>
  <si>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</si>
  <si>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</si>
  <si>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</si>
  <si>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</si>
  <si>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</si>
  <si>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</si>
  <si>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</si>
  <si>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</si>
  <si>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</si>
  <si>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</si>
  <si>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</si>
  <si>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</si>
  <si>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</si>
  <si>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</si>
  <si>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</si>
  <si>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</si>
  <si>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</si>
  <si>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</si>
  <si>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</si>
  <si>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</si>
  <si>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</si>
  <si>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</si>
  <si>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</si>
  <si>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</si>
  <si>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</si>
  <si>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</si>
  <si>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</si>
  <si>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</si>
  <si>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</si>
  <si>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</si>
  <si>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</si>
  <si>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</si>
  <si>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</si>
  <si>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</si>
  <si>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</si>
  <si>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</si>
  <si>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</si>
  <si>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</si>
  <si>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</si>
  <si>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</si>
  <si>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</si>
  <si>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</si>
  <si>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</si>
  <si>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</si>
  <si>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</si>
  <si>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</si>
  <si>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</si>
  <si>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</si>
  <si>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</si>
  <si>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</si>
  <si>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</si>
  <si>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</si>
  <si>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</si>
  <si>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</si>
  <si>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</si>
  <si>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</si>
  <si>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</si>
  <si>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</si>
  <si>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</si>
  <si>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</si>
  <si>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</si>
  <si>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</si>
  <si>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</si>
  <si>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</si>
  <si>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</si>
  <si>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</si>
  <si>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</si>
  <si>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</si>
  <si>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</si>
  <si>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</si>
  <si>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</si>
  <si>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</si>
  <si>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</si>
  <si>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</si>
  <si>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</si>
  <si>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</si>
  <si>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</si>
  <si>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</si>
  <si>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</si>
  <si>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</si>
  <si>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</si>
  <si>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</si>
  <si>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</si>
  <si>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</si>
  <si>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</si>
  <si>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</si>
  <si>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</si>
  <si>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</si>
  <si>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</si>
  <si>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</si>
  <si>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</si>
  <si>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</si>
  <si>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</si>
  <si>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</si>
  <si>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</si>
  <si>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</si>
  <si>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</si>
  <si>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</si>
  <si>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</si>
  <si>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</si>
  <si>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</si>
  <si>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</si>
  <si>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</si>
  <si>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</si>
  <si>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</si>
  <si>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</si>
  <si>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</si>
  <si>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</si>
  <si>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</si>
  <si>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</si>
  <si>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</si>
  <si>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</si>
  <si>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</si>
  <si>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</si>
  <si>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</si>
  <si>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</si>
  <si>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</si>
  <si>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</si>
  <si>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</si>
  <si>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</si>
  <si>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</si>
  <si>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</si>
  <si>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</si>
  <si>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</si>
  <si>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</si>
  <si>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</si>
  <si>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</si>
  <si>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</si>
  <si>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</si>
  <si>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</si>
  <si>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</si>
  <si>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</si>
  <si>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</si>
  <si>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</si>
  <si>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</si>
  <si>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</si>
  <si>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</si>
  <si>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</si>
  <si>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</si>
  <si>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</si>
  <si>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</si>
  <si>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</si>
  <si>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</si>
  <si>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</si>
  <si>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</si>
  <si>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</si>
  <si>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</si>
  <si>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</si>
  <si>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</si>
  <si>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</si>
  <si>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</si>
  <si>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</si>
  <si>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</si>
  <si>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</si>
  <si>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</si>
  <si>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</si>
  <si>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</si>
  <si>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</si>
  <si>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</si>
  <si>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</si>
  <si>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</si>
  <si>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</si>
  <si>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</si>
  <si>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</si>
  <si>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</si>
  <si>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</si>
  <si>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</si>
  <si>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</si>
  <si>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</si>
  <si>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</si>
  <si>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</si>
  <si>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</si>
  <si>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</si>
  <si>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</si>
  <si>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</si>
  <si>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</si>
  <si>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</si>
  <si>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</si>
  <si>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</si>
  <si>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</si>
  <si>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</si>
  <si>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</si>
  <si>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</si>
  <si>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</si>
  <si>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</si>
  <si>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</si>
  <si>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</si>
  <si>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</si>
  <si>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</si>
  <si>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</si>
  <si>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</si>
  <si>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</si>
  <si>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</si>
  <si>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</si>
  <si>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</si>
  <si>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</si>
  <si>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</si>
  <si>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</si>
  <si>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</si>
  <si>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</si>
  <si>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</si>
  <si>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</si>
  <si>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</si>
  <si>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</si>
  <si>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</si>
  <si>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</si>
  <si>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</si>
  <si>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</si>
  <si>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</si>
  <si>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</si>
  <si>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</si>
  <si>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</si>
  <si>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</si>
  <si>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</si>
  <si>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</si>
  <si>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</si>
  <si>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</si>
  <si>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</si>
  <si>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</si>
  <si>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</si>
  <si>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</si>
  <si>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</si>
  <si>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</si>
  <si>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</si>
  <si>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</si>
  <si>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</si>
  <si>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</si>
  <si>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</si>
  <si>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</si>
  <si>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</si>
  <si>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</si>
  <si>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</si>
  <si>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</si>
  <si>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</si>
  <si>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</si>
  <si>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</si>
  <si>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</si>
  <si>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</si>
  <si>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</si>
  <si>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</si>
  <si>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</si>
  <si>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</si>
  <si>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</si>
  <si>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</si>
  <si>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</si>
  <si>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</si>
  <si>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</si>
  <si>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</si>
  <si>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</si>
  <si>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</si>
  <si>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</si>
  <si>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</si>
  <si>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</si>
  <si>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</si>
  <si>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</si>
  <si>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</si>
  <si>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</si>
  <si>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</si>
  <si>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</si>
  <si>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</si>
  <si>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</si>
  <si>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</si>
  <si>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</si>
  <si>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</si>
  <si>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</si>
  <si>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</si>
  <si>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</si>
  <si>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</si>
  <si>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</si>
  <si>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</si>
  <si>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</si>
  <si>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</si>
  <si>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</si>
  <si>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</si>
  <si>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</si>
  <si>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</si>
  <si>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</si>
  <si>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</si>
  <si>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</si>
  <si>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</si>
  <si>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</si>
  <si>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</si>
  <si>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</si>
  <si>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</si>
  <si>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</si>
  <si>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</si>
  <si>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</si>
  <si>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</si>
  <si>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</si>
  <si>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</si>
  <si>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</si>
  <si>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</si>
  <si>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</si>
  <si>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</si>
  <si>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</si>
  <si>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</si>
  <si>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</si>
  <si>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</si>
  <si>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</si>
  <si>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</si>
  <si>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</si>
  <si>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</si>
  <si>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</si>
  <si>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</si>
  <si>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</si>
  <si>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</si>
  <si>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</si>
  <si>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</si>
  <si>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</si>
  <si>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</si>
  <si>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</si>
  <si>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</si>
  <si>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</si>
  <si>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</si>
  <si>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</si>
  <si>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</si>
  <si>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</si>
  <si>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</si>
  <si>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</si>
  <si>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</si>
  <si>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</si>
  <si>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</si>
  <si>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</si>
  <si>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</si>
  <si>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</si>
  <si>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</si>
  <si>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</si>
  <si>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</si>
  <si>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</si>
  <si>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</si>
  <si>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</si>
  <si>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</si>
  <si>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</si>
  <si>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</si>
  <si>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</si>
  <si>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</si>
  <si>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</si>
  <si>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</si>
  <si>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</si>
  <si>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</si>
  <si>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</si>
  <si>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</si>
  <si>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</si>
  <si>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</si>
  <si>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</si>
  <si>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</si>
  <si>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</si>
  <si>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</si>
  <si>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</si>
  <si>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</si>
  <si>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</si>
  <si>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</si>
  <si>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</si>
  <si>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</si>
  <si>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</si>
  <si>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</si>
  <si>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</si>
  <si>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</si>
  <si>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</si>
  <si>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</si>
  <si>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</si>
  <si>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</si>
  <si>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</si>
  <si>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</si>
  <si>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</si>
  <si>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</si>
  <si>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</si>
  <si>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</si>
  <si>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</si>
  <si>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</si>
  <si>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</si>
  <si>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</si>
  <si>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</si>
  <si>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</si>
  <si>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</si>
  <si>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</si>
  <si>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</si>
  <si>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</si>
  <si>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</si>
  <si>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</si>
  <si>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</si>
  <si>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</si>
  <si>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</si>
  <si>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</si>
  <si>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</si>
  <si>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</si>
  <si>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</si>
  <si>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</si>
  <si>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</si>
  <si>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</si>
  <si>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</si>
  <si>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</si>
  <si>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</si>
  <si>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</si>
  <si>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</si>
  <si>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</si>
  <si>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</si>
  <si>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</si>
  <si>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</si>
  <si>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</si>
  <si>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</si>
  <si>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</si>
  <si>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</si>
  <si>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</si>
  <si>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</si>
  <si>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</si>
  <si>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</si>
  <si>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</si>
  <si>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</si>
  <si>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</si>
  <si>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</si>
  <si>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</si>
  <si>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</si>
  <si>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</si>
  <si>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</si>
  <si>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</si>
  <si>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</si>
  <si>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</si>
  <si>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</si>
  <si>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</si>
  <si>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</si>
  <si>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</si>
  <si>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</si>
  <si>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</si>
  <si>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</si>
  <si>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</si>
  <si>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</si>
  <si>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</si>
  <si>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</si>
  <si>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</si>
  <si>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</si>
  <si>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</si>
  <si>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</si>
  <si>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</si>
  <si>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</si>
  <si>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</si>
  <si>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</si>
  <si>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</si>
  <si>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</si>
  <si>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</si>
  <si>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</si>
  <si>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</si>
  <si>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</si>
  <si>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</si>
  <si>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</si>
  <si>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</si>
  <si>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</si>
  <si>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</si>
  <si>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</si>
  <si>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</si>
  <si>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</si>
  <si>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</si>
  <si>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</si>
  <si>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</si>
  <si>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</si>
  <si>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</si>
  <si>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</si>
  <si>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</si>
  <si>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</si>
  <si>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</si>
  <si>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</si>
  <si>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</si>
  <si>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</si>
  <si>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</si>
  <si>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</si>
  <si>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</si>
  <si>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</si>
  <si>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</si>
  <si>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</si>
  <si>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</si>
  <si>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</si>
  <si>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</si>
  <si>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</si>
  <si>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</si>
  <si>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</si>
  <si>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</si>
  <si>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</si>
  <si>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</si>
  <si>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</si>
  <si>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</si>
  <si>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</si>
  <si>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</si>
  <si>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</si>
  <si>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</si>
  <si>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</si>
  <si>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</si>
  <si>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</si>
  <si>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</si>
  <si>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</si>
  <si>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</si>
  <si>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</si>
  <si>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</si>
  <si>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</si>
  <si>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</si>
  <si>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</si>
  <si>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</si>
  <si>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</si>
  <si>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</si>
  <si>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</si>
  <si>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</si>
  <si>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</si>
  <si>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</si>
  <si>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</si>
  <si>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</si>
  <si>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</si>
  <si>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</si>
  <si>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</si>
  <si>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</si>
  <si>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</si>
  <si>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</si>
  <si>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</si>
  <si>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</si>
  <si>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</si>
  <si>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</si>
  <si>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</si>
  <si>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</si>
  <si>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</si>
  <si>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</si>
  <si>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</si>
  <si>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</si>
  <si>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</si>
  <si>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</si>
  <si>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</si>
  <si>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</si>
  <si>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</si>
  <si>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</si>
  <si>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</si>
  <si>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</si>
  <si>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</si>
  <si>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</si>
  <si>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</si>
  <si>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</si>
  <si>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</si>
  <si>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</si>
  <si>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</si>
  <si>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</si>
  <si>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</si>
  <si>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</si>
  <si>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</si>
  <si>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</si>
  <si>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</si>
  <si>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</si>
  <si>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</si>
  <si>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</si>
  <si>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</si>
  <si>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</si>
  <si>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</si>
  <si>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</si>
  <si>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</si>
  <si>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</si>
  <si>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</si>
  <si>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</si>
  <si>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</si>
  <si>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</si>
  <si>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</si>
  <si>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</si>
  <si>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</si>
  <si>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</si>
  <si>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</si>
  <si>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</si>
  <si>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</si>
  <si>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</si>
  <si>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</si>
  <si>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</si>
  <si>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</si>
  <si>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</si>
  <si>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</si>
  <si>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</si>
  <si>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</si>
  <si>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</si>
  <si>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</si>
  <si>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</si>
  <si>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</si>
  <si>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</si>
  <si>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</si>
  <si>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</si>
  <si>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</si>
  <si>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</si>
  <si>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</si>
  <si>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</si>
  <si>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</si>
  <si>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</si>
  <si>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</si>
  <si>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</si>
  <si>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</si>
  <si>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</si>
  <si>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</si>
  <si>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</si>
  <si>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</si>
  <si>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</si>
  <si>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</si>
  <si>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</si>
  <si>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</si>
  <si>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</si>
  <si>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</si>
  <si>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</si>
  <si>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</si>
  <si>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</si>
  <si>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</si>
  <si>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</si>
  <si>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</si>
  <si>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</si>
  <si>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</si>
  <si>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</si>
  <si>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</si>
  <si>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</si>
  <si>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</si>
  <si>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</si>
  <si>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</si>
  <si>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</si>
  <si>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</si>
  <si>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</si>
  <si>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</si>
  <si>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</si>
  <si>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</si>
  <si>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</si>
  <si>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</si>
  <si>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</si>
  <si>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</si>
  <si>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</si>
  <si>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</si>
  <si>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</si>
  <si>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</si>
  <si>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</si>
  <si>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</si>
  <si>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</si>
  <si>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</si>
  <si>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</si>
  <si>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</si>
  <si>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</si>
  <si>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</si>
  <si>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</si>
  <si>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</si>
  <si>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</si>
  <si>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</si>
  <si>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</si>
  <si>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</si>
  <si>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</si>
  <si>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</si>
  <si>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</si>
  <si>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</si>
  <si>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</si>
  <si>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</si>
  <si>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</si>
  <si>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</si>
  <si>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</si>
  <si>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</si>
  <si>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</si>
  <si>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</si>
  <si>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</si>
  <si>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</si>
  <si>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</si>
  <si>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</si>
  <si>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</si>
  <si>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</si>
  <si>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</si>
  <si>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</si>
  <si>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</si>
  <si>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</si>
  <si>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</si>
  <si>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</si>
  <si>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</si>
  <si>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</si>
  <si>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</si>
  <si>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</si>
  <si>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</si>
  <si>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</si>
  <si>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</si>
  <si>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</si>
  <si>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</si>
  <si>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</si>
  <si>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</si>
  <si>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</si>
  <si>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</si>
  <si>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</si>
  <si>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</si>
  <si>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</si>
  <si>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</si>
  <si>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</si>
  <si>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</si>
  <si>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</si>
  <si>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</si>
  <si>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</si>
  <si>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</si>
  <si>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</si>
  <si>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</si>
  <si>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</si>
  <si>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</si>
  <si>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</si>
  <si>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</si>
  <si>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</si>
  <si>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</si>
  <si>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</si>
  <si>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</si>
  <si>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</si>
  <si>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</si>
  <si>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</si>
  <si>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</si>
  <si>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</si>
  <si>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</si>
  <si>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</si>
  <si>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</si>
  <si>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</si>
  <si>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</si>
  <si>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</si>
  <si>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</si>
  <si>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</si>
  <si>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</si>
  <si>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</si>
  <si>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</si>
  <si>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</si>
  <si>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</si>
  <si>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</si>
  <si>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</si>
  <si>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</si>
  <si>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</si>
  <si>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</si>
  <si>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</si>
  <si>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</si>
  <si>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</si>
  <si>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</si>
  <si>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</si>
  <si>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</si>
  <si>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</si>
  <si>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</si>
  <si>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</si>
  <si>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</si>
  <si>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</si>
  <si>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</si>
  <si>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</si>
  <si>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</si>
  <si>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</si>
  <si>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</si>
  <si>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</si>
  <si>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</si>
  <si>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</si>
  <si>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</si>
  <si>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</si>
  <si>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</si>
  <si>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</si>
  <si>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</si>
  <si>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</si>
  <si>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</si>
  <si>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</si>
  <si>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</si>
  <si>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</si>
  <si>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</si>
  <si>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</si>
  <si>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</si>
  <si>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</si>
  <si>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</si>
  <si>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</si>
  <si>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</si>
  <si>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</si>
  <si>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</si>
  <si>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</si>
  <si>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</si>
  <si>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</si>
  <si>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</si>
  <si>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</si>
  <si>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</si>
  <si>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</si>
  <si>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</si>
  <si>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</si>
  <si>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</si>
  <si>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</si>
  <si>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</si>
  <si>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</si>
  <si>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</si>
  <si>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</si>
  <si>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</si>
  <si>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</si>
  <si>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</si>
  <si>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</si>
  <si>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</si>
  <si>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</si>
  <si>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</si>
  <si>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</si>
  <si>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</si>
  <si>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</si>
  <si>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</si>
  <si>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</si>
  <si>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</si>
  <si>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</si>
  <si>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</si>
  <si>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</si>
  <si>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</si>
  <si>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</si>
  <si>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</si>
  <si>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</si>
  <si>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</si>
  <si>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</si>
  <si>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</si>
  <si>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</si>
  <si>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</si>
  <si>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</si>
  <si>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</si>
  <si>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</si>
  <si>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</si>
  <si>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</si>
  <si>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</si>
  <si>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</si>
  <si>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</si>
  <si>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</si>
  <si>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</si>
  <si>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</si>
  <si>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</si>
  <si>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</si>
  <si>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</si>
  <si>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</si>
  <si>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</si>
  <si>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</si>
  <si>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</si>
  <si>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</si>
  <si>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</si>
  <si>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</si>
  <si>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</si>
  <si>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</si>
  <si>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</si>
  <si>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</si>
  <si>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</si>
  <si>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</si>
  <si>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</si>
  <si>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</si>
  <si>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</si>
  <si>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</si>
  <si>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</si>
  <si>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</si>
  <si>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</si>
  <si>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</si>
  <si>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</si>
  <si>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</si>
  <si>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</si>
  <si>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</si>
  <si>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</si>
  <si>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</si>
  <si>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</si>
  <si>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</si>
  <si>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</si>
  <si>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</si>
  <si>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</si>
  <si>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</si>
  <si>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</si>
  <si>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</si>
  <si>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</si>
  <si>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</si>
  <si>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</si>
  <si>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</si>
  <si>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</si>
  <si>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</si>
  <si>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</si>
  <si>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</si>
  <si>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</si>
  <si>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</si>
  <si>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</si>
  <si>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</si>
  <si>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</si>
  <si>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</si>
  <si>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</si>
  <si>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</si>
  <si>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</si>
  <si>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</si>
  <si>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</si>
  <si>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</si>
  <si>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</si>
  <si>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</si>
  <si>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</si>
  <si>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</si>
  <si>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</si>
  <si>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</si>
  <si>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</si>
  <si>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</si>
  <si>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</si>
  <si>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</si>
  <si>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</si>
  <si>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</si>
  <si>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</si>
  <si>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</si>
  <si>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</si>
  <si>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</si>
  <si>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</si>
  <si>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</si>
  <si>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</si>
  <si>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</si>
  <si>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</si>
  <si>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</si>
  <si>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</si>
  <si>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</si>
  <si>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</si>
  <si>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</si>
  <si>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</si>
  <si>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</si>
  <si>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</si>
  <si>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</si>
  <si>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</si>
  <si>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</si>
  <si>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</si>
  <si>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</si>
  <si>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</si>
  <si>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</si>
  <si>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</si>
  <si>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</si>
  <si>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</si>
  <si>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</si>
  <si>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</si>
  <si>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</si>
  <si>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</si>
  <si>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</si>
  <si>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</si>
  <si>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</si>
  <si>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</si>
  <si>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</si>
  <si>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</si>
  <si>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</si>
  <si>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</si>
  <si>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</si>
  <si>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</si>
  <si>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</si>
  <si>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</si>
  <si>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</si>
  <si>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</si>
  <si>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</si>
  <si>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</si>
  <si>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</si>
  <si>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</si>
  <si>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</si>
  <si>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</si>
  <si>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</si>
  <si>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</si>
  <si>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</si>
  <si>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</si>
  <si>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</si>
  <si>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</si>
  <si>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</si>
  <si>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</si>
  <si>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</si>
  <si>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</si>
  <si>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</si>
  <si>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</si>
  <si>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</si>
  <si>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</si>
  <si>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</si>
  <si>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</si>
  <si>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</si>
  <si>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</si>
  <si>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</si>
  <si>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</si>
  <si>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</si>
  <si>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</si>
  <si>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</si>
  <si>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</si>
  <si>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</si>
  <si>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</si>
  <si>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</si>
  <si>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</si>
  <si>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</si>
  <si>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</si>
  <si>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</si>
  <si>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</si>
  <si>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</si>
  <si>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</si>
  <si>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</si>
  <si>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</si>
  <si>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</si>
  <si>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</si>
  <si>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</si>
  <si>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</si>
  <si>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</si>
  <si>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</si>
  <si>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</si>
  <si>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</si>
  <si>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</si>
  <si>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</si>
  <si>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</si>
  <si>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</si>
  <si>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</si>
  <si>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</si>
  <si>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</si>
  <si>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</si>
  <si>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</si>
  <si>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</si>
  <si>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</si>
  <si>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</si>
  <si>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</si>
  <si>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</si>
  <si>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</si>
  <si>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</si>
  <si>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</si>
  <si>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</si>
  <si>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</si>
  <si>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</si>
  <si>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</si>
  <si>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</si>
  <si>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</si>
  <si>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</si>
  <si>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</si>
  <si>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</si>
  <si>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</si>
  <si>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</si>
  <si>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</si>
  <si>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</si>
  <si>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</si>
  <si>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</si>
  <si>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</si>
  <si>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</si>
  <si>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</si>
  <si>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</si>
  <si>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</si>
  <si>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</si>
  <si>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</si>
  <si>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</si>
  <si>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</si>
  <si>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</si>
  <si>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</si>
  <si>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</si>
  <si>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</si>
  <si>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</si>
  <si>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</si>
  <si>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</si>
  <si>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</si>
  <si>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</si>
  <si>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</si>
  <si>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</si>
  <si>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</si>
  <si>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</si>
  <si>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</si>
  <si>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</si>
  <si>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</si>
  <si>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</si>
  <si>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</si>
  <si>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</si>
  <si>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</si>
  <si>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</si>
  <si>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</si>
  <si>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</si>
  <si>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</si>
  <si>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</si>
  <si>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</si>
  <si>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</si>
  <si>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</si>
  <si>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</si>
  <si>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</si>
  <si>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</si>
  <si>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</si>
  <si>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</si>
  <si>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</si>
  <si>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</si>
  <si>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</si>
  <si>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</si>
  <si>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</si>
  <si>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</si>
  <si>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</si>
  <si>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</si>
  <si>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</si>
  <si>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</si>
  <si>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</si>
  <si>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</si>
  <si>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</si>
  <si>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</si>
  <si>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</si>
  <si>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</si>
  <si>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</si>
  <si>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</si>
  <si>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</si>
  <si>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</si>
  <si>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</si>
  <si>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</si>
  <si>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</si>
  <si>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</si>
  <si>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</si>
  <si>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</si>
  <si>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</si>
  <si>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</si>
  <si>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</si>
  <si>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</si>
  <si>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</si>
  <si>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</si>
  <si>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</si>
  <si>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</si>
  <si>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</si>
  <si>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</si>
  <si>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</si>
  <si>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</si>
  <si>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</si>
  <si>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</si>
  <si>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</si>
  <si>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</si>
  <si>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</si>
  <si>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</si>
  <si>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</si>
  <si>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</si>
  <si>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</si>
  <si>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</si>
  <si>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</si>
  <si>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</si>
  <si>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</si>
  <si>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</si>
  <si>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</si>
  <si>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</si>
  <si>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</si>
  <si>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</si>
  <si>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</si>
  <si>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</si>
  <si>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</si>
  <si>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</si>
  <si>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</si>
  <si>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</si>
  <si>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</si>
  <si>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</si>
  <si>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</si>
  <si>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</si>
  <si>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</si>
  <si>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</si>
  <si>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</si>
  <si>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</si>
  <si>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</si>
  <si>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</si>
  <si>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</si>
  <si>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</si>
  <si>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</si>
  <si>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</si>
  <si>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</si>
  <si>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</si>
  <si>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</si>
  <si>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</si>
  <si>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</si>
  <si>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</si>
  <si>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</si>
  <si>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</si>
  <si>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</si>
  <si>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</si>
  <si>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</si>
  <si>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</si>
  <si>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</si>
  <si>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</si>
  <si>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</si>
  <si>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</si>
  <si>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</si>
  <si>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</si>
  <si>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</si>
  <si>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</si>
  <si>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</si>
  <si>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</si>
  <si>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</si>
  <si>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</si>
  <si>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</si>
  <si>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</si>
  <si>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</si>
  <si>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</si>
  <si>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</si>
  <si>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</si>
  <si>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</si>
  <si>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</si>
  <si>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</si>
  <si>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</si>
  <si>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</si>
  <si>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</si>
  <si>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</si>
  <si>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</si>
  <si>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</si>
  <si>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</si>
  <si>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</si>
  <si>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</si>
  <si>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</si>
  <si>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</si>
  <si>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</si>
  <si>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</si>
  <si>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</si>
  <si>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</si>
  <si>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</si>
  <si>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</si>
  <si>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</si>
  <si>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</si>
  <si>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</si>
  <si>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</si>
  <si>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</si>
  <si>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</si>
  <si>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</si>
  <si>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</si>
  <si>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</si>
  <si>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</si>
  <si>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</si>
  <si>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</si>
  <si>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</si>
  <si>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</si>
  <si>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</si>
  <si>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</si>
  <si>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</si>
  <si>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</si>
  <si>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</si>
  <si>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</si>
  <si>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</si>
  <si>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</si>
  <si>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</si>
  <si>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</si>
  <si>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</si>
  <si>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</si>
  <si>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</si>
  <si>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</si>
  <si>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</si>
  <si>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</si>
  <si>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</si>
  <si>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</si>
  <si>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</si>
  <si>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</si>
  <si>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</si>
  <si>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</si>
  <si>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</si>
  <si>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</si>
  <si>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</si>
  <si>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</si>
  <si>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</si>
  <si>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</si>
  <si>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</si>
  <si>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</si>
  <si>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</si>
  <si>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</si>
  <si>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</si>
  <si>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</si>
  <si>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</si>
  <si>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</si>
  <si>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</si>
  <si>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</si>
  <si>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</si>
  <si>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</si>
  <si>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</si>
  <si>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</si>
  <si>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</si>
  <si>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</si>
  <si>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</si>
  <si>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</si>
  <si>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</si>
  <si>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</si>
  <si>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</si>
  <si>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</si>
  <si>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</si>
  <si>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</si>
  <si>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</si>
  <si>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</si>
  <si>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</si>
  <si>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</si>
  <si>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</si>
  <si>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</si>
  <si>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</si>
  <si>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</si>
  <si>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</si>
  <si>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</si>
  <si>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</si>
  <si>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</si>
  <si>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</si>
  <si>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</si>
  <si>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</si>
  <si>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</si>
  <si>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</si>
  <si>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</si>
  <si>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</si>
  <si>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</si>
  <si>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</si>
  <si>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</si>
  <si>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</si>
  <si>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</si>
  <si>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</si>
  <si>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</si>
  <si>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</si>
  <si>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</si>
  <si>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</si>
  <si>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</si>
  <si>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</si>
  <si>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</si>
  <si>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</si>
  <si>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</si>
  <si>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</si>
  <si>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</si>
  <si>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</si>
  <si>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</si>
  <si>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</si>
  <si>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</si>
  <si>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</si>
  <si>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</si>
  <si>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</si>
  <si>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</si>
  <si>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</si>
  <si>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</si>
  <si>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</si>
  <si>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</si>
  <si>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</si>
  <si>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</si>
  <si>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</si>
  <si>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</si>
  <si>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</si>
  <si>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</si>
  <si>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</si>
  <si>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</si>
  <si>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</si>
  <si>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</si>
  <si>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</si>
  <si>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</si>
  <si>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</si>
  <si>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</si>
  <si>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</si>
  <si>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</si>
  <si>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</si>
  <si>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</si>
  <si>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</si>
  <si>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</si>
  <si>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</si>
  <si>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</si>
  <si>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</si>
  <si>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</si>
  <si>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</si>
  <si>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</si>
  <si>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</si>
  <si>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</si>
  <si>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</si>
  <si>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</si>
  <si>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</si>
  <si>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</si>
  <si>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</si>
  <si>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</si>
  <si>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</si>
  <si>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</si>
  <si>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</si>
  <si>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</si>
  <si>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</si>
  <si>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</si>
  <si>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</si>
  <si>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</si>
  <si>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</si>
  <si>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</si>
  <si>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</si>
  <si>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</si>
  <si>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</si>
  <si>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</si>
  <si>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</si>
  <si>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</si>
  <si>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</si>
  <si>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</si>
  <si>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</si>
  <si>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</si>
  <si>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</si>
  <si>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</si>
  <si>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</si>
  <si>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</si>
  <si>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</si>
  <si>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</si>
  <si>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</si>
  <si>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</si>
  <si>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</si>
  <si>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</si>
  <si>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</si>
  <si>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</si>
  <si>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</si>
  <si>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</si>
  <si>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</si>
  <si>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</si>
  <si>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</si>
  <si>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</si>
  <si>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</si>
  <si>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</si>
  <si>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</si>
  <si>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</si>
  <si>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</si>
  <si>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</si>
  <si>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</si>
  <si>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</si>
  <si>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</si>
  <si>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</si>
  <si>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</si>
  <si>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</si>
  <si>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</si>
  <si>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</si>
  <si>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</si>
  <si>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</si>
  <si>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</si>
  <si>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</si>
  <si>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</si>
  <si>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</si>
  <si>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</si>
  <si>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</si>
  <si>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</si>
  <si>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</si>
  <si>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</si>
  <si>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</si>
  <si>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</si>
  <si>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</si>
  <si>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</si>
  <si>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</si>
  <si>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</si>
  <si>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</si>
  <si>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</si>
  <si>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</si>
  <si>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</si>
  <si>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</si>
  <si>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</si>
  <si>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</si>
  <si>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</si>
  <si>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</si>
  <si>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</si>
  <si>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</si>
  <si>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</si>
  <si>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</si>
  <si>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</si>
  <si>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</si>
  <si>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</si>
  <si>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</si>
  <si>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</si>
  <si>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</si>
  <si>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</si>
  <si>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</si>
  <si>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</si>
  <si>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</si>
  <si>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</si>
  <si>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</si>
  <si>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</si>
  <si>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</si>
  <si>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</si>
  <si>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</si>
  <si>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</si>
  <si>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</si>
  <si>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</si>
  <si>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</si>
  <si>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</si>
  <si>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</si>
  <si>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</si>
  <si>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</si>
  <si>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</si>
  <si>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</si>
  <si>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</si>
  <si>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</si>
  <si>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</si>
  <si>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</si>
  <si>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</si>
  <si>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</si>
  <si>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</si>
  <si>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</si>
  <si>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</si>
  <si>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</si>
  <si>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</si>
  <si>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</si>
  <si>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</si>
  <si>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</si>
  <si>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</si>
  <si>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</si>
  <si>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</si>
  <si>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</si>
  <si>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</si>
  <si>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</si>
  <si>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</si>
  <si>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</si>
  <si>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</si>
  <si>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</si>
  <si>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</si>
  <si>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</si>
  <si>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</si>
  <si>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</si>
  <si>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</si>
  <si>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</si>
  <si>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</si>
  <si>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</si>
  <si>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</si>
  <si>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</si>
  <si>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</si>
  <si>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</si>
  <si>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</si>
  <si>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</si>
  <si>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</si>
  <si>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</si>
  <si>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</si>
  <si>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</si>
  <si>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</si>
  <si>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</si>
  <si>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</si>
  <si>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</si>
  <si>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</si>
  <si>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</si>
  <si>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</si>
  <si>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</si>
  <si>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</si>
  <si>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</si>
  <si>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</si>
  <si>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</si>
  <si>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</si>
  <si>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</si>
  <si>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</si>
  <si>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</si>
  <si>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</si>
  <si>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</si>
  <si>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</si>
  <si>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</si>
  <si>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</si>
  <si>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</si>
  <si>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</si>
  <si>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</si>
  <si>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</si>
  <si>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</si>
  <si>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</si>
  <si>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</si>
  <si>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</si>
  <si>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</si>
  <si>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</si>
  <si>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</si>
  <si>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</si>
  <si>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</si>
  <si>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</si>
  <si>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</si>
  <si>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</si>
  <si>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</si>
  <si>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</si>
  <si>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</si>
  <si>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</si>
  <si>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</si>
  <si>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</si>
  <si>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</si>
  <si>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</si>
  <si>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</si>
  <si>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</si>
  <si>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</si>
  <si>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</si>
  <si>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</si>
  <si>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</si>
  <si>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</si>
  <si>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</si>
  <si>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</si>
  <si>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</si>
  <si>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</si>
  <si>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</si>
  <si>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</si>
  <si>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</si>
  <si>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</si>
  <si>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</si>
  <si>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</si>
  <si>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</si>
  <si>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</si>
  <si>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</si>
  <si>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</si>
  <si>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</si>
  <si>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</si>
  <si>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</si>
  <si>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</si>
  <si>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</si>
  <si>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</si>
  <si>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</si>
  <si>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</si>
  <si>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</si>
  <si>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</si>
  <si>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</si>
  <si>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</si>
  <si>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</si>
  <si>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</si>
  <si>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</si>
  <si>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</si>
  <si>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</si>
  <si>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</si>
  <si>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</si>
  <si>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</si>
  <si>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</si>
  <si>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</si>
  <si>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</si>
  <si>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</si>
  <si>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</si>
  <si>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</si>
  <si>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</si>
  <si>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</si>
  <si>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</si>
  <si>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</si>
  <si>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</si>
  <si>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</si>
  <si>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</si>
  <si>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</si>
  <si>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</si>
  <si>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</si>
  <si>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</si>
  <si>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</si>
  <si>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</si>
  <si>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</si>
  <si>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</si>
  <si>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</si>
  <si>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</si>
  <si>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</si>
  <si>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</si>
  <si>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</si>
  <si>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</si>
  <si>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</si>
  <si>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</si>
  <si>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</si>
  <si>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</si>
  <si>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</si>
  <si>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</si>
  <si>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</si>
  <si>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</si>
  <si>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</si>
  <si>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</si>
  <si>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</si>
  <si>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</si>
  <si>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</si>
  <si>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</si>
  <si>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</si>
  <si>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</si>
  <si>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</si>
  <si>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</si>
  <si>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</si>
  <si>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</si>
  <si>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</si>
  <si>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</si>
  <si>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</si>
  <si>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</si>
  <si>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</si>
  <si>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</si>
  <si>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</si>
  <si>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</si>
  <si>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</si>
  <si>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</si>
  <si>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</si>
  <si>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</si>
  <si>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</si>
  <si>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</si>
  <si>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</si>
  <si>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</si>
  <si>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</si>
  <si>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</si>
  <si>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</si>
  <si>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</si>
  <si>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</si>
  <si>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</si>
  <si>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</si>
  <si>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</si>
  <si>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</si>
  <si>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</si>
  <si>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</si>
  <si>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</si>
  <si>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</si>
  <si>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</si>
  <si>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</si>
  <si>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</si>
  <si>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</si>
  <si>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</si>
  <si>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</si>
  <si>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</si>
  <si>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</si>
  <si>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</si>
  <si>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</si>
  <si>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</si>
  <si>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</si>
  <si>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</si>
  <si>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</si>
  <si>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</si>
  <si>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</si>
  <si>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</si>
  <si>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</si>
  <si>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</si>
  <si>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</si>
  <si>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</si>
  <si>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</si>
  <si>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</si>
  <si>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</si>
  <si>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</si>
  <si>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</si>
  <si>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</si>
  <si>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</si>
  <si>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</si>
  <si>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</si>
  <si>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</si>
  <si>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</si>
  <si>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</si>
  <si>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</si>
  <si>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</si>
  <si>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</si>
  <si>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</si>
  <si>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</si>
  <si>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</si>
  <si>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</si>
  <si>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</si>
  <si>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</si>
  <si>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</si>
  <si>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</si>
  <si>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</si>
  <si>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</si>
  <si>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</si>
  <si>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</si>
  <si>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</si>
  <si>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</si>
  <si>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</si>
  <si>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</si>
  <si>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</si>
  <si>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</si>
  <si>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</si>
  <si>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</si>
  <si>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</si>
  <si>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</si>
  <si>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</si>
  <si>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</si>
  <si>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</si>
  <si>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</si>
  <si>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</si>
  <si>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</si>
  <si>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</si>
  <si>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</si>
  <si>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</si>
  <si>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</si>
  <si>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</si>
  <si>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</si>
  <si>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</si>
  <si>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</si>
  <si>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</si>
  <si>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</si>
  <si>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</si>
  <si>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</si>
  <si>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</si>
  <si>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</si>
  <si>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</si>
  <si>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</si>
  <si>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</si>
  <si>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</si>
  <si>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</si>
  <si>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</si>
  <si>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</si>
  <si>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</si>
  <si>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</si>
  <si>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</si>
  <si>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</si>
  <si>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</si>
  <si>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</si>
  <si>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</si>
  <si>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</si>
  <si>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</si>
  <si>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</si>
  <si>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</si>
  <si>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</si>
  <si>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</si>
  <si>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</si>
  <si>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</si>
  <si>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</si>
  <si>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</si>
  <si>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</si>
  <si>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</si>
  <si>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</si>
  <si>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</si>
  <si>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</si>
  <si>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</si>
  <si>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</si>
  <si>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</si>
  <si>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</si>
  <si>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</si>
  <si>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</si>
  <si>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</si>
  <si>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</si>
  <si>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</si>
  <si>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</si>
  <si>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</si>
  <si>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</si>
  <si>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</si>
  <si>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</si>
  <si>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</si>
  <si>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</si>
  <si>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</si>
  <si>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</si>
  <si>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</si>
  <si>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</si>
  <si>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</si>
  <si>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</si>
  <si>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</si>
  <si>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</si>
  <si>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</si>
  <si>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</si>
  <si>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</si>
  <si>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</si>
  <si>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</si>
  <si>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</si>
  <si>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</si>
  <si>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</si>
  <si>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</si>
  <si>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</si>
  <si>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</si>
  <si>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</si>
  <si>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</si>
  <si>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</si>
  <si>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</si>
  <si>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</si>
  <si>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</si>
  <si>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</si>
  <si>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</si>
  <si>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</si>
  <si>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</si>
  <si>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</si>
  <si>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</si>
  <si>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</si>
  <si>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</si>
  <si>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</si>
  <si>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</si>
  <si>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</si>
  <si>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</si>
  <si>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</si>
  <si>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</si>
  <si>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</si>
  <si>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</si>
  <si>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</si>
  <si>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</si>
  <si>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</si>
  <si>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</si>
  <si>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</si>
  <si>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</si>
  <si>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</si>
  <si>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</si>
  <si>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</si>
  <si>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</si>
  <si>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</si>
  <si>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</si>
  <si>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</si>
  <si>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</si>
  <si>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</si>
  <si>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</si>
  <si>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</si>
  <si>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</si>
  <si>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</si>
  <si>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</si>
  <si>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</si>
  <si>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</si>
  <si>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</si>
  <si>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</si>
  <si>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</si>
  <si>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</si>
  <si>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</si>
  <si>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</si>
  <si>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</si>
  <si>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</si>
  <si>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</si>
  <si>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</si>
  <si>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</si>
  <si>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</si>
  <si>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</si>
  <si>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</si>
  <si>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</si>
  <si>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</si>
  <si>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</si>
  <si>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</si>
  <si>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</si>
  <si>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</si>
  <si>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</si>
  <si>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</si>
  <si>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</si>
  <si>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</si>
  <si>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</si>
  <si>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</si>
  <si>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</si>
  <si>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</si>
  <si>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</si>
  <si>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</si>
  <si>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</si>
  <si>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</si>
  <si>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</si>
  <si>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</si>
  <si>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</si>
  <si>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</si>
  <si>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</si>
  <si>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</si>
  <si>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</si>
  <si>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</si>
  <si>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</si>
  <si>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</si>
  <si>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</si>
  <si>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</si>
  <si>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</si>
  <si>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</si>
  <si>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</si>
  <si>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</si>
  <si>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</si>
  <si>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</si>
  <si>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</si>
  <si>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</si>
  <si>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</si>
  <si>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</si>
  <si>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</si>
  <si>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</si>
  <si>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</si>
  <si>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</si>
  <si>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</si>
  <si>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</si>
  <si>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</si>
  <si>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</si>
  <si>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</si>
  <si>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</si>
  <si>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</si>
  <si>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</si>
  <si>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</si>
  <si>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</si>
  <si>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</si>
  <si>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</si>
  <si>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</si>
  <si>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</si>
  <si>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</si>
  <si>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</si>
  <si>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</si>
  <si>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</si>
  <si>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</si>
  <si>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</si>
  <si>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</si>
  <si>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</si>
  <si>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</si>
  <si>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</si>
  <si>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</si>
  <si>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</si>
  <si>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</si>
  <si>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</si>
  <si>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</si>
  <si>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</si>
  <si>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</si>
  <si>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</si>
  <si>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</si>
  <si>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</si>
  <si>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</si>
  <si>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</si>
  <si>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</si>
  <si>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</si>
  <si>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</si>
  <si>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</si>
  <si>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</si>
  <si>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</si>
  <si>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</si>
  <si>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</si>
  <si>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</si>
  <si>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</si>
  <si>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</si>
  <si>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</si>
  <si>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</si>
  <si>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</si>
  <si>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</si>
  <si>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</si>
  <si>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</si>
  <si>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</si>
  <si>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</si>
  <si>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</si>
  <si>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</si>
  <si>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</si>
  <si>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</si>
  <si>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</si>
  <si>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</si>
  <si>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</si>
  <si>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</si>
  <si>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</si>
  <si>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</si>
  <si>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</si>
  <si>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</si>
  <si>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</si>
  <si>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</si>
  <si>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</si>
  <si>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</si>
  <si>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</si>
  <si>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</si>
  <si>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</si>
  <si>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</si>
  <si>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</si>
  <si>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</si>
  <si>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</si>
  <si>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</si>
  <si>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</si>
  <si>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</si>
  <si>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</si>
  <si>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</si>
  <si>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</si>
  <si>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</si>
  <si>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</si>
  <si>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</si>
  <si>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</si>
  <si>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</si>
  <si>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</si>
  <si>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</si>
  <si>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</si>
  <si>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</si>
  <si>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</si>
  <si>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</si>
  <si>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</si>
  <si>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</si>
  <si>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</si>
  <si>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</si>
  <si>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</si>
  <si>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</si>
  <si>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</si>
  <si>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</si>
  <si>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</si>
  <si>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</si>
  <si>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</si>
  <si>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</si>
  <si>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</si>
  <si>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</si>
  <si>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</si>
  <si>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</si>
  <si>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</si>
  <si>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</si>
  <si>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</si>
  <si>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</si>
  <si>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</si>
  <si>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</si>
  <si>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</si>
  <si>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</si>
  <si>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</si>
  <si>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</si>
  <si>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</si>
  <si>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</si>
  <si>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</si>
  <si>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</si>
  <si>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</si>
  <si>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</si>
  <si>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</si>
  <si>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</si>
  <si>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</si>
  <si>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</si>
  <si>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</si>
  <si>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</si>
  <si>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</si>
  <si>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</si>
  <si>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</si>
  <si>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</si>
  <si>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</si>
  <si>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</si>
  <si>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</si>
  <si>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</si>
  <si>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</si>
  <si>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</si>
  <si>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</si>
  <si>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</si>
  <si>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</si>
  <si>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</si>
  <si>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</si>
  <si>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</si>
  <si>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</si>
  <si>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</si>
  <si>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</si>
  <si>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</si>
  <si>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</si>
  <si>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</si>
  <si>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</si>
  <si>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</si>
  <si>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</si>
  <si>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</si>
  <si>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</si>
  <si>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</si>
  <si>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</si>
  <si>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</si>
  <si>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</si>
  <si>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</si>
  <si>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</si>
  <si>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</si>
  <si>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</si>
  <si>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</si>
  <si>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</si>
  <si>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</si>
  <si>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</si>
  <si>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</si>
  <si>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</si>
  <si>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</si>
  <si>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</si>
  <si>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</si>
  <si>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</si>
  <si>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</si>
  <si>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</si>
  <si>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</si>
  <si>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</si>
  <si>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</si>
  <si>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</si>
  <si>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</si>
  <si>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</si>
  <si>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</si>
  <si>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</si>
  <si>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</si>
  <si>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</si>
  <si>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</si>
  <si>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</si>
  <si>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</si>
  <si>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</si>
  <si>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</si>
  <si>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</si>
  <si>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</si>
  <si>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</si>
  <si>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</si>
  <si>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</si>
  <si>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</si>
  <si>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</si>
  <si>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</si>
  <si>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</si>
  <si>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</si>
  <si>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</si>
  <si>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</si>
  <si>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</si>
  <si>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</si>
  <si>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</si>
  <si>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</si>
  <si>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</si>
  <si>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</si>
  <si>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</si>
  <si>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</si>
  <si>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</si>
  <si>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</si>
  <si>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</si>
  <si>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</si>
  <si>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</si>
  <si>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</si>
  <si>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</si>
  <si>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</si>
  <si>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</si>
  <si>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</si>
  <si>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</si>
  <si>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</si>
  <si>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</si>
  <si>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</si>
  <si>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</si>
  <si>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</si>
  <si>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</si>
  <si>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</si>
  <si>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</si>
  <si>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</si>
  <si>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</si>
  <si>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</si>
  <si>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</si>
  <si>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</si>
  <si>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</si>
  <si>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</si>
  <si>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</si>
  <si>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</si>
  <si>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</si>
  <si>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</si>
  <si>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</si>
  <si>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</si>
  <si>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</si>
  <si>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</si>
  <si>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</si>
  <si>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</si>
  <si>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</si>
  <si>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</si>
  <si>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</si>
  <si>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</si>
  <si>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</si>
  <si>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</si>
  <si>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</si>
  <si>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</si>
  <si>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</si>
  <si>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</si>
  <si>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</si>
  <si>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</si>
  <si>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</si>
  <si>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</si>
  <si>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</si>
  <si>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</si>
  <si>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</si>
  <si>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</si>
  <si>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</si>
  <si>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</si>
  <si>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</si>
  <si>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</si>
  <si>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</si>
  <si>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</si>
  <si>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</si>
  <si>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</si>
  <si>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</si>
  <si>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</si>
  <si>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</si>
  <si>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</si>
  <si>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</si>
  <si>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</si>
  <si>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</si>
  <si>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</si>
  <si>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</si>
  <si>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</si>
  <si>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</si>
  <si>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</si>
  <si>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</si>
  <si>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</si>
  <si>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</si>
  <si>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</si>
  <si>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</si>
  <si>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</si>
  <si>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</si>
  <si>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</si>
  <si>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</si>
  <si>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</si>
  <si>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</si>
  <si>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</si>
  <si>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</si>
  <si>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</si>
  <si>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</si>
  <si>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</si>
  <si>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</si>
  <si>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</si>
  <si>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</si>
  <si>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</si>
  <si>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</si>
  <si>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</si>
  <si>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</si>
  <si>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</si>
  <si>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</si>
  <si>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</si>
  <si>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</si>
  <si>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</si>
  <si>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</si>
  <si>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</si>
  <si>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</si>
  <si>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</si>
  <si>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</si>
  <si>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</si>
  <si>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</si>
  <si>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</si>
  <si>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</si>
  <si>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</si>
  <si>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</si>
  <si>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</si>
  <si>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</si>
  <si>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</si>
  <si>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</si>
  <si>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</si>
  <si>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</si>
  <si>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</si>
  <si>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</si>
  <si>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</si>
  <si>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</si>
  <si>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</si>
  <si>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</si>
  <si>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</si>
  <si>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</si>
  <si>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</si>
  <si>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</si>
  <si>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</si>
  <si>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</si>
  <si>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</si>
  <si>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</si>
  <si>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</si>
  <si>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</si>
  <si>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</si>
  <si>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</si>
  <si>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</si>
  <si>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</si>
  <si>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</si>
  <si>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</si>
  <si>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</si>
  <si>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</si>
  <si>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</si>
  <si>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</si>
  <si>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</si>
  <si>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</si>
  <si>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</si>
  <si>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</si>
  <si>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</si>
  <si>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</si>
  <si>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</si>
  <si>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</si>
  <si>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</si>
  <si>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</si>
  <si>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</si>
  <si>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</si>
  <si>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</si>
  <si>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</si>
  <si>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</si>
  <si>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</si>
  <si>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</si>
  <si>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</si>
  <si>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</si>
  <si>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</si>
  <si>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</si>
  <si>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</si>
  <si>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</si>
  <si>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</si>
  <si>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</si>
  <si>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</si>
  <si>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</si>
  <si>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</si>
  <si>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</si>
  <si>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</si>
  <si>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</si>
  <si>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</si>
  <si>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</si>
  <si>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</si>
  <si>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</si>
  <si>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</si>
  <si>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</si>
  <si>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</si>
  <si>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</si>
  <si>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</si>
  <si>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</si>
  <si>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</si>
  <si>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</si>
  <si>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</si>
  <si>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</si>
  <si>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</si>
  <si>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</si>
  <si>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</si>
  <si>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</si>
  <si>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</si>
  <si>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</si>
  <si>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</si>
  <si>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</si>
  <si>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</si>
  <si>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</si>
  <si>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</si>
  <si>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</si>
  <si>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</si>
  <si>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</si>
  <si>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</si>
  <si>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</si>
  <si>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</si>
  <si>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</si>
  <si>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</si>
  <si>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</si>
  <si>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</si>
  <si>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</si>
  <si>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</si>
  <si>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</si>
  <si>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</si>
  <si>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</si>
  <si>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</si>
  <si>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</si>
  <si>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</si>
  <si>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</si>
  <si>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</si>
  <si>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</si>
  <si>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</si>
  <si>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</si>
  <si>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</si>
  <si>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</si>
  <si>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</si>
  <si>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</si>
  <si>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</si>
  <si>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</si>
  <si>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</si>
  <si>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</si>
  <si>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</si>
  <si>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</si>
  <si>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</si>
  <si>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</si>
  <si>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</si>
  <si>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</si>
  <si>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</si>
  <si>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</si>
  <si>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</si>
  <si>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</si>
  <si>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</si>
  <si>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</si>
  <si>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</si>
  <si>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</si>
  <si>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</si>
  <si>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</si>
  <si>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</si>
  <si>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</si>
  <si>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</si>
  <si>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</si>
  <si>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</si>
  <si>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</si>
  <si>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</si>
  <si>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</si>
  <si>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</si>
  <si>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</si>
  <si>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</si>
  <si>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</si>
  <si>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</si>
  <si>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</si>
  <si>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</si>
  <si>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</si>
  <si>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</si>
  <si>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</si>
  <si>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</si>
  <si>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</si>
  <si>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</si>
  <si>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</si>
  <si>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</si>
  <si>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</si>
  <si>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</si>
  <si>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</si>
  <si>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</si>
  <si>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</si>
  <si>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</si>
  <si>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</si>
  <si>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</si>
  <si>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</si>
  <si>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</si>
  <si>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</si>
  <si>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</si>
  <si>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</si>
  <si>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</si>
  <si>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</si>
  <si>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</si>
  <si>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</si>
  <si>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</si>
  <si>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</si>
  <si>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</si>
  <si>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</si>
  <si>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</si>
  <si>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</si>
  <si>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</si>
  <si>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</si>
  <si>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</si>
  <si>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</si>
  <si>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</si>
  <si>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</si>
  <si>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</si>
  <si>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</si>
  <si>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</si>
  <si>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</si>
  <si>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</si>
  <si>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</si>
  <si>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</si>
  <si>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</si>
  <si>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</si>
  <si>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</si>
  <si>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</si>
  <si>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</si>
  <si>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</si>
  <si>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</si>
  <si>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</si>
  <si>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</si>
  <si>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</si>
  <si>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</si>
  <si>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</si>
  <si>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</si>
  <si>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</si>
  <si>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</si>
  <si>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</si>
  <si>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</si>
  <si>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</si>
  <si>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</si>
  <si>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</si>
  <si>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</si>
  <si>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</si>
  <si>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</si>
  <si>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</si>
  <si>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</si>
  <si>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</si>
  <si>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</si>
  <si>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</si>
  <si>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</si>
  <si>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</si>
  <si>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</si>
  <si>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</si>
  <si>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</si>
  <si>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</si>
  <si>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</si>
  <si>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</si>
  <si>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</si>
  <si>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</si>
  <si>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</si>
  <si>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</si>
  <si>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</si>
  <si>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</si>
  <si>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</si>
  <si>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</si>
  <si>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</si>
  <si>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</si>
  <si>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</si>
  <si>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</si>
  <si>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</si>
  <si>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</si>
  <si>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</si>
  <si>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</si>
  <si>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</si>
  <si>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</si>
  <si>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</si>
  <si>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</si>
  <si>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</si>
  <si>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</si>
  <si>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</si>
  <si>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</si>
  <si>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</si>
  <si>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</si>
  <si>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</si>
  <si>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</si>
  <si>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</si>
  <si>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</si>
  <si>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</si>
  <si>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</si>
  <si>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</si>
  <si>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</si>
  <si>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</si>
  <si>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</si>
  <si>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</si>
  <si>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</si>
  <si>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</si>
  <si>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</si>
  <si>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</si>
  <si>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</si>
  <si>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</si>
  <si>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</si>
  <si>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</si>
  <si>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</si>
  <si>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</si>
  <si>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</si>
  <si>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</si>
  <si>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</si>
  <si>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</si>
  <si>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</si>
  <si>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</si>
  <si>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</si>
  <si>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</si>
  <si>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</si>
  <si>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</si>
  <si>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</si>
  <si>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</si>
  <si>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</si>
  <si>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</si>
  <si>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</si>
  <si>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</si>
  <si>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</si>
  <si>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</si>
  <si>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</si>
  <si>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</si>
  <si>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</si>
  <si>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</si>
  <si>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</si>
  <si>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</si>
  <si>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</si>
  <si>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</si>
  <si>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</si>
  <si>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</si>
  <si>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</si>
  <si>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</si>
  <si>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</si>
  <si>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</si>
  <si>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</si>
  <si>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</si>
  <si>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</si>
  <si>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</si>
  <si>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</si>
  <si>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</si>
  <si>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</si>
  <si>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</si>
  <si>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</si>
  <si>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</si>
  <si>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</si>
  <si>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</si>
  <si>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</si>
  <si>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</si>
  <si>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</si>
  <si>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</si>
  <si>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</si>
  <si>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</si>
  <si>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</si>
  <si>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</si>
  <si>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</si>
  <si>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</si>
  <si>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</si>
  <si>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</si>
  <si>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</si>
  <si>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</si>
  <si>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</si>
  <si>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</si>
  <si>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</si>
  <si>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</si>
  <si>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</si>
  <si>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</si>
  <si>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</si>
  <si>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</si>
  <si>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</si>
  <si>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</si>
  <si>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</si>
  <si>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</si>
  <si>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</si>
  <si>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</si>
  <si>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</si>
  <si>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</si>
  <si>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</si>
  <si>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</si>
  <si>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</si>
  <si>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</si>
  <si>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</si>
  <si>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</si>
  <si>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</si>
  <si>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</si>
  <si>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</si>
  <si>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</si>
  <si>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</si>
  <si>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</si>
  <si>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</si>
  <si>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</si>
  <si>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</si>
  <si>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</si>
  <si>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</si>
  <si>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</si>
  <si>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</si>
  <si>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</si>
  <si>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</si>
  <si>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</si>
  <si>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</si>
  <si>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</si>
  <si>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</si>
  <si>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</si>
  <si>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</si>
  <si>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</si>
  <si>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</si>
  <si>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</si>
  <si>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</si>
  <si>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</si>
  <si>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</si>
  <si>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</si>
  <si>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</si>
  <si>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</si>
  <si>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</si>
  <si>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</si>
  <si>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</si>
  <si>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</si>
  <si>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</si>
  <si>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</si>
  <si>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</si>
  <si>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</si>
  <si>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</si>
  <si>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</si>
  <si>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</si>
  <si>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</si>
  <si>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</si>
  <si>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</si>
  <si>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</si>
  <si>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</si>
  <si>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</si>
  <si>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</si>
  <si>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</si>
  <si>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</si>
  <si>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</si>
  <si>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</si>
  <si>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</si>
  <si>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</si>
  <si>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</si>
  <si>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</si>
  <si>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</si>
  <si>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</si>
  <si>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</si>
  <si>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</si>
  <si>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</si>
  <si>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</si>
  <si>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</si>
  <si>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</si>
  <si>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</si>
  <si>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</si>
  <si>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</si>
  <si>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</si>
  <si>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</si>
  <si>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</si>
  <si>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</si>
  <si>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</si>
  <si>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</si>
  <si>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</si>
  <si>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</si>
  <si>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</si>
  <si>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</si>
  <si>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</si>
  <si>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</si>
  <si>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</si>
  <si>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</si>
  <si>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</si>
  <si>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</si>
  <si>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</si>
  <si>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</si>
  <si>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</si>
  <si>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</si>
  <si>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</si>
  <si>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</si>
  <si>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</si>
  <si>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</si>
  <si>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</si>
  <si>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</si>
  <si>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</si>
  <si>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</si>
  <si>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</si>
  <si>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</si>
  <si>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</si>
  <si>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</si>
  <si>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</si>
  <si>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</si>
  <si>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</si>
  <si>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</si>
  <si>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</si>
  <si>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</si>
  <si>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</si>
  <si>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</si>
  <si>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</si>
  <si>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</si>
  <si>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</si>
  <si>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</si>
  <si>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</si>
  <si>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</si>
  <si>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</si>
  <si>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</si>
  <si>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</si>
  <si>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</si>
  <si>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</si>
  <si>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</si>
  <si>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</si>
  <si>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</si>
  <si>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</si>
  <si>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</si>
  <si>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</si>
  <si>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</si>
  <si>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</si>
  <si>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</si>
  <si>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</si>
  <si>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</si>
  <si>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</si>
  <si>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</si>
  <si>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</si>
  <si>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</si>
  <si>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</si>
  <si>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</si>
  <si>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</si>
  <si>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</si>
  <si>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</si>
  <si>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</si>
  <si>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</si>
  <si>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</si>
  <si>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</si>
  <si>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</si>
  <si>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</si>
  <si>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</si>
  <si>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</si>
  <si>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</si>
  <si>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</si>
  <si>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</si>
  <si>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</si>
  <si>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</si>
  <si>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</si>
  <si>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</si>
  <si>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</si>
  <si>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</si>
  <si>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</si>
  <si>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</si>
  <si>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</si>
  <si>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</si>
  <si>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</si>
  <si>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</si>
  <si>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</si>
  <si>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</si>
  <si>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</si>
  <si>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</si>
  <si>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</si>
  <si>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</si>
  <si>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</si>
  <si>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</si>
  <si>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</si>
  <si>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</si>
  <si>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</si>
  <si>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</si>
  <si>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</si>
  <si>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</si>
  <si>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</si>
  <si>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</si>
  <si>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</si>
  <si>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</si>
  <si>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</si>
  <si>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</si>
  <si>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</si>
  <si>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</si>
  <si>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</si>
  <si>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</si>
  <si>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</si>
  <si>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</si>
  <si>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</si>
  <si>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</si>
  <si>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</si>
  <si>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</si>
  <si>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</si>
  <si>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</si>
  <si>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</si>
  <si>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</si>
  <si>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</si>
  <si>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</si>
  <si>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</si>
  <si>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</si>
  <si>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</si>
  <si>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</si>
  <si>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</si>
  <si>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</si>
  <si>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</si>
  <si>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</si>
  <si>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</si>
  <si>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</si>
  <si>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</si>
  <si>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</si>
  <si>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</si>
  <si>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</si>
  <si>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</si>
  <si>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</si>
  <si>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</si>
  <si>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</si>
  <si>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</si>
  <si>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</si>
  <si>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</si>
  <si>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</si>
  <si>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</si>
  <si>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</si>
  <si>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</si>
  <si>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</si>
  <si>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</si>
  <si>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</si>
  <si>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</si>
  <si>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</si>
  <si>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</si>
  <si>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</si>
  <si>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</si>
  <si>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</si>
  <si>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</si>
  <si>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</si>
  <si>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</si>
  <si>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</si>
  <si>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</si>
  <si>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</si>
  <si>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</si>
  <si>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</si>
  <si>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</si>
  <si>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</si>
  <si>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</si>
  <si>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</si>
  <si>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</si>
  <si>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</si>
  <si>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</si>
  <si>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</si>
  <si>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</si>
  <si>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</si>
  <si>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</si>
  <si>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</si>
  <si>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</si>
  <si>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</si>
  <si>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</si>
  <si>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</si>
  <si>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</si>
  <si>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</si>
  <si>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</si>
  <si>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</si>
  <si>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</si>
  <si>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</si>
  <si>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</si>
  <si>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</si>
  <si>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</si>
  <si>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</si>
  <si>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</si>
  <si>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</si>
  <si>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</si>
  <si>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</si>
  <si>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</si>
  <si>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</si>
  <si>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</si>
  <si>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</si>
  <si>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</si>
  <si>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</si>
  <si>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</si>
  <si>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</si>
  <si>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</si>
  <si>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</si>
  <si>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</si>
  <si>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</si>
  <si>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</si>
  <si>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</si>
  <si>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</si>
  <si>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</si>
  <si>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</si>
  <si>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</si>
  <si>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</si>
  <si>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</si>
  <si>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</si>
  <si>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</si>
  <si>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</si>
  <si>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</si>
  <si>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</si>
  <si>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</si>
  <si>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</si>
  <si>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</si>
  <si>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</si>
  <si>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</si>
  <si>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</si>
  <si>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</si>
  <si>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</si>
  <si>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</si>
  <si>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</si>
  <si>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</si>
  <si>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</si>
  <si>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</si>
  <si>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outcomes</t>
  </si>
  <si>
    <t>(All)</t>
  </si>
  <si>
    <t>Row Labels</t>
  </si>
  <si>
    <t>subcatagory</t>
  </si>
  <si>
    <t xml:space="preserve">parent catogory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</si>
  <si>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</si>
  <si>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</si>
  <si>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</si>
  <si>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</si>
  <si>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</si>
  <si>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</si>
  <si>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</si>
  <si>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</si>
  <si>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</si>
  <si>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</si>
  <si>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</si>
  <si>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</si>
  <si>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</si>
  <si>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</si>
  <si>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</si>
  <si>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</si>
  <si>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</si>
  <si>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</si>
  <si>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Plegded</t>
  </si>
  <si>
    <t>Mean Goal</t>
  </si>
  <si>
    <t>Median Goal</t>
  </si>
  <si>
    <t>Mean pleged</t>
  </si>
  <si>
    <t>Median Pledged</t>
  </si>
  <si>
    <t>Succesful</t>
  </si>
  <si>
    <t>Failed</t>
  </si>
  <si>
    <t>Succesful US Kickstarters</t>
  </si>
  <si>
    <t>Failed US Kickstarters</t>
  </si>
  <si>
    <t>suceesul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</si>
  <si>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</si>
  <si>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</si>
  <si>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</si>
  <si>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</si>
  <si>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</si>
  <si>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</si>
  <si>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</si>
  <si>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</si>
  <si>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</si>
  <si>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</si>
  <si>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&gt;50000</t>
  </si>
  <si>
    <t>total succesful plays</t>
  </si>
  <si>
    <t>t                 total succecful play</t>
  </si>
  <si>
    <t xml:space="preserve"> &lt;1000</t>
  </si>
  <si>
    <t>total failed plays</t>
  </si>
  <si>
    <t>total canceled plays</t>
  </si>
  <si>
    <t>total live plays</t>
  </si>
  <si>
    <t>Analysis</t>
  </si>
  <si>
    <t>Launching the Campaign on April, and going through May, June and July. Those are the most succssful times of the year</t>
  </si>
  <si>
    <t>on the other hand starting October are not good times to campaign.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</si>
</sst>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Arial Black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22" fontId="0" fillId="0" borderId="0" xfId="0" applyNumberFormat="1"/>
    <xf numFmtId="0" fontId="2" fillId="0" borderId="0" xfId="0" applyFont="1"/>
  </cellXfs>
  <cellStyles count="1">
    <cellStyle name="Normal" xfId="0" builtinId="0"/>
  </cellStyles>
  <dxfs count="28">
    <dxf>
      <numFmt numFmtId="27" formatCode="m/d/yyyy\ h:mm"/>
    </dxf>
    <dxf>
      <numFmt numFmtId="27" formatCode="m/d/yyyy\ h:mm"/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30A0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30A0"/>
        </patternFill>
      </fill>
    </dxf>
    <dxf>
      <fill>
        <patternFill>
          <bgColor theme="7" tint="0.39994506668294322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30A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30A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[Outcome based on Launch Date (new).xlsx]Catagory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Catagory Outcome</a:t>
            </a:r>
          </a:p>
        </c:rich>
      </c:tx>
      <c:layout>
        <c:manualLayout>
          <c:xMode val="edge"/>
          <c:yMode val="edge"/>
          <c:x val="0.34033140053382083"/>
          <c:y val="4.96776983336853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'Catagory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'Catagory Statistics'!$B$5:$B$6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6B-495F-8F1E-CB07FFF4B439}"/>
            </c:ext>
          </c:extLst>
        </c:ser>
        <c:ser>
          <c:idx val="1"/>
          <c:order val="1"/>
          <c:tx>
            <c:strRef>
              <c:f>'Catagory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'Catagory Statistics'!$C$5:$C$6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6B-495F-8F1E-CB07FFF4B439}"/>
            </c:ext>
          </c:extLst>
        </c:ser>
        <c:ser>
          <c:idx val="2"/>
          <c:order val="2"/>
          <c:tx>
            <c:strRef>
              <c:f>'Catagory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'Catagory Statistics'!$D$5:$D$6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6B-495F-8F1E-CB07FFF4B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2286543"/>
        <c:axId val="666430095"/>
      </c:barChart>
      <c:catAx>
        <c:axId val="67228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430095"/>
        <c:crosses val="autoZero"/>
        <c:auto val="1"/>
        <c:lblAlgn val="ctr"/>
        <c:lblOffset val="100"/>
        <c:noMultiLvlLbl val="0"/>
      </c:catAx>
      <c:valAx>
        <c:axId val="66643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28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[Outcome based on Launch Date (new).xlsx]Subcatagory Statistics!PivotTable5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'Subcatagory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FD-4F25-9579-31A3506A4EC9}"/>
            </c:ext>
          </c:extLst>
        </c:ser>
        <c:ser>
          <c:idx val="1"/>
          <c:order val="1"/>
          <c:tx>
            <c:strRef>
              <c:f>'Subcatagory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FD-4F25-9579-31A3506A4EC9}"/>
            </c:ext>
          </c:extLst>
        </c:ser>
        <c:ser>
          <c:idx val="2"/>
          <c:order val="2"/>
          <c:tx>
            <c:strRef>
              <c:f>'Subcatagory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FD-4F25-9579-31A3506A4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0250223"/>
        <c:axId val="829276607"/>
      </c:barChart>
      <c:catAx>
        <c:axId val="860250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276607"/>
        <c:crosses val="autoZero"/>
        <c:auto val="1"/>
        <c:lblAlgn val="ctr"/>
        <c:lblOffset val="100"/>
        <c:noMultiLvlLbl val="0"/>
      </c:catAx>
      <c:valAx>
        <c:axId val="82927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250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[Outcome based on Launch Date (new).xlsx]Outcomes Based on Luanched Date!PivotTable7</c:name>
    <c:fmtId val="0"/>
  </c:pivotSource>
  <c:chart>
    <c:autoTitleDeleted val="1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Luanched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Luanched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Luanched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85-4B1A-AF52-98EA2EC3E970}"/>
            </c:ext>
          </c:extLst>
        </c:ser>
        <c:ser>
          <c:idx val="1"/>
          <c:order val="1"/>
          <c:tx>
            <c:strRef>
              <c:f>'Outcomes Based on Luanched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Luanched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Luanched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85-4B1A-AF52-98EA2EC3E970}"/>
            </c:ext>
          </c:extLst>
        </c:ser>
        <c:ser>
          <c:idx val="2"/>
          <c:order val="2"/>
          <c:tx>
            <c:strRef>
              <c:f>'Outcomes Based on Luanched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Luanched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Luanched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85-4B1A-AF52-98EA2EC3E970}"/>
            </c:ext>
          </c:extLst>
        </c:ser>
        <c:ser>
          <c:idx val="3"/>
          <c:order val="3"/>
          <c:tx>
            <c:strRef>
              <c:f>'Outcomes Based on Luanched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Luanched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Luanched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85-4B1A-AF52-98EA2EC3E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7951615"/>
        <c:axId val="830021295"/>
      </c:lineChart>
      <c:catAx>
        <c:axId val="82795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21295"/>
        <c:crosses val="autoZero"/>
        <c:auto val="1"/>
        <c:lblAlgn val="ctr"/>
        <c:lblOffset val="100"/>
        <c:noMultiLvlLbl val="0"/>
      </c:catAx>
      <c:valAx>
        <c:axId val="83002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951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[Outcome based on Launch Date (new).xlsx]answer numeber two!PivotTable1</c:name>
    <c:fmtId val="1"/>
  </c:pivotSource>
  <c:chart>
    <c:autoTitleDeleted val="0"/>
    <c:pivotFmts>
      <c:pivotFmt>
        <c:idx val="0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'answer numeber two'!$B$3:$B$4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'answer numeber two'!$A$5:$A$17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'answer numeber two'!$B$5:$B$17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8F-4B2B-9618-3E0620B30FFC}"/>
            </c:ext>
          </c:extLst>
        </c:ser>
        <c:ser>
          <c:idx val="1"/>
          <c:order val="1"/>
          <c:tx>
            <c:strRef>
              <c:f>'answer numeber two'!$C$3:$C$4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'answer numeber two'!$A$5:$A$17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'answer numeber two'!$C$5:$C$17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8F-4B2B-9618-3E0620B30FFC}"/>
            </c:ext>
          </c:extLst>
        </c:ser>
        <c:ser>
          <c:idx val="2"/>
          <c:order val="2"/>
          <c:tx>
            <c:strRef>
              <c:f>'answer numeber two'!$D$3:$D$4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'answer numeber two'!$A$5:$A$17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'answer numeber two'!$D$5:$D$17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8F-4B2B-9618-3E0620B30FFC}"/>
            </c:ext>
          </c:extLst>
        </c:ser>
        <c:ser>
          <c:idx val="3"/>
          <c:order val="3"/>
          <c:tx>
            <c:strRef>
              <c:f>'answer numeber two'!$E$3:$E$4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'answer numeber two'!$A$5:$A$17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'answer numeber two'!$E$5:$E$17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8F-4B2B-9618-3E0620B30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033023"/>
        <c:axId val="1893615391"/>
      </c:lineChart>
      <c:catAx>
        <c:axId val="172903302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615391"/>
        <c:crosses val="autoZero"/>
        <c:auto val="1"/>
        <c:lblAlgn val="ctr"/>
        <c:lblOffset val="100"/>
        <c:noMultiLvlLbl val="0"/>
      </c:catAx>
      <c:valAx>
        <c:axId val="189361539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033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[Outcome based on Launch Date (new).xlsx]Sheet1!PivotTable1</c:name>
    <c:fmtId val="0"/>
  </c:pivotSource>
  <c:chart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Sheet1!$A$5:$A$17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3F-4C6F-95EC-6C8EFC29CFA8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Sheet1!$A$5:$A$17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3F-4C6F-95EC-6C8EFC29CFA8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Sheet1!$A$5:$A$17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3F-4C6F-95EC-6C8EFC29CFA8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Sheet1!$A$5:$A$17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3F-4C6F-95EC-6C8EFC29C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033023"/>
        <c:axId val="1893615391"/>
      </c:lineChart>
      <c:catAx>
        <c:axId val="172903302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615391"/>
        <c:crosses val="autoZero"/>
        <c:auto val="1"/>
        <c:lblAlgn val="ctr"/>
        <c:lblOffset val="100"/>
        <c:noMultiLvlLbl val="0"/>
      </c:catAx>
      <c:valAx>
        <c:axId val="189361539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033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289560</xdr:colOff>
      <xdr:row>4</xdr:row>
      <xdr:rowOff>121920</xdr:rowOff>
    </xdr:from>
    <xdr:to>
      <xdr:col>9</xdr:col>
      <xdr:colOff>1242060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972BD5-722A-43D2-A240-E827C069AB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2</xdr:row>
      <xdr:rowOff>160020</xdr:rowOff>
    </xdr:from>
    <xdr:to>
      <xdr:col>17</xdr:col>
      <xdr:colOff>236220</xdr:colOff>
      <xdr:row>23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7E0912-335D-41CA-A305-76D10ED4CC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160020</xdr:colOff>
      <xdr:row>9</xdr:row>
      <xdr:rowOff>156210</xdr:rowOff>
    </xdr:from>
    <xdr:to>
      <xdr:col>15</xdr:col>
      <xdr:colOff>464820</xdr:colOff>
      <xdr:row>24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AEA516-7E58-4325-BC3F-9730FAFFBC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480060</xdr:colOff>
      <xdr:row>2</xdr:row>
      <xdr:rowOff>0</xdr:rowOff>
    </xdr:from>
    <xdr:to>
      <xdr:col>15</xdr:col>
      <xdr:colOff>464820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12FEA0-E248-4686-80EC-03CA3C59C8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480060</xdr:colOff>
      <xdr:row>3</xdr:row>
      <xdr:rowOff>118110</xdr:rowOff>
    </xdr:from>
    <xdr:to>
      <xdr:col>15</xdr:col>
      <xdr:colOff>198120</xdr:colOff>
      <xdr:row>27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C0AFB7-2CB3-4641-AA47-F31C681986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sa Russom" refreshedDate="43783.580748379631" createdVersion="6" refreshedVersion="6" minRefreshableVersion="3" recordCount="4114" xr:uid="{3BF4BBF6-0A89-44E2-A039-8740834562FC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" numFmtId="0">
      <sharedItems containsSemiMixedTypes="0" containsString="0" containsNumber="1" containsInteger="1" minValue="0" maxValue="22603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sa Russom" refreshedDate="43783.622154282406" createdVersion="6" refreshedVersion="6" minRefreshableVersion="3" recordCount="4114" xr:uid="{535F6275-2BB4-463D-BE21-36E6712EB27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" numFmtId="0">
      <sharedItems containsSemiMixedTypes="0" containsString="0" containsNumber="1" containsInteger="1" minValue="0" maxValue="22603"/>
    </cacheField>
    <cacheField name="average donation" numFmtId="0">
      <sharedItems containsSemiMixedTypes="0" containsString="0" containsNumber="1" minValue="0" maxValue="3304"/>
    </cacheField>
    <cacheField name="parent cato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sa Russom" refreshedDate="43783.646141898149" createdVersion="6" refreshedVersion="6" minRefreshableVersion="3" recordCount="4114" xr:uid="{650B407B-7EE0-4E77-B1A1-BE1170C3323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" numFmtId="0">
      <sharedItems containsSemiMixedTypes="0" containsString="0" containsNumber="1" containsInteger="1" minValue="0" maxValue="22603"/>
    </cacheField>
    <cacheField name="average donation" numFmtId="0">
      <sharedItems containsSemiMixedTypes="0" containsString="0" containsNumber="1" minValue="0" maxValue="3304"/>
    </cacheField>
    <cacheField name="parent cato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2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2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2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2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2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2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2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2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4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2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2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0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0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0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0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0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0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0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1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0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0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0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0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0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0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1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1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0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2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2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2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2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2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2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2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2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2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2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4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2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2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3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0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0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0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0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0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0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0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0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0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0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1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0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0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0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0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0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0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1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0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0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0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0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0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0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0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0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0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0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0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0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0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0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0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0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0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0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0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0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0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0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0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5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3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3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0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0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0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0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0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0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0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1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1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0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0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1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0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0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1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0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0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2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2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2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2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0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0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0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1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0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0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2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2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2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2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3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2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2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0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0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0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0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0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1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0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0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1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0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0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0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0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0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0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0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0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0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0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0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0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0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0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0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0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0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0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0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0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0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0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0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0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0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0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0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0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0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0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0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0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1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1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0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0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0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0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0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0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0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1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0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0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1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1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0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0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0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0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4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0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0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0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0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1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0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0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0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0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0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0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1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0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0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0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0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0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0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0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0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0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0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0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0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0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0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0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0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0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0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0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0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0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0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0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0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0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0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0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0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2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3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3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3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2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2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3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8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2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3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0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0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0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0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0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2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3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2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2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2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1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0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0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0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0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0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0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0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0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0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1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0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0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1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4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2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2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2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2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3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2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5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0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0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0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0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0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0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0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0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0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0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0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0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0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2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5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2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7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0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0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0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0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0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0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2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3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6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2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2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2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3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2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5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3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2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0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0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0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0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0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0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0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0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0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1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0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0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0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3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2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3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2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2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2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3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2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2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0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0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0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1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0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0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0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0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0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0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1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3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2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2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9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1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0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0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1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0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1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0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0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0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0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0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0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1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0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0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0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0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1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0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0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2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2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0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0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1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0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2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2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0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0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0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1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0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0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0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1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0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2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2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2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2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7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4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3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2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2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2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3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3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4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3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6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7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3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4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4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0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0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0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0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0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4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3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2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6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4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2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4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5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4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2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2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2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2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2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2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3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2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7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3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3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0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0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0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0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0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0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0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0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0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0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2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3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2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2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5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3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9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2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5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10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4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2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2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2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2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2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2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2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5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2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2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4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3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4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3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4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2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10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3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5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3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9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8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2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2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3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4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4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3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2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2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2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2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4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2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2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2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0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3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3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0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0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0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0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0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0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0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0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0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0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0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0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2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2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2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2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2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2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3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0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0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0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2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2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2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2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0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0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0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0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0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0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7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8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2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9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2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4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10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2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4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2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2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2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0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0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0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0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0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2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2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0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1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0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1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0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0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0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4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2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3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5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3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5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2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10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0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0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0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1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0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0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0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2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2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2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0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0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0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1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0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0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0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0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0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0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0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0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0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0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0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0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0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1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0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0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0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0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0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0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0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0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1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0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2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2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2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2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5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2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2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2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2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2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2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0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1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0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0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1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0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0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0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0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0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0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0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0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0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1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1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1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0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0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0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0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1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0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1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2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2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2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1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0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0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1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1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0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1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0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2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2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2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2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3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2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2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2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2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2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2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2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3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2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2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2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2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2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2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2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2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2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2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2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2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2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3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2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2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2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2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0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0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0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0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0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3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2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2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2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2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2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0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0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0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2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0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1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0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1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0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0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0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0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2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2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0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0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0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0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0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0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0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0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0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0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1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0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0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0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0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0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0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1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0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0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0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0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0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0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1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0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0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0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0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0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0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1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0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0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0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0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0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0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0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1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0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0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0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0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0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0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0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1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0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0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0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0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1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0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0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1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0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0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0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0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0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0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0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0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0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0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0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0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0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0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0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0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0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2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2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2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2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4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2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2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2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2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2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2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2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2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4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2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3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0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0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0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0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2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2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2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2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0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0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0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4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0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0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2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3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3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3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8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2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3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2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2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2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2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0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3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0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0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0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0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2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7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2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3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2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2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3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2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5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3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2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0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2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2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3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2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2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0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2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2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9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0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0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2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2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2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2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2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2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7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4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3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2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3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3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4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4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3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2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6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4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4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5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4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2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2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7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0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3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2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5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3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9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2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0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4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2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2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2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5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2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4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3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4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3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4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10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3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5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3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4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2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2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2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4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2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2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2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3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3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2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2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2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2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2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3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2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2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2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0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7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2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2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4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0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2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4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2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2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2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2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4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5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3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5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2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2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1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0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2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2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5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2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2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2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2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2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2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2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2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2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2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2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2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2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2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2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2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3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2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2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0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3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2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2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2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2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0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2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0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0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0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0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0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x v="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x v="1"/>
    <n v="1485872683"/>
    <b v="0"/>
    <n v="79"/>
    <b v="1"/>
    <s v="film &amp; video/television"/>
    <n v="1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x v="2"/>
    <n v="1454691083"/>
    <b v="0"/>
    <n v="35"/>
    <b v="1"/>
    <s v="film &amp; video/television"/>
    <n v="1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x v="3"/>
    <n v="1404822107"/>
    <b v="0"/>
    <n v="150"/>
    <b v="1"/>
    <s v="film &amp; video/television"/>
    <n v="1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x v="4"/>
    <n v="1447963279"/>
    <b v="0"/>
    <n v="284"/>
    <b v="1"/>
    <s v="film &amp; video/television"/>
    <n v="1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x v="5"/>
    <n v="1468362207"/>
    <b v="0"/>
    <n v="47"/>
    <b v="1"/>
    <s v="film &amp; video/television"/>
    <n v="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x v="6"/>
    <n v="1401846250"/>
    <b v="0"/>
    <n v="58"/>
    <b v="1"/>
    <s v="film &amp; video/television"/>
    <n v="1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x v="7"/>
    <n v="1464224867"/>
    <b v="0"/>
    <n v="57"/>
    <b v="1"/>
    <s v="film &amp; video/television"/>
    <n v="1"/>
    <n v="159.82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x v="8"/>
    <n v="1460155212"/>
    <b v="0"/>
    <n v="12"/>
    <b v="1"/>
    <s v="film &amp; video/television"/>
    <n v="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x v="9"/>
    <n v="1458268144"/>
    <b v="0"/>
    <n v="20"/>
    <b v="1"/>
    <s v="film &amp; video/television"/>
    <n v="1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x v="10"/>
    <n v="1400636279"/>
    <b v="0"/>
    <n v="19"/>
    <b v="1"/>
    <s v="film &amp; video/television"/>
    <n v="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x v="11"/>
    <n v="1469126462"/>
    <b v="0"/>
    <n v="75"/>
    <b v="1"/>
    <s v="film &amp; video/television"/>
    <n v="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x v="12"/>
    <n v="1401642425"/>
    <b v="0"/>
    <n v="827"/>
    <b v="1"/>
    <s v="film &amp; video/television"/>
    <n v="2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x v="13"/>
    <n v="1463588109"/>
    <b v="0"/>
    <n v="51"/>
    <b v="1"/>
    <s v="film &amp; video/television"/>
    <n v="2"/>
    <n v="109.78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x v="14"/>
    <n v="1403051888"/>
    <b v="0"/>
    <n v="41"/>
    <b v="1"/>
    <s v="film &amp; video/television"/>
    <n v="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x v="15"/>
    <n v="1441790658"/>
    <b v="0"/>
    <n v="98"/>
    <b v="1"/>
    <s v="film &amp; video/television"/>
    <n v="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x v="16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x v="17"/>
    <n v="1412530422"/>
    <b v="0"/>
    <n v="36"/>
    <b v="1"/>
    <s v="film &amp; video/television"/>
    <n v="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x v="18"/>
    <n v="1408366856"/>
    <b v="0"/>
    <n v="342"/>
    <b v="1"/>
    <s v="film &amp; video/television"/>
    <n v="1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x v="19"/>
    <n v="1434828934"/>
    <b v="0"/>
    <n v="22"/>
    <b v="1"/>
    <s v="film &amp; video/television"/>
    <n v="1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x v="20"/>
    <n v="1436983912"/>
    <b v="0"/>
    <n v="25"/>
    <b v="1"/>
    <s v="film &amp; video/television"/>
    <n v="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x v="21"/>
    <n v="1409151789"/>
    <b v="0"/>
    <n v="101"/>
    <b v="1"/>
    <s v="film &amp; video/television"/>
    <n v="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x v="22"/>
    <n v="1418766740"/>
    <b v="0"/>
    <n v="8"/>
    <b v="1"/>
    <s v="film &amp; video/television"/>
    <n v="1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x v="23"/>
    <n v="1428086501"/>
    <b v="0"/>
    <n v="23"/>
    <b v="1"/>
    <s v="film &amp; video/television"/>
    <n v="1"/>
    <n v="103.04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x v="24"/>
    <n v="1439494863"/>
    <b v="0"/>
    <n v="574"/>
    <b v="1"/>
    <s v="film &amp; video/television"/>
    <n v="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x v="25"/>
    <n v="1447115761"/>
    <b v="0"/>
    <n v="14"/>
    <b v="1"/>
    <s v="film &amp; video/television"/>
    <n v="1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x v="26"/>
    <n v="1404822144"/>
    <b v="0"/>
    <n v="19"/>
    <b v="1"/>
    <s v="film &amp; video/television"/>
    <n v="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x v="27"/>
    <n v="1413518233"/>
    <b v="0"/>
    <n v="150"/>
    <b v="1"/>
    <s v="film &amp; video/television"/>
    <n v="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x v="28"/>
    <n v="1447715284"/>
    <b v="0"/>
    <n v="71"/>
    <b v="1"/>
    <s v="film &amp; video/television"/>
    <n v="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x v="29"/>
    <n v="1403453368"/>
    <b v="0"/>
    <n v="117"/>
    <b v="1"/>
    <s v="film &amp; video/television"/>
    <n v="1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x v="30"/>
    <n v="1406012515"/>
    <b v="0"/>
    <n v="53"/>
    <b v="1"/>
    <s v="film &amp; video/television"/>
    <n v="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x v="31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x v="32"/>
    <n v="1459523017"/>
    <b v="0"/>
    <n v="89"/>
    <b v="1"/>
    <s v="film &amp; video/television"/>
    <n v="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x v="33"/>
    <n v="1444405901"/>
    <b v="0"/>
    <n v="64"/>
    <b v="1"/>
    <s v="film &amp; video/television"/>
    <n v="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x v="34"/>
    <n v="1405928601"/>
    <b v="0"/>
    <n v="68"/>
    <b v="1"/>
    <s v="film &amp; video/television"/>
    <n v="1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x v="35"/>
    <n v="1428130814"/>
    <b v="0"/>
    <n v="28"/>
    <b v="1"/>
    <s v="film &amp; video/television"/>
    <n v="2"/>
    <n v="59.46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x v="36"/>
    <n v="1425540125"/>
    <b v="0"/>
    <n v="44"/>
    <b v="1"/>
    <s v="film &amp; video/television"/>
    <n v="1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x v="37"/>
    <n v="1422463079"/>
    <b v="0"/>
    <n v="253"/>
    <b v="1"/>
    <s v="film &amp; video/television"/>
    <n v="2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x v="38"/>
    <n v="1365643344"/>
    <b v="0"/>
    <n v="66"/>
    <b v="1"/>
    <s v="film &amp; video/television"/>
    <n v="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x v="39"/>
    <n v="1398388068"/>
    <b v="0"/>
    <n v="217"/>
    <b v="1"/>
    <s v="film &amp; video/television"/>
    <n v="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x v="40"/>
    <n v="1401426488"/>
    <b v="0"/>
    <n v="16"/>
    <b v="1"/>
    <s v="film &amp; video/television"/>
    <n v="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x v="41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x v="42"/>
    <n v="1417188026"/>
    <b v="0"/>
    <n v="169"/>
    <b v="1"/>
    <s v="film &amp; video/television"/>
    <n v="1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x v="43"/>
    <n v="1402599486"/>
    <b v="0"/>
    <n v="263"/>
    <b v="1"/>
    <s v="film &amp; video/television"/>
    <n v="3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x v="44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x v="45"/>
    <n v="1459177107"/>
    <b v="0"/>
    <n v="61"/>
    <b v="1"/>
    <s v="film &amp; video/television"/>
    <n v="1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x v="46"/>
    <n v="1447628974"/>
    <b v="0"/>
    <n v="45"/>
    <b v="1"/>
    <s v="film &amp; video/television"/>
    <n v="1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x v="47"/>
    <n v="1413834007"/>
    <b v="0"/>
    <n v="70"/>
    <b v="1"/>
    <s v="film &amp; video/television"/>
    <n v="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x v="48"/>
    <n v="1422534260"/>
    <b v="0"/>
    <n v="38"/>
    <b v="1"/>
    <s v="film &amp; video/television"/>
    <n v="1"/>
    <n v="56.8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x v="49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x v="5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x v="51"/>
    <n v="1436653037"/>
    <b v="0"/>
    <n v="119"/>
    <b v="1"/>
    <s v="film &amp; video/television"/>
    <n v="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x v="52"/>
    <n v="1403023846"/>
    <b v="0"/>
    <n v="52"/>
    <b v="1"/>
    <s v="film &amp; video/television"/>
    <n v="1"/>
    <n v="223.48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x v="53"/>
    <n v="1395407445"/>
    <b v="0"/>
    <n v="117"/>
    <b v="1"/>
    <s v="film &amp; video/television"/>
    <n v="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x v="54"/>
    <n v="1448471221"/>
    <b v="0"/>
    <n v="52"/>
    <b v="1"/>
    <s v="film &amp; video/television"/>
    <n v="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x v="55"/>
    <n v="1462576516"/>
    <b v="0"/>
    <n v="86"/>
    <b v="1"/>
    <s v="film &amp; video/television"/>
    <n v="1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x v="56"/>
    <n v="1432559424"/>
    <b v="0"/>
    <n v="174"/>
    <b v="1"/>
    <s v="film &amp; video/television"/>
    <n v="1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x v="57"/>
    <n v="1427399962"/>
    <b v="0"/>
    <n v="69"/>
    <b v="1"/>
    <s v="film &amp; video/television"/>
    <n v="1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x v="58"/>
    <n v="1413827572"/>
    <b v="0"/>
    <n v="75"/>
    <b v="1"/>
    <s v="film &amp; video/television"/>
    <n v="1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x v="59"/>
    <n v="1439530776"/>
    <b v="0"/>
    <n v="33"/>
    <b v="1"/>
    <s v="film &amp; video/television"/>
    <n v="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x v="60"/>
    <n v="1393882717"/>
    <b v="0"/>
    <n v="108"/>
    <b v="1"/>
    <s v="film &amp; video/shorts"/>
    <n v="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x v="61"/>
    <n v="1368646357"/>
    <b v="0"/>
    <n v="23"/>
    <b v="1"/>
    <s v="film &amp; video/shorts"/>
    <n v="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x v="62"/>
    <n v="1360177878"/>
    <b v="0"/>
    <n v="48"/>
    <b v="1"/>
    <s v="film &amp; video/shorts"/>
    <n v="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x v="63"/>
    <n v="1386194013"/>
    <b v="0"/>
    <n v="64"/>
    <b v="1"/>
    <s v="film &amp; video/shorts"/>
    <n v="1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x v="64"/>
    <n v="1370651181"/>
    <b v="0"/>
    <n v="24"/>
    <b v="1"/>
    <s v="film &amp; video/shorts"/>
    <n v="2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x v="65"/>
    <n v="1405453354"/>
    <b v="0"/>
    <n v="57"/>
    <b v="1"/>
    <s v="film &amp; video/shorts"/>
    <n v="1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x v="66"/>
    <n v="1466281420"/>
    <b v="0"/>
    <n v="26"/>
    <b v="1"/>
    <s v="film &amp; video/shorts"/>
    <n v="1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x v="67"/>
    <n v="1339768804"/>
    <b v="0"/>
    <n v="20"/>
    <b v="1"/>
    <s v="film &amp; video/shorts"/>
    <n v="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x v="68"/>
    <n v="1390570791"/>
    <b v="0"/>
    <n v="36"/>
    <b v="1"/>
    <s v="film &amp; video/shorts"/>
    <n v="1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x v="69"/>
    <n v="1314765025"/>
    <b v="0"/>
    <n v="178"/>
    <b v="1"/>
    <s v="film &amp; video/shorts"/>
    <n v="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x v="70"/>
    <n v="1309987845"/>
    <b v="0"/>
    <n v="17"/>
    <b v="1"/>
    <s v="film &amp; video/shorts"/>
    <n v="1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x v="71"/>
    <n v="1333002657"/>
    <b v="0"/>
    <n v="32"/>
    <b v="1"/>
    <s v="film &amp; video/shorts"/>
    <n v="1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x v="72"/>
    <n v="1351210481"/>
    <b v="0"/>
    <n v="41"/>
    <b v="1"/>
    <s v="film &amp; video/shorts"/>
    <n v="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x v="73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x v="74"/>
    <n v="1450784495"/>
    <b v="0"/>
    <n v="29"/>
    <b v="1"/>
    <s v="film &amp; video/shorts"/>
    <n v="1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x v="75"/>
    <n v="1364101272"/>
    <b v="0"/>
    <n v="47"/>
    <b v="1"/>
    <s v="film &amp; video/shorts"/>
    <n v="1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x v="76"/>
    <n v="1319819758"/>
    <b v="0"/>
    <n v="15"/>
    <b v="1"/>
    <s v="film &amp; video/shorts"/>
    <n v="2"/>
    <n v="30.67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x v="77"/>
    <n v="1332991717"/>
    <b v="0"/>
    <n v="26"/>
    <b v="1"/>
    <s v="film &amp; video/shorts"/>
    <n v="4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x v="78"/>
    <n v="1471887121"/>
    <b v="0"/>
    <n v="35"/>
    <b v="1"/>
    <s v="film &amp; video/shorts"/>
    <n v="27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x v="79"/>
    <n v="1395859093"/>
    <b v="0"/>
    <n v="41"/>
    <b v="1"/>
    <s v="film &amp; video/shorts"/>
    <n v="1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x v="80"/>
    <n v="1383616856"/>
    <b v="0"/>
    <n v="47"/>
    <b v="1"/>
    <s v="film &amp; video/shorts"/>
    <n v="1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x v="81"/>
    <n v="1341892127"/>
    <b v="0"/>
    <n v="28"/>
    <b v="1"/>
    <s v="film &amp; video/shorts"/>
    <n v="2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x v="82"/>
    <n v="1315597261"/>
    <b v="0"/>
    <n v="100"/>
    <b v="1"/>
    <s v="film &amp; video/shorts"/>
    <n v="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x v="83"/>
    <n v="1423320389"/>
    <b v="0"/>
    <n v="13"/>
    <b v="1"/>
    <s v="film &amp; video/shorts"/>
    <n v="1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x v="84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x v="85"/>
    <n v="1314154837"/>
    <b v="0"/>
    <n v="21"/>
    <b v="1"/>
    <s v="film &amp; video/shorts"/>
    <n v="1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x v="86"/>
    <n v="1444828845"/>
    <b v="0"/>
    <n v="17"/>
    <b v="1"/>
    <s v="film &amp; video/shorts"/>
    <n v="1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x v="87"/>
    <n v="1274705803"/>
    <b v="0"/>
    <n v="25"/>
    <b v="1"/>
    <s v="film &amp; video/shorts"/>
    <n v="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x v="88"/>
    <n v="1401205731"/>
    <b v="0"/>
    <n v="60"/>
    <b v="1"/>
    <s v="film &amp; video/shorts"/>
    <n v="1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x v="89"/>
    <n v="1368036192"/>
    <b v="0"/>
    <n v="56"/>
    <b v="1"/>
    <s v="film &amp; video/shorts"/>
    <n v="1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x v="90"/>
    <n v="1307862499"/>
    <b v="0"/>
    <n v="16"/>
    <b v="1"/>
    <s v="film &amp; video/shorts"/>
    <n v="1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x v="91"/>
    <n v="1300354764"/>
    <b v="0"/>
    <n v="46"/>
    <b v="1"/>
    <s v="film &amp; video/shorts"/>
    <n v="1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x v="92"/>
    <n v="1481949983"/>
    <b v="0"/>
    <n v="43"/>
    <b v="1"/>
    <s v="film &amp; video/shorts"/>
    <n v="1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x v="93"/>
    <n v="1338928537"/>
    <b v="0"/>
    <n v="15"/>
    <b v="1"/>
    <s v="film &amp; video/shorts"/>
    <n v="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x v="94"/>
    <n v="1395162822"/>
    <b v="0"/>
    <n v="12"/>
    <b v="1"/>
    <s v="film &amp; video/shorts"/>
    <n v="1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x v="95"/>
    <n v="1327622841"/>
    <b v="0"/>
    <n v="21"/>
    <b v="1"/>
    <s v="film &amp; video/shorts"/>
    <n v="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x v="96"/>
    <n v="1274889241"/>
    <b v="0"/>
    <n v="34"/>
    <b v="1"/>
    <s v="film &amp; video/shorts"/>
    <n v="1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x v="97"/>
    <n v="1307848482"/>
    <b v="0"/>
    <n v="8"/>
    <b v="1"/>
    <s v="film &amp; video/shorts"/>
    <n v="1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x v="98"/>
    <n v="1351796674"/>
    <b v="0"/>
    <n v="60"/>
    <b v="1"/>
    <s v="film &amp; video/shorts"/>
    <n v="1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x v="99"/>
    <n v="1387834799"/>
    <b v="0"/>
    <n v="39"/>
    <b v="1"/>
    <s v="film &amp; video/shorts"/>
    <n v="1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x v="100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x v="101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x v="102"/>
    <n v="1290481733"/>
    <b v="0"/>
    <n v="65"/>
    <b v="1"/>
    <s v="film &amp; video/shorts"/>
    <n v="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x v="103"/>
    <n v="1392232830"/>
    <b v="0"/>
    <n v="49"/>
    <b v="1"/>
    <s v="film &amp; video/shorts"/>
    <n v="1"/>
    <n v="27.9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x v="104"/>
    <n v="1299775266"/>
    <b v="0"/>
    <n v="10"/>
    <b v="1"/>
    <s v="film &amp; video/shorts"/>
    <n v="1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x v="105"/>
    <n v="1461605020"/>
    <b v="0"/>
    <n v="60"/>
    <b v="1"/>
    <s v="film &amp; video/shorts"/>
    <n v="1"/>
    <n v="39.380000000000003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x v="106"/>
    <n v="1332182301"/>
    <b v="0"/>
    <n v="27"/>
    <b v="1"/>
    <s v="film &amp; video/shorts"/>
    <n v="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x v="107"/>
    <n v="1301787287"/>
    <b v="0"/>
    <n v="69"/>
    <b v="1"/>
    <s v="film &amp; video/shorts"/>
    <n v="1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x v="108"/>
    <n v="1364827370"/>
    <b v="0"/>
    <n v="47"/>
    <b v="1"/>
    <s v="film &amp; video/shorts"/>
    <n v="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x v="109"/>
    <n v="1296088630"/>
    <b v="0"/>
    <n v="47"/>
    <b v="1"/>
    <s v="film &amp; video/shorts"/>
    <n v="2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x v="110"/>
    <n v="1381445253"/>
    <b v="0"/>
    <n v="26"/>
    <b v="1"/>
    <s v="film &amp; video/shorts"/>
    <n v="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x v="111"/>
    <n v="1430467187"/>
    <b v="0"/>
    <n v="53"/>
    <b v="1"/>
    <s v="film &amp; video/shorts"/>
    <n v="2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x v="112"/>
    <n v="1395277318"/>
    <b v="0"/>
    <n v="81"/>
    <b v="1"/>
    <s v="film &amp; video/shorts"/>
    <n v="1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x v="113"/>
    <n v="1311963128"/>
    <b v="0"/>
    <n v="78"/>
    <b v="1"/>
    <s v="film &amp; video/shorts"/>
    <n v="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x v="114"/>
    <n v="1321252488"/>
    <b v="0"/>
    <n v="35"/>
    <b v="1"/>
    <s v="film &amp; video/shorts"/>
    <n v="1"/>
    <n v="88.57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x v="115"/>
    <n v="1326217444"/>
    <b v="0"/>
    <n v="22"/>
    <b v="1"/>
    <s v="film &amp; video/shorts"/>
    <n v="1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x v="116"/>
    <n v="1298289355"/>
    <b v="0"/>
    <n v="57"/>
    <b v="1"/>
    <s v="film &amp; video/shorts"/>
    <n v="1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x v="117"/>
    <n v="1268337744"/>
    <b v="0"/>
    <n v="27"/>
    <b v="1"/>
    <s v="film &amp; video/shorts"/>
    <n v="1"/>
    <n v="167.49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x v="118"/>
    <n v="1309310236"/>
    <b v="0"/>
    <n v="39"/>
    <b v="1"/>
    <s v="film &amp; video/shorts"/>
    <n v="1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x v="119"/>
    <n v="1310693986"/>
    <b v="0"/>
    <n v="37"/>
    <b v="1"/>
    <s v="film &amp; video/shorts"/>
    <n v="1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x v="120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x v="121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x v="122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x v="123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x v="124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x v="125"/>
    <n v="1480981880"/>
    <b v="0"/>
    <n v="6"/>
    <b v="0"/>
    <s v="film &amp; video/science fiction"/>
    <n v="0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x v="126"/>
    <n v="1431353337"/>
    <b v="0"/>
    <n v="13"/>
    <b v="0"/>
    <s v="film &amp; video/science fiction"/>
    <n v="0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x v="127"/>
    <n v="1425481141"/>
    <b v="0"/>
    <n v="4"/>
    <b v="0"/>
    <s v="film &amp; video/science fiction"/>
    <n v="0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x v="128"/>
    <n v="1473917293"/>
    <b v="0"/>
    <n v="6"/>
    <b v="0"/>
    <s v="film &amp; video/science fiction"/>
    <n v="0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x v="129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x v="13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x v="38"/>
    <n v="0"/>
    <x v="1"/>
    <s v="US"/>
    <s v="USD"/>
    <x v="131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x v="132"/>
    <n v="1411500607"/>
    <b v="0"/>
    <n v="81"/>
    <b v="0"/>
    <s v="film &amp; video/science fiction"/>
    <n v="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x v="133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x v="134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x v="135"/>
    <n v="1401354597"/>
    <b v="0"/>
    <n v="5"/>
    <b v="0"/>
    <s v="film &amp; video/science fiction"/>
    <n v="0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x v="136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x v="137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x v="138"/>
    <n v="1435731041"/>
    <b v="0"/>
    <n v="58"/>
    <b v="0"/>
    <s v="film &amp; video/science fiction"/>
    <n v="0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x v="139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x v="140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x v="141"/>
    <n v="1429155623"/>
    <b v="0"/>
    <n v="28"/>
    <b v="0"/>
    <s v="film &amp; video/science fiction"/>
    <n v="0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x v="142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x v="143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x v="144"/>
    <n v="1423765072"/>
    <b v="0"/>
    <n v="37"/>
    <b v="0"/>
    <s v="film &amp; video/science fiction"/>
    <n v="0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x v="145"/>
    <n v="1436965252"/>
    <b v="0"/>
    <n v="9"/>
    <b v="0"/>
    <s v="film &amp; video/science fiction"/>
    <n v="0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x v="146"/>
    <n v="1479514998"/>
    <b v="0"/>
    <n v="3"/>
    <b v="0"/>
    <s v="film &amp; video/science fiction"/>
    <n v="0"/>
    <n v="38.33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x v="147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x v="148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x v="149"/>
    <n v="1416888470"/>
    <b v="0"/>
    <n v="6"/>
    <b v="0"/>
    <s v="film &amp; video/science fiction"/>
    <n v="0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x v="150"/>
    <n v="1427428382"/>
    <b v="0"/>
    <n v="67"/>
    <b v="0"/>
    <s v="film &amp; video/science fiction"/>
    <n v="0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x v="15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x v="152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x v="153"/>
    <n v="1413900244"/>
    <b v="0"/>
    <n v="10"/>
    <b v="0"/>
    <s v="film &amp; video/science fiction"/>
    <n v="0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x v="154"/>
    <n v="1429621695"/>
    <b v="0"/>
    <n v="3"/>
    <b v="0"/>
    <s v="film &amp; video/science fiction"/>
    <n v="0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x v="15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x v="156"/>
    <n v="1401850796"/>
    <b v="0"/>
    <n v="15"/>
    <b v="0"/>
    <s v="film &amp; video/science fiction"/>
    <n v="0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x v="157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x v="15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x v="159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x v="160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x v="161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x v="162"/>
    <n v="1405393356"/>
    <b v="0"/>
    <n v="10"/>
    <b v="0"/>
    <s v="film &amp; video/drama"/>
    <n v="0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x v="163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x v="164"/>
    <n v="1405966701"/>
    <b v="0"/>
    <n v="7"/>
    <b v="0"/>
    <s v="film &amp; video/drama"/>
    <n v="0"/>
    <n v="91.43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x v="165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x v="166"/>
    <n v="1481939362"/>
    <b v="0"/>
    <n v="1"/>
    <b v="0"/>
    <s v="film &amp; video/drama"/>
    <n v="1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x v="167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x v="168"/>
    <n v="1424203370"/>
    <b v="0"/>
    <n v="3"/>
    <b v="0"/>
    <s v="film &amp; video/drama"/>
    <n v="0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x v="169"/>
    <n v="1411042059"/>
    <b v="0"/>
    <n v="10"/>
    <b v="0"/>
    <s v="film &amp; video/drama"/>
    <n v="0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x v="170"/>
    <n v="1438385283"/>
    <b v="0"/>
    <n v="10"/>
    <b v="0"/>
    <s v="film &amp; video/drama"/>
    <n v="0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x v="171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x v="172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x v="173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x v="174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x v="175"/>
    <n v="1407177611"/>
    <b v="0"/>
    <n v="26"/>
    <b v="0"/>
    <s v="film &amp; video/drama"/>
    <n v="0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x v="176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x v="177"/>
    <n v="1425690526"/>
    <b v="0"/>
    <n v="7"/>
    <b v="0"/>
    <s v="film &amp; video/drama"/>
    <n v="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x v="178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x v="179"/>
    <n v="1454464555"/>
    <b v="0"/>
    <n v="2"/>
    <b v="0"/>
    <s v="film &amp; video/drama"/>
    <n v="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x v="180"/>
    <n v="1425512843"/>
    <b v="0"/>
    <n v="13"/>
    <b v="0"/>
    <s v="film &amp; video/drama"/>
    <n v="0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x v="181"/>
    <n v="1432403295"/>
    <b v="0"/>
    <n v="4"/>
    <b v="0"/>
    <s v="film &amp; video/drama"/>
    <n v="0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x v="18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x v="183"/>
    <n v="1414438010"/>
    <b v="0"/>
    <n v="12"/>
    <b v="0"/>
    <s v="film &amp; video/drama"/>
    <n v="0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x v="184"/>
    <n v="1404586762"/>
    <b v="0"/>
    <n v="2"/>
    <b v="0"/>
    <s v="film &amp; video/drama"/>
    <n v="0"/>
    <n v="25.5"/>
    <x v="0"/>
    <s v="drama"/>
    <x v="184"/>
    <d v="2014-09-01T03:59:00"/>
  </r>
  <r>
    <n v="185"/>
    <s v="BLANK Short Movie"/>
    <s v="Love has no boundaries!"/>
    <x v="79"/>
    <n v="2200"/>
    <x v="2"/>
    <s v="NO"/>
    <s v="NOK"/>
    <x v="185"/>
    <n v="1468965139"/>
    <b v="0"/>
    <n v="10"/>
    <b v="0"/>
    <s v="film &amp; video/drama"/>
    <n v="0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x v="186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x v="187"/>
    <n v="1435383457"/>
    <b v="0"/>
    <n v="5"/>
    <b v="0"/>
    <s v="film &amp; video/drama"/>
    <n v="0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x v="188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x v="189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x v="190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x v="191"/>
    <n v="1440326138"/>
    <b v="0"/>
    <n v="3"/>
    <b v="0"/>
    <s v="film &amp; video/drama"/>
    <n v="0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x v="19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x v="193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x v="194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x v="195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x v="196"/>
    <n v="1442062898"/>
    <b v="0"/>
    <n v="19"/>
    <b v="0"/>
    <s v="film &amp; video/drama"/>
    <n v="0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x v="197"/>
    <n v="1483734100"/>
    <b v="0"/>
    <n v="8"/>
    <b v="0"/>
    <s v="film &amp; video/drama"/>
    <n v="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x v="198"/>
    <n v="1409908322"/>
    <b v="0"/>
    <n v="6"/>
    <b v="0"/>
    <s v="film &amp; video/drama"/>
    <n v="0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x v="199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x v="200"/>
    <n v="1408154403"/>
    <b v="0"/>
    <n v="18"/>
    <b v="0"/>
    <s v="film &amp; video/drama"/>
    <n v="0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x v="201"/>
    <n v="1421696329"/>
    <b v="0"/>
    <n v="7"/>
    <b v="0"/>
    <s v="film &amp; video/drama"/>
    <n v="1"/>
    <n v="54.29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x v="202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x v="203"/>
    <n v="1417378864"/>
    <b v="0"/>
    <n v="8"/>
    <b v="0"/>
    <s v="film &amp; video/drama"/>
    <n v="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x v="204"/>
    <n v="1467727203"/>
    <b v="0"/>
    <n v="1293"/>
    <b v="0"/>
    <s v="film &amp; video/drama"/>
    <n v="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x v="205"/>
    <n v="1441120222"/>
    <b v="0"/>
    <n v="17"/>
    <b v="0"/>
    <s v="film &amp; video/drama"/>
    <n v="0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x v="206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x v="207"/>
    <n v="1417754638"/>
    <b v="0"/>
    <n v="13"/>
    <b v="0"/>
    <s v="film &amp; video/drama"/>
    <n v="0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x v="208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x v="209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x v="210"/>
    <n v="1441157592"/>
    <b v="0"/>
    <n v="33"/>
    <b v="0"/>
    <s v="film &amp; video/drama"/>
    <n v="0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x v="211"/>
    <n v="1440042617"/>
    <b v="0"/>
    <n v="12"/>
    <b v="0"/>
    <s v="film &amp; video/drama"/>
    <n v="0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x v="212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x v="213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x v="214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x v="215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x v="216"/>
    <n v="1425423637"/>
    <b v="0"/>
    <n v="84"/>
    <b v="0"/>
    <s v="film &amp; video/drama"/>
    <n v="1"/>
    <n v="331.54"/>
    <x v="0"/>
    <s v="drama"/>
    <x v="216"/>
    <d v="2015-04-22T22:00:37"/>
  </r>
  <r>
    <n v="217"/>
    <s v="Bitch"/>
    <s v="A roadmovie by paw"/>
    <x v="57"/>
    <n v="11943"/>
    <x v="2"/>
    <s v="SE"/>
    <s v="SEK"/>
    <x v="217"/>
    <n v="1417101749"/>
    <b v="0"/>
    <n v="38"/>
    <b v="0"/>
    <s v="film &amp; video/drama"/>
    <n v="0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x v="218"/>
    <n v="1426518289"/>
    <b v="0"/>
    <n v="1"/>
    <b v="0"/>
    <s v="film &amp; video/drama"/>
    <n v="0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x v="219"/>
    <n v="1456732225"/>
    <b v="0"/>
    <n v="76"/>
    <b v="0"/>
    <s v="film &amp; video/drama"/>
    <n v="0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x v="220"/>
    <n v="1436542030"/>
    <b v="0"/>
    <n v="3"/>
    <b v="0"/>
    <s v="film &amp; video/drama"/>
    <n v="0"/>
    <n v="120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x v="221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x v="222"/>
    <n v="1422383318"/>
    <b v="0"/>
    <n v="2"/>
    <b v="0"/>
    <s v="film &amp; video/drama"/>
    <n v="0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x v="223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x v="224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x v="225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x v="226"/>
    <n v="1428854344"/>
    <b v="0"/>
    <n v="2"/>
    <b v="0"/>
    <s v="film &amp; video/drama"/>
    <n v="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x v="227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x v="228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x v="229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x v="230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x v="23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x v="232"/>
    <n v="1422474546"/>
    <b v="0"/>
    <n v="7"/>
    <b v="0"/>
    <s v="film &amp; video/drama"/>
    <n v="0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x v="233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x v="234"/>
    <n v="1431391859"/>
    <b v="0"/>
    <n v="5"/>
    <b v="0"/>
    <s v="film &amp; video/drama"/>
    <n v="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x v="235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x v="236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x v="237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x v="238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x v="239"/>
    <n v="1445308730"/>
    <b v="0"/>
    <n v="5"/>
    <b v="0"/>
    <s v="film &amp; video/drama"/>
    <n v="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x v="240"/>
    <n v="1363885211"/>
    <b v="1"/>
    <n v="137"/>
    <b v="1"/>
    <s v="film &amp; video/documentary"/>
    <n v="1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x v="241"/>
    <n v="1415292304"/>
    <b v="1"/>
    <n v="376"/>
    <b v="1"/>
    <s v="film &amp; video/documentary"/>
    <n v="1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x v="242"/>
    <n v="1321357790"/>
    <b v="1"/>
    <n v="202"/>
    <b v="1"/>
    <s v="film &amp; video/documentary"/>
    <n v="1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x v="243"/>
    <n v="1390439304"/>
    <b v="1"/>
    <n v="328"/>
    <b v="1"/>
    <s v="film &amp; video/documentary"/>
    <n v="1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x v="244"/>
    <n v="1265269559"/>
    <b v="1"/>
    <n v="84"/>
    <b v="1"/>
    <s v="film &amp; video/documentary"/>
    <n v="1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x v="245"/>
    <n v="1342487785"/>
    <b v="1"/>
    <n v="96"/>
    <b v="1"/>
    <s v="film &amp; video/documentary"/>
    <n v="1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x v="246"/>
    <n v="1288341805"/>
    <b v="1"/>
    <n v="223"/>
    <b v="1"/>
    <s v="film &amp; video/documentary"/>
    <n v="3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x v="247"/>
    <n v="1284042614"/>
    <b v="1"/>
    <n v="62"/>
    <b v="1"/>
    <s v="film &amp; video/documentary"/>
    <n v="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x v="248"/>
    <n v="1322073309"/>
    <b v="1"/>
    <n v="146"/>
    <b v="1"/>
    <s v="film &amp; video/documentary"/>
    <n v="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x v="249"/>
    <n v="1275603020"/>
    <b v="1"/>
    <n v="235"/>
    <b v="1"/>
    <s v="film &amp; video/documentary"/>
    <n v="1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x v="250"/>
    <n v="1367933691"/>
    <b v="1"/>
    <n v="437"/>
    <b v="1"/>
    <s v="film &amp; video/documentary"/>
    <n v="1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x v="251"/>
    <n v="1334429646"/>
    <b v="1"/>
    <n v="77"/>
    <b v="1"/>
    <s v="film &amp; video/documentary"/>
    <n v="1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x v="252"/>
    <n v="1269878058"/>
    <b v="1"/>
    <n v="108"/>
    <b v="1"/>
    <s v="film &amp; video/documentary"/>
    <n v="2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x v="253"/>
    <n v="1326728235"/>
    <b v="1"/>
    <n v="7"/>
    <b v="1"/>
    <s v="film &amp; video/documentary"/>
    <n v="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x v="254"/>
    <n v="1442443910"/>
    <b v="1"/>
    <n v="314"/>
    <b v="1"/>
    <s v="film &amp; video/documentary"/>
    <n v="1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x v="255"/>
    <n v="1297687082"/>
    <b v="1"/>
    <n v="188"/>
    <b v="1"/>
    <s v="film &amp; video/documentary"/>
    <n v="1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x v="256"/>
    <n v="1360866467"/>
    <b v="1"/>
    <n v="275"/>
    <b v="1"/>
    <s v="film &amp; video/documentary"/>
    <n v="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x v="257"/>
    <n v="1461078162"/>
    <b v="1"/>
    <n v="560"/>
    <b v="1"/>
    <s v="film &amp; video/documentary"/>
    <n v="1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x v="258"/>
    <n v="1305767666"/>
    <b v="1"/>
    <n v="688"/>
    <b v="1"/>
    <s v="film &amp; video/documentary"/>
    <n v="2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x v="259"/>
    <n v="1425922969"/>
    <b v="1"/>
    <n v="942"/>
    <b v="1"/>
    <s v="film &amp; video/documentary"/>
    <n v="1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x v="260"/>
    <n v="1275415679"/>
    <b v="1"/>
    <n v="88"/>
    <b v="1"/>
    <s v="film &amp; video/documentary"/>
    <n v="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x v="261"/>
    <n v="1334783704"/>
    <b v="1"/>
    <n v="220"/>
    <b v="1"/>
    <s v="film &amp; video/documentary"/>
    <n v="1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x v="262"/>
    <n v="1294811828"/>
    <b v="1"/>
    <n v="145"/>
    <b v="1"/>
    <s v="film &amp; video/documentary"/>
    <n v="2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x v="263"/>
    <n v="1346194494"/>
    <b v="1"/>
    <n v="963"/>
    <b v="1"/>
    <s v="film &amp; video/documentary"/>
    <n v="1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x v="264"/>
    <n v="1334155995"/>
    <b v="1"/>
    <n v="91"/>
    <b v="1"/>
    <s v="film &amp; video/documentary"/>
    <n v="1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x v="265"/>
    <n v="1269928430"/>
    <b v="1"/>
    <n v="58"/>
    <b v="1"/>
    <s v="film &amp; video/documentary"/>
    <n v="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x v="266"/>
    <n v="1264565507"/>
    <b v="1"/>
    <n v="36"/>
    <b v="1"/>
    <s v="film &amp; video/documentary"/>
    <n v="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x v="267"/>
    <n v="1401101499"/>
    <b v="1"/>
    <n v="165"/>
    <b v="1"/>
    <s v="film &amp; video/documentary"/>
    <n v="1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x v="268"/>
    <n v="1316749178"/>
    <b v="1"/>
    <n v="111"/>
    <b v="1"/>
    <s v="film &amp; video/documentary"/>
    <n v="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x v="269"/>
    <n v="1485146622"/>
    <b v="1"/>
    <n v="1596"/>
    <b v="1"/>
    <s v="film &amp; video/documentary"/>
    <n v="1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x v="270"/>
    <n v="1301950070"/>
    <b v="1"/>
    <n v="61"/>
    <b v="1"/>
    <s v="film &amp; video/documentary"/>
    <n v="2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x v="271"/>
    <n v="1386123861"/>
    <b v="1"/>
    <n v="287"/>
    <b v="1"/>
    <s v="film &amp; video/documentary"/>
    <n v="1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x v="272"/>
    <n v="1267220191"/>
    <b v="1"/>
    <n v="65"/>
    <b v="1"/>
    <s v="film &amp; video/documentary"/>
    <n v="2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x v="273"/>
    <n v="1307102266"/>
    <b v="1"/>
    <n v="118"/>
    <b v="1"/>
    <s v="film &amp; video/documentary"/>
    <n v="1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x v="274"/>
    <n v="1330638829"/>
    <b v="1"/>
    <n v="113"/>
    <b v="1"/>
    <s v="film &amp; video/documentary"/>
    <n v="2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x v="275"/>
    <n v="1349916366"/>
    <b v="1"/>
    <n v="332"/>
    <b v="1"/>
    <s v="film &amp; video/documentary"/>
    <n v="1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x v="276"/>
    <n v="1330394274"/>
    <b v="1"/>
    <n v="62"/>
    <b v="1"/>
    <s v="film &amp; video/documentary"/>
    <n v="1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x v="277"/>
    <n v="1429824219"/>
    <b v="1"/>
    <n v="951"/>
    <b v="1"/>
    <s v="film &amp; video/documentary"/>
    <n v="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x v="278"/>
    <n v="1347411539"/>
    <b v="1"/>
    <n v="415"/>
    <b v="1"/>
    <s v="film &amp; video/documentary"/>
    <n v="2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x v="279"/>
    <n v="1485237096"/>
    <b v="1"/>
    <n v="305"/>
    <b v="1"/>
    <s v="film &amp; video/documentary"/>
    <n v="2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x v="280"/>
    <n v="1397571035"/>
    <b v="1"/>
    <n v="2139"/>
    <b v="1"/>
    <s v="film &amp; video/documentary"/>
    <n v="2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x v="281"/>
    <n v="1242532513"/>
    <b v="1"/>
    <n v="79"/>
    <b v="1"/>
    <s v="film &amp; video/documentary"/>
    <n v="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x v="282"/>
    <n v="1263679492"/>
    <b v="1"/>
    <n v="179"/>
    <b v="1"/>
    <s v="film &amp; video/documentary"/>
    <n v="1"/>
    <n v="254.3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x v="283"/>
    <n v="1305219744"/>
    <b v="1"/>
    <n v="202"/>
    <b v="1"/>
    <s v="film &amp; video/documentary"/>
    <n v="1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x v="284"/>
    <n v="1325007780"/>
    <b v="1"/>
    <n v="760"/>
    <b v="1"/>
    <s v="film &amp; video/documentary"/>
    <n v="1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x v="285"/>
    <n v="1377022128"/>
    <b v="1"/>
    <n v="563"/>
    <b v="1"/>
    <s v="film &amp; video/documentary"/>
    <n v="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x v="286"/>
    <n v="1360352124"/>
    <b v="1"/>
    <n v="135"/>
    <b v="1"/>
    <s v="film &amp; video/documentary"/>
    <n v="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x v="287"/>
    <n v="1349160018"/>
    <b v="1"/>
    <n v="290"/>
    <b v="1"/>
    <s v="film &amp; video/documentary"/>
    <n v="2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x v="288"/>
    <n v="1337659393"/>
    <b v="1"/>
    <n v="447"/>
    <b v="1"/>
    <s v="film &amp; video/documentary"/>
    <n v="1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x v="289"/>
    <n v="1380797834"/>
    <b v="1"/>
    <n v="232"/>
    <b v="1"/>
    <s v="film &amp; video/documentary"/>
    <n v="1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x v="290"/>
    <n v="1292316697"/>
    <b v="1"/>
    <n v="168"/>
    <b v="1"/>
    <s v="film &amp; video/documentary"/>
    <n v="1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x v="291"/>
    <n v="1365791246"/>
    <b v="1"/>
    <n v="128"/>
    <b v="1"/>
    <s v="film &amp; video/documentary"/>
    <n v="1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x v="292"/>
    <n v="1317064599"/>
    <b v="1"/>
    <n v="493"/>
    <b v="1"/>
    <s v="film &amp; video/documentary"/>
    <n v="1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x v="293"/>
    <n v="1395417714"/>
    <b v="1"/>
    <n v="131"/>
    <b v="1"/>
    <s v="film &amp; video/documentary"/>
    <n v="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x v="294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x v="295"/>
    <n v="1378080409"/>
    <b v="1"/>
    <n v="665"/>
    <b v="1"/>
    <s v="film &amp; video/documentary"/>
    <n v="1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x v="296"/>
    <n v="1344857083"/>
    <b v="1"/>
    <n v="129"/>
    <b v="1"/>
    <s v="film &amp; video/documentary"/>
    <n v="1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x v="297"/>
    <n v="1427390901"/>
    <b v="1"/>
    <n v="142"/>
    <b v="1"/>
    <s v="film &amp; video/documentary"/>
    <n v="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x v="298"/>
    <n v="1394536048"/>
    <b v="1"/>
    <n v="2436"/>
    <b v="1"/>
    <s v="film &amp; video/documentary"/>
    <n v="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x v="299"/>
    <n v="1287379460"/>
    <b v="1"/>
    <n v="244"/>
    <b v="1"/>
    <s v="film &amp; video/documentary"/>
    <n v="2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x v="300"/>
    <n v="1301007738"/>
    <b v="1"/>
    <n v="298"/>
    <b v="1"/>
    <s v="film &amp; video/documentary"/>
    <n v="1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x v="301"/>
    <n v="1360258935"/>
    <b v="1"/>
    <n v="251"/>
    <b v="1"/>
    <s v="film &amp; video/documentary"/>
    <n v="1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x v="302"/>
    <n v="1327523638"/>
    <b v="1"/>
    <n v="108"/>
    <b v="1"/>
    <s v="film &amp; video/documentary"/>
    <n v="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x v="303"/>
    <n v="1336009346"/>
    <b v="1"/>
    <n v="82"/>
    <b v="1"/>
    <s v="film &amp; video/documentary"/>
    <n v="1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x v="304"/>
    <n v="1343096197"/>
    <b v="1"/>
    <n v="74"/>
    <b v="1"/>
    <s v="film &amp; video/documentary"/>
    <n v="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x v="305"/>
    <n v="1328800049"/>
    <b v="1"/>
    <n v="189"/>
    <b v="1"/>
    <s v="film &amp; video/documentary"/>
    <n v="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x v="306"/>
    <n v="1362081933"/>
    <b v="1"/>
    <n v="80"/>
    <b v="1"/>
    <s v="film &amp; video/documentary"/>
    <n v="3"/>
    <n v="36.61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x v="307"/>
    <n v="1357684801"/>
    <b v="1"/>
    <n v="576"/>
    <b v="1"/>
    <s v="film &amp; video/documentary"/>
    <n v="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x v="308"/>
    <n v="1295887210"/>
    <b v="1"/>
    <n v="202"/>
    <b v="1"/>
    <s v="film &amp; video/documentary"/>
    <n v="1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x v="309"/>
    <n v="1344880934"/>
    <b v="1"/>
    <n v="238"/>
    <b v="1"/>
    <s v="film &amp; video/documentary"/>
    <n v="1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x v="310"/>
    <n v="1317788623"/>
    <b v="1"/>
    <n v="36"/>
    <b v="1"/>
    <s v="film &amp; video/documentary"/>
    <n v="1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x v="311"/>
    <n v="1321852592"/>
    <b v="1"/>
    <n v="150"/>
    <b v="1"/>
    <s v="film &amp; video/documentary"/>
    <n v="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x v="312"/>
    <n v="1363381432"/>
    <b v="1"/>
    <n v="146"/>
    <b v="1"/>
    <s v="film &amp; video/documentary"/>
    <n v="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x v="313"/>
    <n v="1277702894"/>
    <b v="1"/>
    <n v="222"/>
    <b v="1"/>
    <s v="film &amp; video/documentary"/>
    <n v="1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x v="314"/>
    <n v="1359575988"/>
    <b v="1"/>
    <n v="120"/>
    <b v="1"/>
    <s v="film &amp; video/documentary"/>
    <n v="4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x v="315"/>
    <n v="1343068334"/>
    <b v="1"/>
    <n v="126"/>
    <b v="1"/>
    <s v="film &amp; video/documentary"/>
    <n v="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x v="316"/>
    <n v="1415398197"/>
    <b v="1"/>
    <n v="158"/>
    <b v="1"/>
    <s v="film &amp; video/documentary"/>
    <n v="1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x v="317"/>
    <n v="1384186483"/>
    <b v="1"/>
    <n v="316"/>
    <b v="1"/>
    <s v="film &amp; video/documentary"/>
    <n v="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x v="318"/>
    <n v="1361753751"/>
    <b v="1"/>
    <n v="284"/>
    <b v="1"/>
    <s v="film &amp; video/documentary"/>
    <n v="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x v="319"/>
    <n v="1257538029"/>
    <b v="1"/>
    <n v="51"/>
    <b v="1"/>
    <s v="film &amp; video/documentary"/>
    <n v="1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x v="320"/>
    <n v="1448284433"/>
    <b v="1"/>
    <n v="158"/>
    <b v="1"/>
    <s v="film &amp; video/documentary"/>
    <n v="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x v="321"/>
    <n v="1475577786"/>
    <b v="1"/>
    <n v="337"/>
    <b v="1"/>
    <s v="film &amp; video/documentary"/>
    <n v="1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x v="322"/>
    <n v="1460554848"/>
    <b v="1"/>
    <n v="186"/>
    <b v="1"/>
    <s v="film &amp; video/documentary"/>
    <n v="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x v="323"/>
    <n v="1479886966"/>
    <b v="1"/>
    <n v="58"/>
    <b v="1"/>
    <s v="film &amp; video/documentary"/>
    <n v="1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x v="324"/>
    <n v="1435590108"/>
    <b v="1"/>
    <n v="82"/>
    <b v="1"/>
    <s v="film &amp; video/documentary"/>
    <n v="1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x v="325"/>
    <n v="1479184233"/>
    <b v="1"/>
    <n v="736"/>
    <b v="1"/>
    <s v="film &amp; video/documentary"/>
    <n v="1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x v="326"/>
    <n v="1486625606"/>
    <b v="1"/>
    <n v="1151"/>
    <b v="1"/>
    <s v="film &amp; video/documentary"/>
    <n v="1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x v="327"/>
    <n v="1424669929"/>
    <b v="1"/>
    <n v="34"/>
    <b v="1"/>
    <s v="film &amp; video/documentary"/>
    <n v="1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x v="328"/>
    <n v="1443739388"/>
    <b v="1"/>
    <n v="498"/>
    <b v="1"/>
    <s v="film &amp; video/documentary"/>
    <n v="1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x v="329"/>
    <n v="1444821127"/>
    <b v="1"/>
    <n v="167"/>
    <b v="1"/>
    <s v="film &amp; video/documentary"/>
    <n v="1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x v="330"/>
    <n v="1366028563"/>
    <b v="1"/>
    <n v="340"/>
    <b v="1"/>
    <s v="film &amp; video/documentary"/>
    <n v="1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x v="331"/>
    <n v="1463493434"/>
    <b v="1"/>
    <n v="438"/>
    <b v="1"/>
    <s v="film &amp; video/documentary"/>
    <n v="1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x v="332"/>
    <n v="1442420377"/>
    <b v="1"/>
    <n v="555"/>
    <b v="1"/>
    <s v="film &amp; video/documentary"/>
    <n v="1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x v="333"/>
    <n v="1457450191"/>
    <b v="1"/>
    <n v="266"/>
    <b v="1"/>
    <s v="film &amp; video/documentary"/>
    <n v="1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x v="334"/>
    <n v="1428423757"/>
    <b v="1"/>
    <n v="69"/>
    <b v="1"/>
    <s v="film &amp; video/documentary"/>
    <n v="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x v="335"/>
    <n v="1428428515"/>
    <b v="1"/>
    <n v="80"/>
    <b v="1"/>
    <s v="film &amp; video/documentary"/>
    <n v="1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x v="336"/>
    <n v="1444832318"/>
    <b v="1"/>
    <n v="493"/>
    <b v="1"/>
    <s v="film &amp; video/documentary"/>
    <n v="1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x v="337"/>
    <n v="1423710308"/>
    <b v="1"/>
    <n v="31"/>
    <b v="1"/>
    <s v="film &amp; video/documentary"/>
    <n v="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x v="338"/>
    <n v="1468001290"/>
    <b v="1"/>
    <n v="236"/>
    <b v="1"/>
    <s v="film &amp; video/documentary"/>
    <n v="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x v="339"/>
    <n v="1427739268"/>
    <b v="1"/>
    <n v="89"/>
    <b v="1"/>
    <s v="film &amp; video/documentary"/>
    <n v="1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x v="340"/>
    <n v="1486397007"/>
    <b v="1"/>
    <n v="299"/>
    <b v="1"/>
    <s v="film &amp; video/documentary"/>
    <n v="1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x v="341"/>
    <n v="1410555998"/>
    <b v="1"/>
    <n v="55"/>
    <b v="1"/>
    <s v="film &amp; video/documentary"/>
    <n v="1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x v="342"/>
    <n v="1459363465"/>
    <b v="1"/>
    <n v="325"/>
    <b v="1"/>
    <s v="film &amp; video/documentary"/>
    <n v="1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x v="343"/>
    <n v="1413308545"/>
    <b v="1"/>
    <n v="524"/>
    <b v="1"/>
    <s v="film &amp; video/documentary"/>
    <n v="1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x v="344"/>
    <n v="1429312694"/>
    <b v="1"/>
    <n v="285"/>
    <b v="1"/>
    <s v="film &amp; video/documentary"/>
    <n v="1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x v="345"/>
    <n v="1429569590"/>
    <b v="1"/>
    <n v="179"/>
    <b v="1"/>
    <s v="film &amp; video/documentary"/>
    <n v="1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x v="346"/>
    <n v="1442232021"/>
    <b v="1"/>
    <n v="188"/>
    <b v="1"/>
    <s v="film &amp; video/documentary"/>
    <n v="2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x v="347"/>
    <n v="1444910009"/>
    <b v="1"/>
    <n v="379"/>
    <b v="1"/>
    <s v="film &amp; video/documentary"/>
    <n v="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x v="348"/>
    <n v="1437573916"/>
    <b v="1"/>
    <n v="119"/>
    <b v="1"/>
    <s v="film &amp; video/documentary"/>
    <n v="1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x v="349"/>
    <n v="1485345508"/>
    <b v="1"/>
    <n v="167"/>
    <b v="1"/>
    <s v="film &amp; video/documentary"/>
    <n v="1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x v="350"/>
    <n v="1470274509"/>
    <b v="1"/>
    <n v="221"/>
    <b v="1"/>
    <s v="film &amp; video/documentary"/>
    <n v="1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x v="351"/>
    <n v="1456614554"/>
    <b v="1"/>
    <n v="964"/>
    <b v="1"/>
    <s v="film &amp; video/documentary"/>
    <n v="1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x v="352"/>
    <n v="1410148868"/>
    <b v="1"/>
    <n v="286"/>
    <b v="1"/>
    <s v="film &amp; video/documentary"/>
    <n v="1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x v="353"/>
    <n v="1445367619"/>
    <b v="1"/>
    <n v="613"/>
    <b v="1"/>
    <s v="film &amp; video/documentary"/>
    <n v="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x v="354"/>
    <n v="1457553121"/>
    <b v="1"/>
    <n v="29"/>
    <b v="1"/>
    <s v="film &amp; video/documentary"/>
    <n v="1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x v="355"/>
    <n v="1414738994"/>
    <b v="1"/>
    <n v="165"/>
    <b v="1"/>
    <s v="film &amp; video/documentary"/>
    <n v="1"/>
    <n v="246.61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x v="356"/>
    <n v="1455563793"/>
    <b v="1"/>
    <n v="97"/>
    <b v="1"/>
    <s v="film &amp; video/documentary"/>
    <n v="1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x v="357"/>
    <n v="1426396797"/>
    <b v="1"/>
    <n v="303"/>
    <b v="1"/>
    <s v="film &amp; video/documentary"/>
    <n v="2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x v="358"/>
    <n v="1463517521"/>
    <b v="1"/>
    <n v="267"/>
    <b v="1"/>
    <s v="film &amp; video/documentary"/>
    <n v="1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x v="359"/>
    <n v="1414028490"/>
    <b v="1"/>
    <n v="302"/>
    <b v="1"/>
    <s v="film &amp; video/documentary"/>
    <n v="1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x v="360"/>
    <n v="1433799180"/>
    <b v="0"/>
    <n v="87"/>
    <b v="1"/>
    <s v="film &amp; video/documentary"/>
    <n v="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x v="361"/>
    <n v="1414108906"/>
    <b v="0"/>
    <n v="354"/>
    <b v="1"/>
    <s v="film &amp; video/documentary"/>
    <n v="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x v="362"/>
    <n v="1405573391"/>
    <b v="0"/>
    <n v="86"/>
    <b v="1"/>
    <s v="film &amp; video/documentary"/>
    <n v="1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x v="363"/>
    <n v="1268934736"/>
    <b v="0"/>
    <n v="26"/>
    <b v="1"/>
    <s v="film &amp; video/documentary"/>
    <n v="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x v="364"/>
    <n v="1400704672"/>
    <b v="0"/>
    <n v="113"/>
    <b v="1"/>
    <s v="film &amp; video/documentary"/>
    <n v="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x v="365"/>
    <n v="1391005999"/>
    <b v="0"/>
    <n v="65"/>
    <b v="1"/>
    <s v="film &amp; video/documentary"/>
    <n v="1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x v="366"/>
    <n v="1334948518"/>
    <b v="0"/>
    <n v="134"/>
    <b v="1"/>
    <s v="film &amp; video/documentary"/>
    <n v="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x v="367"/>
    <n v="1363960278"/>
    <b v="0"/>
    <n v="119"/>
    <b v="1"/>
    <s v="film &amp; video/documentary"/>
    <n v="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x v="368"/>
    <n v="1423405922"/>
    <b v="0"/>
    <n v="159"/>
    <b v="1"/>
    <s v="film &amp; video/documentary"/>
    <n v="1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x v="369"/>
    <n v="1324041269"/>
    <b v="0"/>
    <n v="167"/>
    <b v="1"/>
    <s v="film &amp; video/documentary"/>
    <n v="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x v="370"/>
    <n v="1481137500"/>
    <b v="0"/>
    <n v="43"/>
    <b v="1"/>
    <s v="film &amp; video/documentary"/>
    <n v="1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x v="371"/>
    <n v="1355855139"/>
    <b v="0"/>
    <n v="1062"/>
    <b v="1"/>
    <s v="film &amp; video/documentary"/>
    <n v="1"/>
    <n v="161.26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x v="372"/>
    <n v="1456408244"/>
    <b v="0"/>
    <n v="9"/>
    <b v="1"/>
    <s v="film &amp; video/documentary"/>
    <n v="1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x v="373"/>
    <n v="1340056398"/>
    <b v="0"/>
    <n v="89"/>
    <b v="1"/>
    <s v="film &amp; video/documentary"/>
    <n v="1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x v="374"/>
    <n v="1312320031"/>
    <b v="0"/>
    <n v="174"/>
    <b v="1"/>
    <s v="film &amp; video/documentary"/>
    <n v="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x v="375"/>
    <n v="1390088311"/>
    <b v="0"/>
    <n v="14"/>
    <b v="1"/>
    <s v="film &amp; video/documentary"/>
    <n v="1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x v="376"/>
    <n v="1469443916"/>
    <b v="0"/>
    <n v="48"/>
    <b v="1"/>
    <s v="film &amp; video/documentary"/>
    <n v="1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x v="377"/>
    <n v="1444888868"/>
    <b v="0"/>
    <n v="133"/>
    <b v="1"/>
    <s v="film &amp; video/documentary"/>
    <n v="1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x v="378"/>
    <n v="1451655808"/>
    <b v="0"/>
    <n v="83"/>
    <b v="1"/>
    <s v="film &amp; video/documentary"/>
    <n v="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x v="379"/>
    <n v="1332174672"/>
    <b v="0"/>
    <n v="149"/>
    <b v="1"/>
    <s v="film &amp; video/documentary"/>
    <n v="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x v="380"/>
    <n v="1451409392"/>
    <b v="0"/>
    <n v="49"/>
    <b v="1"/>
    <s v="film &amp; video/documentary"/>
    <n v="1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x v="381"/>
    <n v="1340642717"/>
    <b v="0"/>
    <n v="251"/>
    <b v="1"/>
    <s v="film &amp; video/documentary"/>
    <n v="1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x v="382"/>
    <n v="1345741300"/>
    <b v="0"/>
    <n v="22"/>
    <b v="1"/>
    <s v="film &amp; video/documentary"/>
    <n v="3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x v="383"/>
    <n v="1398480559"/>
    <b v="0"/>
    <n v="48"/>
    <b v="1"/>
    <s v="film &amp; video/documentary"/>
    <n v="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x v="384"/>
    <n v="1417977947"/>
    <b v="0"/>
    <n v="383"/>
    <b v="1"/>
    <s v="film &amp; video/documentary"/>
    <n v="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x v="385"/>
    <n v="1413986501"/>
    <b v="0"/>
    <n v="237"/>
    <b v="1"/>
    <s v="film &amp; video/documentary"/>
    <n v="1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x v="386"/>
    <n v="1437950991"/>
    <b v="0"/>
    <n v="13"/>
    <b v="1"/>
    <s v="film &amp; video/documentary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x v="387"/>
    <n v="1436976858"/>
    <b v="0"/>
    <n v="562"/>
    <b v="1"/>
    <s v="film &amp; video/documentary"/>
    <n v="2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x v="388"/>
    <n v="1467078580"/>
    <b v="0"/>
    <n v="71"/>
    <b v="1"/>
    <s v="film &amp; video/documentary"/>
    <n v="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x v="389"/>
    <n v="1391477450"/>
    <b v="0"/>
    <n v="1510"/>
    <b v="1"/>
    <s v="film &amp; video/documentary"/>
    <n v="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x v="390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x v="391"/>
    <n v="1321578051"/>
    <b v="0"/>
    <n v="193"/>
    <b v="1"/>
    <s v="film &amp; video/documentary"/>
    <n v="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x v="392"/>
    <n v="1312823571"/>
    <b v="0"/>
    <n v="206"/>
    <b v="1"/>
    <s v="film &amp; video/documentary"/>
    <n v="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x v="393"/>
    <n v="1378746052"/>
    <b v="0"/>
    <n v="351"/>
    <b v="1"/>
    <s v="film &amp; video/documentary"/>
    <n v="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x v="394"/>
    <n v="1455737882"/>
    <b v="0"/>
    <n v="50"/>
    <b v="1"/>
    <s v="film &amp; video/documentary"/>
    <n v="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x v="395"/>
    <n v="1332452960"/>
    <b v="0"/>
    <n v="184"/>
    <b v="1"/>
    <s v="film &amp; video/documentary"/>
    <n v="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x v="396"/>
    <n v="1340372006"/>
    <b v="0"/>
    <n v="196"/>
    <b v="1"/>
    <s v="film &amp; video/documentary"/>
    <n v="1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x v="397"/>
    <n v="1279651084"/>
    <b v="0"/>
    <n v="229"/>
    <b v="1"/>
    <s v="film &amp; video/documentary"/>
    <n v="1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x v="398"/>
    <n v="1426446126"/>
    <b v="0"/>
    <n v="67"/>
    <b v="1"/>
    <s v="film &amp; video/documentary"/>
    <n v="1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x v="399"/>
    <n v="1479070867"/>
    <b v="0"/>
    <n v="95"/>
    <b v="1"/>
    <s v="film &amp; video/documentary"/>
    <n v="1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x v="400"/>
    <n v="1397661347"/>
    <b v="0"/>
    <n v="62"/>
    <b v="1"/>
    <s v="film &amp; video/documentary"/>
    <n v="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x v="401"/>
    <n v="1310155970"/>
    <b v="0"/>
    <n v="73"/>
    <b v="1"/>
    <s v="film &amp; video/documentary"/>
    <n v="1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x v="402"/>
    <n v="1444913817"/>
    <b v="0"/>
    <n v="43"/>
    <b v="1"/>
    <s v="film &amp; video/documentary"/>
    <n v="1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x v="403"/>
    <n v="1308900441"/>
    <b v="0"/>
    <n v="70"/>
    <b v="1"/>
    <s v="film &amp; video/documentary"/>
    <n v="1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x v="404"/>
    <n v="1389107062"/>
    <b v="0"/>
    <n v="271"/>
    <b v="1"/>
    <s v="film &amp; video/documentary"/>
    <n v="1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x v="405"/>
    <n v="1391479339"/>
    <b v="0"/>
    <n v="55"/>
    <b v="1"/>
    <s v="film &amp; video/documentary"/>
    <n v="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x v="406"/>
    <n v="1301975637"/>
    <b v="0"/>
    <n v="35"/>
    <b v="1"/>
    <s v="film &amp; video/documentary"/>
    <n v="1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x v="407"/>
    <n v="1316552050"/>
    <b v="0"/>
    <n v="22"/>
    <b v="1"/>
    <s v="film &amp; video/documentary"/>
    <n v="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x v="408"/>
    <n v="1380217190"/>
    <b v="0"/>
    <n v="38"/>
    <b v="1"/>
    <s v="film &amp; video/documentary"/>
    <n v="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x v="409"/>
    <n v="1466628144"/>
    <b v="0"/>
    <n v="15"/>
    <b v="1"/>
    <s v="film &amp; video/documentary"/>
    <n v="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x v="410"/>
    <n v="1429486397"/>
    <b v="0"/>
    <n v="7"/>
    <b v="1"/>
    <s v="film &amp; video/documentary"/>
    <n v="1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x v="411"/>
    <n v="1384920804"/>
    <b v="0"/>
    <n v="241"/>
    <b v="1"/>
    <s v="film &amp; video/documentary"/>
    <n v="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x v="412"/>
    <n v="1341856178"/>
    <b v="0"/>
    <n v="55"/>
    <b v="1"/>
    <s v="film &amp; video/documentary"/>
    <n v="1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x v="413"/>
    <n v="1340139811"/>
    <b v="0"/>
    <n v="171"/>
    <b v="1"/>
    <s v="film &amp; video/documentary"/>
    <n v="1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x v="414"/>
    <n v="1378949465"/>
    <b v="0"/>
    <n v="208"/>
    <b v="1"/>
    <s v="film &amp; video/documentary"/>
    <n v="1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x v="415"/>
    <n v="1411417602"/>
    <b v="0"/>
    <n v="21"/>
    <b v="1"/>
    <s v="film &amp; video/documentary"/>
    <n v="1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x v="416"/>
    <n v="1389259831"/>
    <b v="0"/>
    <n v="25"/>
    <b v="1"/>
    <s v="film &amp; video/documentary"/>
    <n v="1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x v="417"/>
    <n v="1364426260"/>
    <b v="0"/>
    <n v="52"/>
    <b v="1"/>
    <s v="film &amp; video/documentary"/>
    <n v="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x v="418"/>
    <n v="1435041997"/>
    <b v="0"/>
    <n v="104"/>
    <b v="1"/>
    <s v="film &amp; video/documentary"/>
    <n v="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x v="419"/>
    <n v="1367352787"/>
    <b v="0"/>
    <n v="73"/>
    <b v="1"/>
    <s v="film &amp; video/documentary"/>
    <n v="1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x v="420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x v="421"/>
    <n v="1434973656"/>
    <b v="0"/>
    <n v="6"/>
    <b v="0"/>
    <s v="film &amp; video/animation"/>
    <n v="0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x v="422"/>
    <n v="1407824097"/>
    <b v="0"/>
    <n v="12"/>
    <b v="0"/>
    <s v="film &amp; video/animation"/>
    <n v="0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x v="423"/>
    <n v="1367878430"/>
    <b v="0"/>
    <n v="13"/>
    <b v="0"/>
    <s v="film &amp; video/animation"/>
    <n v="0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x v="424"/>
    <n v="1327568499"/>
    <b v="0"/>
    <n v="5"/>
    <b v="0"/>
    <s v="film &amp; video/animation"/>
    <n v="0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x v="425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x v="426"/>
    <n v="1454259914"/>
    <b v="0"/>
    <n v="8"/>
    <b v="0"/>
    <s v="film &amp; video/animation"/>
    <n v="0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x v="427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x v="428"/>
    <n v="1400523845"/>
    <b v="0"/>
    <n v="13"/>
    <b v="0"/>
    <s v="film &amp; video/animation"/>
    <n v="0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x v="429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x v="430"/>
    <n v="1377570867"/>
    <b v="0"/>
    <n v="5"/>
    <b v="0"/>
    <s v="film &amp; video/animation"/>
    <n v="0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x v="431"/>
    <n v="1465160083"/>
    <b v="0"/>
    <n v="8"/>
    <b v="0"/>
    <s v="film &amp; video/animation"/>
    <n v="0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x v="432"/>
    <n v="1440264381"/>
    <b v="0"/>
    <n v="8"/>
    <b v="0"/>
    <s v="film &amp; video/animation"/>
    <n v="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x v="433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x v="434"/>
    <n v="1383076902"/>
    <b v="0"/>
    <n v="2"/>
    <b v="0"/>
    <s v="film &amp; video/animation"/>
    <n v="0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x v="435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x v="436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x v="437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x v="438"/>
    <n v="1445235358"/>
    <b v="0"/>
    <n v="11"/>
    <b v="0"/>
    <s v="film &amp; video/animation"/>
    <n v="0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x v="439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x v="440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x v="441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x v="73"/>
    <n v="6691"/>
    <x v="2"/>
    <s v="US"/>
    <s v="USD"/>
    <x v="442"/>
    <n v="1421788783"/>
    <b v="0"/>
    <n v="17"/>
    <b v="0"/>
    <s v="film &amp; video/animation"/>
    <n v="0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x v="443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x v="444"/>
    <n v="1324158361"/>
    <b v="0"/>
    <n v="1"/>
    <b v="0"/>
    <s v="film &amp; video/animation"/>
    <n v="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x v="44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x v="446"/>
    <n v="1422842420"/>
    <b v="0"/>
    <n v="16"/>
    <b v="0"/>
    <s v="film &amp; video/animation"/>
    <n v="0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x v="447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x v="448"/>
    <n v="1398363095"/>
    <b v="0"/>
    <n v="4"/>
    <b v="0"/>
    <s v="film &amp; video/animation"/>
    <n v="0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x v="449"/>
    <n v="1379425085"/>
    <b v="0"/>
    <n v="5"/>
    <b v="0"/>
    <s v="film &amp; video/animation"/>
    <n v="0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x v="450"/>
    <n v="1389825800"/>
    <b v="0"/>
    <n v="7"/>
    <b v="0"/>
    <s v="film &amp; video/animation"/>
    <n v="0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x v="45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x v="452"/>
    <n v="1428944015"/>
    <b v="0"/>
    <n v="12"/>
    <b v="0"/>
    <s v="film &amp; video/animation"/>
    <n v="1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x v="453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x v="454"/>
    <n v="1414343571"/>
    <b v="0"/>
    <n v="5"/>
    <b v="0"/>
    <s v="film &amp; video/animation"/>
    <n v="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x v="455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x v="456"/>
    <n v="1380559201"/>
    <b v="0"/>
    <n v="3"/>
    <b v="0"/>
    <s v="film &amp; video/animation"/>
    <n v="0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x v="457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x v="458"/>
    <n v="1365958060"/>
    <b v="0"/>
    <n v="49"/>
    <b v="0"/>
    <s v="film &amp; video/animation"/>
    <n v="0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x v="459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x v="46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x v="461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x v="462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x v="463"/>
    <n v="1311699753"/>
    <b v="0"/>
    <n v="11"/>
    <b v="0"/>
    <s v="film &amp; video/animation"/>
    <n v="0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x v="464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x v="465"/>
    <n v="1402455174"/>
    <b v="0"/>
    <n v="8"/>
    <b v="0"/>
    <s v="film &amp; video/animation"/>
    <n v="0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x v="466"/>
    <n v="1344465464"/>
    <b v="0"/>
    <n v="5"/>
    <b v="0"/>
    <s v="film &amp; video/animation"/>
    <n v="0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x v="467"/>
    <n v="1344961134"/>
    <b v="0"/>
    <n v="39"/>
    <b v="0"/>
    <s v="film &amp; video/animation"/>
    <n v="0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x v="468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x v="469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x v="470"/>
    <n v="1385524889"/>
    <b v="0"/>
    <n v="2"/>
    <b v="0"/>
    <s v="film &amp; video/animation"/>
    <n v="0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x v="471"/>
    <n v="1394039979"/>
    <b v="0"/>
    <n v="170"/>
    <b v="0"/>
    <s v="film &amp; video/animation"/>
    <n v="0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x v="472"/>
    <n v="1406239718"/>
    <b v="0"/>
    <n v="5"/>
    <b v="0"/>
    <s v="film &amp; video/animation"/>
    <n v="0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x v="473"/>
    <n v="1408380319"/>
    <b v="0"/>
    <n v="14"/>
    <b v="0"/>
    <s v="film &amp; video/animation"/>
    <n v="0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x v="474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x v="475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x v="476"/>
    <n v="1398727441"/>
    <b v="0"/>
    <n v="124"/>
    <b v="0"/>
    <s v="film &amp; video/animation"/>
    <n v="0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x v="477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x v="478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x v="479"/>
    <n v="1411379235"/>
    <b v="0"/>
    <n v="55"/>
    <b v="0"/>
    <s v="film &amp; video/animation"/>
    <n v="0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x v="480"/>
    <n v="1373457615"/>
    <b v="0"/>
    <n v="140"/>
    <b v="0"/>
    <s v="film &amp; video/animation"/>
    <n v="0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x v="481"/>
    <n v="1347293289"/>
    <b v="0"/>
    <n v="21"/>
    <b v="0"/>
    <s v="film &amp; video/animation"/>
    <n v="0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x v="482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x v="483"/>
    <n v="1354250672"/>
    <b v="0"/>
    <n v="147"/>
    <b v="0"/>
    <s v="film &amp; video/animation"/>
    <n v="1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x v="484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x v="485"/>
    <n v="1366200499"/>
    <b v="0"/>
    <n v="125"/>
    <b v="0"/>
    <s v="film &amp; video/animation"/>
    <n v="0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x v="486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x v="487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x v="488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x v="489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x v="28"/>
    <n v="0"/>
    <x v="2"/>
    <s v="US"/>
    <s v="USD"/>
    <x v="490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x v="491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x v="492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x v="493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x v="494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x v="49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x v="496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x v="497"/>
    <n v="1414889665"/>
    <b v="0"/>
    <n v="3"/>
    <b v="0"/>
    <s v="film &amp; video/animation"/>
    <n v="0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x v="498"/>
    <n v="1321035449"/>
    <b v="0"/>
    <n v="22"/>
    <b v="0"/>
    <s v="film &amp; video/animation"/>
    <n v="0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x v="499"/>
    <n v="1250630968"/>
    <b v="0"/>
    <n v="26"/>
    <b v="0"/>
    <s v="film &amp; video/animation"/>
    <n v="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x v="500"/>
    <n v="1268255751"/>
    <b v="0"/>
    <n v="4"/>
    <b v="0"/>
    <s v="film &amp; video/animation"/>
    <n v="0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x v="50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x v="502"/>
    <n v="1329484625"/>
    <b v="0"/>
    <n v="4"/>
    <b v="0"/>
    <s v="film &amp; video/animation"/>
    <n v="0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x v="503"/>
    <n v="1418906303"/>
    <b v="0"/>
    <n v="9"/>
    <b v="0"/>
    <s v="film &amp; video/animation"/>
    <n v="0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x v="504"/>
    <n v="1328916987"/>
    <b v="0"/>
    <n v="5"/>
    <b v="0"/>
    <s v="film &amp; video/animation"/>
    <n v="0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x v="505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x v="506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x v="507"/>
    <n v="1346799657"/>
    <b v="0"/>
    <n v="10"/>
    <b v="0"/>
    <s v="film &amp; video/animation"/>
    <n v="0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x v="508"/>
    <n v="1332808501"/>
    <b v="0"/>
    <n v="3"/>
    <b v="0"/>
    <s v="film &amp; video/animation"/>
    <n v="0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x v="509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x v="510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x v="511"/>
    <n v="1362640582"/>
    <b v="0"/>
    <n v="5"/>
    <b v="0"/>
    <s v="film &amp; video/animation"/>
    <n v="0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x v="512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x v="513"/>
    <n v="1467387705"/>
    <b v="0"/>
    <n v="68"/>
    <b v="0"/>
    <s v="film &amp; video/animation"/>
    <n v="0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x v="514"/>
    <n v="1405003447"/>
    <b v="0"/>
    <n v="3"/>
    <b v="0"/>
    <s v="film &amp; video/animation"/>
    <n v="0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x v="515"/>
    <n v="1447933601"/>
    <b v="0"/>
    <n v="34"/>
    <b v="0"/>
    <s v="film &amp; video/animation"/>
    <n v="0"/>
    <n v="725.03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x v="516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x v="517"/>
    <n v="1483454761"/>
    <b v="0"/>
    <n v="3"/>
    <b v="0"/>
    <s v="film &amp; video/animation"/>
    <n v="0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x v="518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x v="519"/>
    <n v="1352107421"/>
    <b v="0"/>
    <n v="70"/>
    <b v="0"/>
    <s v="film &amp; video/animation"/>
    <n v="0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x v="520"/>
    <n v="1447174261"/>
    <b v="0"/>
    <n v="34"/>
    <b v="1"/>
    <s v="theater/plays"/>
    <n v="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x v="521"/>
    <n v="1475460819"/>
    <b v="0"/>
    <n v="56"/>
    <b v="1"/>
    <s v="theater/plays"/>
    <n v="1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x v="522"/>
    <n v="1456793925"/>
    <b v="0"/>
    <n v="31"/>
    <b v="1"/>
    <s v="theater/plays"/>
    <n v="1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x v="523"/>
    <n v="1440213076"/>
    <b v="0"/>
    <n v="84"/>
    <b v="1"/>
    <s v="theater/plays"/>
    <n v="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x v="524"/>
    <n v="1462209169"/>
    <b v="0"/>
    <n v="130"/>
    <b v="1"/>
    <s v="theater/plays"/>
    <n v="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x v="525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x v="526"/>
    <n v="1436278344"/>
    <b v="0"/>
    <n v="23"/>
    <b v="1"/>
    <s v="theater/plays"/>
    <n v="1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x v="527"/>
    <n v="1484715366"/>
    <b v="0"/>
    <n v="158"/>
    <b v="1"/>
    <s v="theater/plays"/>
    <n v="1"/>
    <n v="63.83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x v="528"/>
    <n v="1433109907"/>
    <b v="0"/>
    <n v="30"/>
    <b v="1"/>
    <s v="theater/plays"/>
    <n v="1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x v="529"/>
    <n v="1482281094"/>
    <b v="0"/>
    <n v="18"/>
    <b v="1"/>
    <s v="theater/plays"/>
    <n v="1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x v="530"/>
    <n v="1433254268"/>
    <b v="0"/>
    <n v="29"/>
    <b v="1"/>
    <s v="theater/plays"/>
    <n v="1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x v="531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x v="532"/>
    <n v="1460506208"/>
    <b v="0"/>
    <n v="173"/>
    <b v="1"/>
    <s v="theater/plays"/>
    <n v="1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x v="533"/>
    <n v="1461320765"/>
    <b v="0"/>
    <n v="17"/>
    <b v="1"/>
    <s v="theater/plays"/>
    <n v="1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x v="534"/>
    <n v="1443036470"/>
    <b v="0"/>
    <n v="48"/>
    <b v="1"/>
    <s v="theater/plays"/>
    <n v="1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x v="535"/>
    <n v="1481115905"/>
    <b v="0"/>
    <n v="59"/>
    <b v="1"/>
    <s v="theater/plays"/>
    <n v="1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x v="536"/>
    <n v="1435133807"/>
    <b v="0"/>
    <n v="39"/>
    <b v="1"/>
    <s v="theater/plays"/>
    <n v="1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x v="537"/>
    <n v="1444069591"/>
    <b v="0"/>
    <n v="59"/>
    <b v="1"/>
    <s v="theater/plays"/>
    <n v="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x v="538"/>
    <n v="1460574263"/>
    <b v="0"/>
    <n v="60"/>
    <b v="1"/>
    <s v="theater/plays"/>
    <n v="3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x v="539"/>
    <n v="1465866707"/>
    <b v="0"/>
    <n v="20"/>
    <b v="1"/>
    <s v="theater/plays"/>
    <n v="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x v="540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x v="541"/>
    <n v="1443488834"/>
    <b v="0"/>
    <n v="1"/>
    <b v="0"/>
    <s v="technology/web"/>
    <n v="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x v="542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x v="543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x v="544"/>
    <n v="1465055160"/>
    <b v="0"/>
    <n v="2"/>
    <b v="0"/>
    <s v="technology/web"/>
    <n v="0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x v="545"/>
    <n v="1444140789"/>
    <b v="0"/>
    <n v="34"/>
    <b v="0"/>
    <s v="technology/web"/>
    <n v="0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x v="546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x v="547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x v="5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x v="549"/>
    <n v="1433776622"/>
    <b v="0"/>
    <n v="8"/>
    <b v="0"/>
    <s v="technology/web"/>
    <n v="0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x v="550"/>
    <n v="1484756245"/>
    <b v="0"/>
    <n v="4"/>
    <b v="0"/>
    <s v="technology/web"/>
    <n v="0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x v="551"/>
    <n v="1434609424"/>
    <b v="0"/>
    <n v="28"/>
    <b v="0"/>
    <s v="technology/web"/>
    <n v="0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x v="552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x v="553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x v="554"/>
    <n v="1411143972"/>
    <b v="0"/>
    <n v="22"/>
    <b v="0"/>
    <s v="technology/web"/>
    <n v="0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x v="555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x v="556"/>
    <n v="1449520717"/>
    <b v="0"/>
    <n v="1"/>
    <b v="0"/>
    <s v="technology/web"/>
    <n v="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x v="557"/>
    <n v="1478126203"/>
    <b v="0"/>
    <n v="20"/>
    <b v="0"/>
    <s v="technology/web"/>
    <n v="0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x v="558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x v="559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x v="560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x v="561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x v="562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x v="563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x v="564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x v="565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x v="566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x v="567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x v="568"/>
    <n v="1449785223"/>
    <b v="0"/>
    <n v="5"/>
    <b v="0"/>
    <s v="technology/web"/>
    <n v="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x v="569"/>
    <n v="1449087612"/>
    <b v="0"/>
    <n v="1"/>
    <b v="0"/>
    <s v="technology/web"/>
    <n v="0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x v="570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x v="571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x v="572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x v="573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x v="574"/>
    <n v="1474281507"/>
    <b v="0"/>
    <n v="4"/>
    <b v="0"/>
    <s v="technology/web"/>
    <n v="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x v="575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x v="576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x v="577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x v="578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x v="579"/>
    <n v="1416947223"/>
    <b v="0"/>
    <n v="5"/>
    <b v="0"/>
    <s v="technology/web"/>
    <n v="0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x v="580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x v="581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x v="582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x v="583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x v="584"/>
    <n v="1423933916"/>
    <b v="0"/>
    <n v="2"/>
    <b v="0"/>
    <s v="technology/web"/>
    <n v="0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x v="585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x v="586"/>
    <n v="1421440207"/>
    <b v="0"/>
    <n v="4"/>
    <b v="0"/>
    <s v="technology/web"/>
    <n v="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x v="587"/>
    <n v="1426615833"/>
    <b v="0"/>
    <n v="7"/>
    <b v="0"/>
    <s v="technology/web"/>
    <n v="0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x v="588"/>
    <n v="1474223286"/>
    <b v="0"/>
    <n v="2"/>
    <b v="0"/>
    <s v="technology/web"/>
    <n v="0"/>
    <n v="150.5"/>
    <x v="2"/>
    <s v="web"/>
    <x v="588"/>
    <d v="2016-11-17T19:28:06"/>
  </r>
  <r>
    <n v="589"/>
    <s v="Get Neighborly"/>
    <s v="Services closer than you think..."/>
    <x v="51"/>
    <n v="1"/>
    <x v="2"/>
    <s v="US"/>
    <s v="USD"/>
    <x v="58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x v="590"/>
    <n v="1452259131"/>
    <b v="0"/>
    <n v="9"/>
    <b v="0"/>
    <s v="technology/web"/>
    <n v="0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x v="591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x v="592"/>
    <n v="1414992860"/>
    <b v="0"/>
    <n v="1"/>
    <b v="0"/>
    <s v="technology/web"/>
    <n v="0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x v="593"/>
    <n v="1425744945"/>
    <b v="0"/>
    <n v="7"/>
    <b v="0"/>
    <s v="technology/web"/>
    <n v="0"/>
    <n v="16.43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x v="594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x v="595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x v="596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x v="597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x v="598"/>
    <n v="1415145781"/>
    <b v="0"/>
    <n v="7"/>
    <b v="0"/>
    <s v="technology/web"/>
    <n v="0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x v="599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x v="600"/>
    <n v="1426014562"/>
    <b v="0"/>
    <n v="1"/>
    <b v="0"/>
    <s v="technology/web"/>
    <n v="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x v="601"/>
    <n v="1417034139"/>
    <b v="0"/>
    <n v="6"/>
    <b v="0"/>
    <s v="technology/web"/>
    <n v="0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x v="602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x v="603"/>
    <n v="1405437623"/>
    <b v="0"/>
    <n v="13"/>
    <b v="0"/>
    <s v="technology/web"/>
    <n v="0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x v="604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x v="605"/>
    <n v="1436430908"/>
    <b v="0"/>
    <n v="8"/>
    <b v="0"/>
    <s v="technology/web"/>
    <n v="0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x v="606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x v="607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x v="608"/>
    <n v="1431813980"/>
    <b v="0"/>
    <n v="5"/>
    <b v="0"/>
    <s v="technology/web"/>
    <n v="0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x v="609"/>
    <n v="1446166144"/>
    <b v="0"/>
    <n v="1"/>
    <b v="0"/>
    <s v="technology/web"/>
    <n v="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x v="610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x v="611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x v="612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x v="613"/>
    <n v="1441022120"/>
    <b v="0"/>
    <n v="121"/>
    <b v="0"/>
    <s v="technology/web"/>
    <n v="0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x v="614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x v="615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x v="616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x v="617"/>
    <n v="1427184843"/>
    <b v="0"/>
    <n v="3"/>
    <b v="0"/>
    <s v="technology/web"/>
    <n v="0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x v="618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x v="619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x v="620"/>
    <n v="1405098738"/>
    <b v="0"/>
    <n v="1"/>
    <b v="0"/>
    <s v="technology/web"/>
    <n v="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x v="621"/>
    <n v="1465342937"/>
    <b v="0"/>
    <n v="3"/>
    <b v="0"/>
    <s v="technology/web"/>
    <n v="0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x v="622"/>
    <n v="1465670138"/>
    <b v="0"/>
    <n v="9"/>
    <b v="0"/>
    <s v="technology/web"/>
    <n v="0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x v="623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x v="624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x v="625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x v="626"/>
    <n v="1436793939"/>
    <b v="0"/>
    <n v="39"/>
    <b v="0"/>
    <s v="technology/web"/>
    <n v="0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x v="627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x v="628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x v="629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x v="63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x v="631"/>
    <n v="1461954729"/>
    <b v="0"/>
    <n v="9"/>
    <b v="0"/>
    <s v="technology/web"/>
    <n v="0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x v="632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x v="633"/>
    <n v="1463469062"/>
    <b v="0"/>
    <n v="25"/>
    <b v="0"/>
    <s v="technology/web"/>
    <n v="0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x v="634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x v="635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x v="636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x v="637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x v="61"/>
    <n v="18"/>
    <x v="1"/>
    <s v="DE"/>
    <s v="EUR"/>
    <x v="638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x v="639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x v="640"/>
    <n v="1478685915"/>
    <b v="0"/>
    <n v="2"/>
    <b v="1"/>
    <s v="technology/wearables"/>
    <n v="1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x v="641"/>
    <n v="1436881248"/>
    <b v="0"/>
    <n v="315"/>
    <b v="1"/>
    <s v="technology/wearables"/>
    <n v="1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x v="642"/>
    <n v="1436888274"/>
    <b v="0"/>
    <n v="2174"/>
    <b v="1"/>
    <s v="technology/wearables"/>
    <n v="15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x v="643"/>
    <n v="1428333875"/>
    <b v="0"/>
    <n v="152"/>
    <b v="1"/>
    <s v="technology/wearables"/>
    <n v="1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x v="644"/>
    <n v="1410883139"/>
    <b v="0"/>
    <n v="1021"/>
    <b v="1"/>
    <s v="technology/wearables"/>
    <n v="3"/>
    <n v="73.48999999999999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x v="645"/>
    <n v="1468370274"/>
    <b v="0"/>
    <n v="237"/>
    <b v="1"/>
    <s v="technology/wearables"/>
    <n v="3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x v="646"/>
    <n v="1405196867"/>
    <b v="0"/>
    <n v="27"/>
    <b v="1"/>
    <s v="technology/wearables"/>
    <n v="1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x v="647"/>
    <n v="1455647149"/>
    <b v="0"/>
    <n v="17"/>
    <b v="1"/>
    <s v="technology/wearables"/>
    <n v="1"/>
    <n v="125.94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x v="648"/>
    <n v="1410280708"/>
    <b v="0"/>
    <n v="27"/>
    <b v="1"/>
    <s v="technology/wearables"/>
    <n v="1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x v="649"/>
    <n v="1409090013"/>
    <b v="0"/>
    <n v="82"/>
    <b v="1"/>
    <s v="technology/wearables"/>
    <n v="1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x v="650"/>
    <n v="1413766384"/>
    <b v="0"/>
    <n v="48"/>
    <b v="1"/>
    <s v="technology/wearables"/>
    <n v="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x v="651"/>
    <n v="1415838311"/>
    <b v="0"/>
    <n v="105"/>
    <b v="1"/>
    <s v="technology/wearables"/>
    <n v="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x v="652"/>
    <n v="1478018050"/>
    <b v="0"/>
    <n v="28"/>
    <b v="1"/>
    <s v="technology/wearables"/>
    <n v="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x v="653"/>
    <n v="1436885440"/>
    <b v="0"/>
    <n v="1107"/>
    <b v="1"/>
    <s v="technology/wearables"/>
    <n v="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x v="654"/>
    <n v="1433804313"/>
    <b v="0"/>
    <n v="1013"/>
    <b v="1"/>
    <s v="technology/wearables"/>
    <n v="3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x v="655"/>
    <n v="1423609112"/>
    <b v="0"/>
    <n v="274"/>
    <b v="1"/>
    <s v="technology/wearables"/>
    <n v="1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x v="656"/>
    <n v="1455736719"/>
    <b v="0"/>
    <n v="87"/>
    <b v="1"/>
    <s v="technology/wearables"/>
    <n v="2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x v="657"/>
    <n v="1448309872"/>
    <b v="0"/>
    <n v="99"/>
    <b v="1"/>
    <s v="technology/wearables"/>
    <n v="1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x v="658"/>
    <n v="1435117889"/>
    <b v="0"/>
    <n v="276"/>
    <b v="1"/>
    <s v="technology/wearables"/>
    <n v="1"/>
    <n v="109.34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x v="659"/>
    <n v="1437747295"/>
    <b v="0"/>
    <n v="21"/>
    <b v="1"/>
    <s v="technology/wearables"/>
    <n v="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x v="660"/>
    <n v="1412963279"/>
    <b v="0"/>
    <n v="18"/>
    <b v="0"/>
    <s v="technology/wearables"/>
    <n v="0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x v="661"/>
    <n v="1474644559"/>
    <b v="0"/>
    <n v="9"/>
    <b v="0"/>
    <s v="technology/wearables"/>
    <n v="0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x v="662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x v="663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x v="664"/>
    <n v="1426348775"/>
    <b v="0"/>
    <n v="29"/>
    <b v="0"/>
    <s v="technology/wearables"/>
    <n v="0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x v="665"/>
    <n v="1479143061"/>
    <b v="0"/>
    <n v="12"/>
    <b v="0"/>
    <s v="technology/wearables"/>
    <n v="0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x v="666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x v="667"/>
    <n v="1474275463"/>
    <b v="0"/>
    <n v="28"/>
    <b v="0"/>
    <s v="technology/wearables"/>
    <n v="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x v="668"/>
    <n v="1427486222"/>
    <b v="0"/>
    <n v="25"/>
    <b v="0"/>
    <s v="technology/wearables"/>
    <n v="0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x v="669"/>
    <n v="1465225258"/>
    <b v="0"/>
    <n v="28"/>
    <b v="0"/>
    <s v="technology/wearables"/>
    <n v="0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x v="670"/>
    <n v="1463418120"/>
    <b v="0"/>
    <n v="310"/>
    <b v="0"/>
    <s v="technology/wearables"/>
    <n v="0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x v="671"/>
    <n v="1418315852"/>
    <b v="0"/>
    <n v="15"/>
    <b v="0"/>
    <s v="technology/wearables"/>
    <n v="0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x v="672"/>
    <n v="1417410964"/>
    <b v="0"/>
    <n v="215"/>
    <b v="0"/>
    <s v="technology/wearables"/>
    <n v="0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x v="673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x v="674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x v="675"/>
    <n v="1417558804"/>
    <b v="0"/>
    <n v="26"/>
    <b v="0"/>
    <s v="technology/wearables"/>
    <n v="0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x v="676"/>
    <n v="1420741581"/>
    <b v="0"/>
    <n v="24"/>
    <b v="0"/>
    <s v="technology/wearables"/>
    <n v="0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x v="677"/>
    <n v="1463218895"/>
    <b v="0"/>
    <n v="96"/>
    <b v="0"/>
    <s v="technology/wearables"/>
    <n v="0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x v="678"/>
    <n v="1461229338"/>
    <b v="0"/>
    <n v="17"/>
    <b v="0"/>
    <s v="technology/wearables"/>
    <n v="0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x v="679"/>
    <n v="1467736909"/>
    <b v="0"/>
    <n v="94"/>
    <b v="0"/>
    <s v="technology/wearables"/>
    <n v="0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x v="680"/>
    <n v="1407931331"/>
    <b v="0"/>
    <n v="129"/>
    <b v="0"/>
    <s v="technology/wearables"/>
    <n v="0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x v="681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x v="68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x v="683"/>
    <n v="1474493764"/>
    <b v="0"/>
    <n v="3"/>
    <b v="0"/>
    <s v="technology/wearables"/>
    <n v="0"/>
    <n v="99.33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x v="684"/>
    <n v="1403176891"/>
    <b v="0"/>
    <n v="135"/>
    <b v="0"/>
    <s v="technology/wearables"/>
    <n v="0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x v="685"/>
    <n v="1417207672"/>
    <b v="0"/>
    <n v="10"/>
    <b v="0"/>
    <s v="technology/wearables"/>
    <n v="0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x v="686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x v="687"/>
    <n v="1481133653"/>
    <b v="0"/>
    <n v="6"/>
    <b v="0"/>
    <s v="technology/wearables"/>
    <n v="0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x v="688"/>
    <n v="1442284253"/>
    <b v="0"/>
    <n v="36"/>
    <b v="0"/>
    <s v="technology/wearables"/>
    <n v="1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x v="689"/>
    <n v="1478016097"/>
    <b v="0"/>
    <n v="336"/>
    <b v="0"/>
    <s v="technology/wearables"/>
    <n v="1"/>
    <n v="343.15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x v="690"/>
    <n v="1469718841"/>
    <b v="0"/>
    <n v="34"/>
    <b v="0"/>
    <s v="technology/wearables"/>
    <n v="0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x v="691"/>
    <n v="1433292046"/>
    <b v="0"/>
    <n v="10"/>
    <b v="0"/>
    <s v="technology/wearables"/>
    <n v="0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x v="692"/>
    <n v="1479805263"/>
    <b v="0"/>
    <n v="201"/>
    <b v="0"/>
    <s v="technology/wearables"/>
    <n v="0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x v="693"/>
    <n v="1427829827"/>
    <b v="0"/>
    <n v="296"/>
    <b v="0"/>
    <s v="technology/wearables"/>
    <n v="0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x v="694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x v="695"/>
    <n v="1412166620"/>
    <b v="0"/>
    <n v="7"/>
    <b v="0"/>
    <s v="technology/wearables"/>
    <n v="0"/>
    <n v="90.86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x v="696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x v="697"/>
    <n v="1453206789"/>
    <b v="0"/>
    <n v="114"/>
    <b v="0"/>
    <s v="technology/wearables"/>
    <n v="0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x v="698"/>
    <n v="1408141245"/>
    <b v="0"/>
    <n v="29"/>
    <b v="0"/>
    <s v="technology/wearables"/>
    <n v="0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x v="699"/>
    <n v="1381923548"/>
    <b v="0"/>
    <n v="890"/>
    <b v="0"/>
    <s v="technology/wearables"/>
    <n v="1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x v="700"/>
    <n v="1481473881"/>
    <b v="0"/>
    <n v="31"/>
    <b v="0"/>
    <s v="technology/wearables"/>
    <n v="0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x v="701"/>
    <n v="1403538880"/>
    <b v="0"/>
    <n v="21"/>
    <b v="0"/>
    <s v="technology/wearables"/>
    <n v="0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x v="702"/>
    <n v="1477416387"/>
    <b v="0"/>
    <n v="37"/>
    <b v="0"/>
    <s v="technology/wearables"/>
    <n v="0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x v="703"/>
    <n v="1481150949"/>
    <b v="0"/>
    <n v="7"/>
    <b v="0"/>
    <s v="technology/wearables"/>
    <n v="0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x v="704"/>
    <n v="1482381468"/>
    <b v="0"/>
    <n v="4"/>
    <b v="0"/>
    <s v="technology/wearables"/>
    <n v="0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x v="705"/>
    <n v="1482407278"/>
    <b v="0"/>
    <n v="5"/>
    <b v="0"/>
    <s v="technology/wearables"/>
    <n v="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x v="706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x v="707"/>
    <n v="1479830127"/>
    <b v="0"/>
    <n v="456"/>
    <b v="0"/>
    <s v="technology/wearables"/>
    <n v="1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x v="708"/>
    <n v="1405432600"/>
    <b v="0"/>
    <n v="369"/>
    <b v="0"/>
    <s v="technology/wearables"/>
    <n v="0"/>
    <n v="23.95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x v="70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x v="71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x v="711"/>
    <n v="1478257268"/>
    <b v="0"/>
    <n v="338"/>
    <b v="0"/>
    <s v="technology/wearables"/>
    <n v="0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x v="71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x v="713"/>
    <n v="1462538532"/>
    <b v="0"/>
    <n v="1"/>
    <b v="0"/>
    <s v="technology/wearables"/>
    <n v="0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x v="714"/>
    <n v="1483124082"/>
    <b v="0"/>
    <n v="28"/>
    <b v="0"/>
    <s v="technology/wearables"/>
    <n v="0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x v="715"/>
    <n v="1443233440"/>
    <b v="0"/>
    <n v="12"/>
    <b v="0"/>
    <s v="technology/wearables"/>
    <n v="0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x v="716"/>
    <n v="1414511307"/>
    <b v="0"/>
    <n v="16"/>
    <b v="0"/>
    <s v="technology/wearables"/>
    <n v="0"/>
    <n v="44.69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x v="717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x v="718"/>
    <n v="1484684247"/>
    <b v="0"/>
    <n v="4"/>
    <b v="0"/>
    <s v="technology/wearables"/>
    <n v="0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x v="719"/>
    <n v="1454979476"/>
    <b v="0"/>
    <n v="10"/>
    <b v="0"/>
    <s v="technology/wearables"/>
    <n v="0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x v="720"/>
    <n v="1325432091"/>
    <b v="0"/>
    <n v="41"/>
    <b v="1"/>
    <s v="publishing/nonfiction"/>
    <n v="1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x v="721"/>
    <n v="1403012607"/>
    <b v="0"/>
    <n v="119"/>
    <b v="1"/>
    <s v="publishing/nonfiction"/>
    <n v="1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x v="722"/>
    <n v="1331320778"/>
    <b v="0"/>
    <n v="153"/>
    <b v="1"/>
    <s v="publishing/nonfiction"/>
    <n v="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x v="723"/>
    <n v="1435606549"/>
    <b v="0"/>
    <n v="100"/>
    <b v="1"/>
    <s v="publishing/nonfiction"/>
    <n v="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x v="724"/>
    <n v="1306855163"/>
    <b v="0"/>
    <n v="143"/>
    <b v="1"/>
    <s v="publishing/nonfiction"/>
    <n v="1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x v="725"/>
    <n v="1447426912"/>
    <b v="0"/>
    <n v="140"/>
    <b v="1"/>
    <s v="publishing/nonfiction"/>
    <n v="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x v="726"/>
    <n v="1363136487"/>
    <b v="0"/>
    <n v="35"/>
    <b v="1"/>
    <s v="publishing/nonfiction"/>
    <n v="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x v="727"/>
    <n v="1354580949"/>
    <b v="0"/>
    <n v="149"/>
    <b v="1"/>
    <s v="publishing/nonfiction"/>
    <n v="2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x v="728"/>
    <n v="1310069157"/>
    <b v="0"/>
    <n v="130"/>
    <b v="1"/>
    <s v="publishing/nonfiction"/>
    <n v="1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x v="729"/>
    <n v="1342844861"/>
    <b v="0"/>
    <n v="120"/>
    <b v="1"/>
    <s v="publishing/nonfiction"/>
    <n v="1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x v="730"/>
    <n v="1320688391"/>
    <b v="0"/>
    <n v="265"/>
    <b v="1"/>
    <s v="publishing/nonfiction"/>
    <n v="1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x v="731"/>
    <n v="1322852747"/>
    <b v="0"/>
    <n v="71"/>
    <b v="1"/>
    <s v="publishing/nonfiction"/>
    <n v="1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x v="732"/>
    <n v="1375265461"/>
    <b v="0"/>
    <n v="13"/>
    <b v="1"/>
    <s v="publishing/nonfiction"/>
    <n v="2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x v="733"/>
    <n v="1384941892"/>
    <b v="0"/>
    <n v="169"/>
    <b v="1"/>
    <s v="publishing/nonfiction"/>
    <n v="1"/>
    <n v="17.82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x v="734"/>
    <n v="1428465420"/>
    <b v="0"/>
    <n v="57"/>
    <b v="1"/>
    <s v="publishing/nonfiction"/>
    <n v="1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x v="735"/>
    <n v="1414975346"/>
    <b v="0"/>
    <n v="229"/>
    <b v="1"/>
    <s v="publishing/nonfiction"/>
    <n v="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x v="736"/>
    <n v="1383327440"/>
    <b v="0"/>
    <n v="108"/>
    <b v="1"/>
    <s v="publishing/nonfiction"/>
    <n v="3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x v="737"/>
    <n v="1390890987"/>
    <b v="0"/>
    <n v="108"/>
    <b v="1"/>
    <s v="publishing/nonfiction"/>
    <n v="1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x v="738"/>
    <n v="1414765794"/>
    <b v="0"/>
    <n v="41"/>
    <b v="1"/>
    <s v="publishing/nonfiction"/>
    <n v="1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x v="739"/>
    <n v="1404907429"/>
    <b v="0"/>
    <n v="139"/>
    <b v="1"/>
    <s v="publishing/nonfiction"/>
    <n v="2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x v="740"/>
    <n v="1433647882"/>
    <b v="0"/>
    <n v="19"/>
    <b v="1"/>
    <s v="publishing/nonfiction"/>
    <n v="1"/>
    <n v="169.58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x v="741"/>
    <n v="1367940806"/>
    <b v="0"/>
    <n v="94"/>
    <b v="1"/>
    <s v="publishing/nonfiction"/>
    <n v="1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x v="742"/>
    <n v="1392847312"/>
    <b v="0"/>
    <n v="23"/>
    <b v="1"/>
    <s v="publishing/nonfiction"/>
    <n v="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x v="743"/>
    <n v="1332435685"/>
    <b v="0"/>
    <n v="15"/>
    <b v="1"/>
    <s v="publishing/nonfiction"/>
    <n v="1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x v="744"/>
    <n v="1352847503"/>
    <b v="0"/>
    <n v="62"/>
    <b v="1"/>
    <s v="publishing/nonfiction"/>
    <n v="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x v="745"/>
    <n v="1364996645"/>
    <b v="0"/>
    <n v="74"/>
    <b v="1"/>
    <s v="publishing/nonfiction"/>
    <n v="2"/>
    <n v="53.73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x v="746"/>
    <n v="1346806909"/>
    <b v="0"/>
    <n v="97"/>
    <b v="1"/>
    <s v="publishing/nonfiction"/>
    <n v="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x v="747"/>
    <n v="1418649019"/>
    <b v="0"/>
    <n v="55"/>
    <b v="1"/>
    <s v="publishing/nonfiction"/>
    <n v="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x v="748"/>
    <n v="1405109966"/>
    <b v="0"/>
    <n v="44"/>
    <b v="1"/>
    <s v="publishing/nonfiction"/>
    <n v="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x v="749"/>
    <n v="1483050930"/>
    <b v="0"/>
    <n v="110"/>
    <b v="1"/>
    <s v="publishing/nonfiction"/>
    <n v="1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x v="750"/>
    <n v="1359147872"/>
    <b v="0"/>
    <n v="59"/>
    <b v="1"/>
    <s v="publishing/nonfiction"/>
    <n v="1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x v="751"/>
    <n v="1308496075"/>
    <b v="0"/>
    <n v="62"/>
    <b v="1"/>
    <s v="publishing/nonfiction"/>
    <n v="1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x v="752"/>
    <n v="1474884417"/>
    <b v="0"/>
    <n v="105"/>
    <b v="1"/>
    <s v="publishing/nonfiction"/>
    <n v="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x v="753"/>
    <n v="1421330991"/>
    <b v="0"/>
    <n v="26"/>
    <b v="1"/>
    <s v="publishing/nonfiction"/>
    <n v="1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x v="754"/>
    <n v="1354816721"/>
    <b v="0"/>
    <n v="49"/>
    <b v="1"/>
    <s v="publishing/nonfiction"/>
    <n v="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x v="755"/>
    <n v="1366381877"/>
    <b v="0"/>
    <n v="68"/>
    <b v="1"/>
    <s v="publishing/nonfiction"/>
    <n v="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x v="756"/>
    <n v="1297880659"/>
    <b v="0"/>
    <n v="22"/>
    <b v="1"/>
    <s v="publishing/nonfiction"/>
    <n v="1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x v="757"/>
    <n v="1353547114"/>
    <b v="0"/>
    <n v="18"/>
    <b v="1"/>
    <s v="publishing/nonfiction"/>
    <n v="2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x v="758"/>
    <n v="1283976268"/>
    <b v="0"/>
    <n v="19"/>
    <b v="1"/>
    <s v="publishing/nonfiction"/>
    <n v="1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x v="759"/>
    <n v="1401436539"/>
    <b v="0"/>
    <n v="99"/>
    <b v="1"/>
    <s v="publishing/nonfiction"/>
    <n v="1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x v="760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x v="761"/>
    <n v="1388772126"/>
    <b v="0"/>
    <n v="6"/>
    <b v="0"/>
    <s v="publishing/fiction"/>
    <n v="0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x v="762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x v="763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x v="764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x v="765"/>
    <n v="1411131684"/>
    <b v="0"/>
    <n v="44"/>
    <b v="0"/>
    <s v="publishing/fiction"/>
    <n v="0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x v="766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x v="767"/>
    <n v="1429586810"/>
    <b v="0"/>
    <n v="3"/>
    <b v="0"/>
    <s v="publishing/fiction"/>
    <n v="0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x v="768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x v="769"/>
    <n v="1385510094"/>
    <b v="0"/>
    <n v="52"/>
    <b v="0"/>
    <s v="publishing/fiction"/>
    <n v="0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x v="770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x v="771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x v="772"/>
    <n v="1252718519"/>
    <b v="0"/>
    <n v="1"/>
    <b v="0"/>
    <s v="publishing/fiction"/>
    <n v="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x v="773"/>
    <n v="1428341985"/>
    <b v="0"/>
    <n v="2"/>
    <b v="0"/>
    <s v="publishing/fiction"/>
    <n v="0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x v="774"/>
    <n v="1390589018"/>
    <b v="0"/>
    <n v="9"/>
    <b v="0"/>
    <s v="publishing/fiction"/>
    <n v="1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x v="775"/>
    <n v="1321406795"/>
    <b v="0"/>
    <n v="5"/>
    <b v="0"/>
    <s v="publishing/fiction"/>
    <n v="0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x v="776"/>
    <n v="1441297645"/>
    <b v="0"/>
    <n v="57"/>
    <b v="0"/>
    <s v="publishing/fiction"/>
    <n v="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x v="777"/>
    <n v="1372721577"/>
    <b v="0"/>
    <n v="3"/>
    <b v="0"/>
    <s v="publishing/fiction"/>
    <n v="0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x v="778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x v="779"/>
    <n v="1284567905"/>
    <b v="0"/>
    <n v="6"/>
    <b v="0"/>
    <s v="publishing/fiction"/>
    <n v="0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x v="780"/>
    <n v="1301847025"/>
    <b v="0"/>
    <n v="27"/>
    <b v="1"/>
    <s v="music/rock"/>
    <n v="1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x v="781"/>
    <n v="1368057674"/>
    <b v="0"/>
    <n v="25"/>
    <b v="1"/>
    <s v="music/rock"/>
    <n v="1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x v="78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x v="783"/>
    <n v="1332182049"/>
    <b v="0"/>
    <n v="35"/>
    <b v="1"/>
    <s v="music/rock"/>
    <n v="1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x v="784"/>
    <n v="1391571319"/>
    <b v="0"/>
    <n v="10"/>
    <b v="1"/>
    <s v="music/rock"/>
    <n v="1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x v="785"/>
    <n v="1359468915"/>
    <b v="0"/>
    <n v="29"/>
    <b v="1"/>
    <s v="music/rock"/>
    <n v="2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x v="786"/>
    <n v="1331774434"/>
    <b v="0"/>
    <n v="44"/>
    <b v="1"/>
    <s v="music/rock"/>
    <n v="1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x v="787"/>
    <n v="1380726226"/>
    <b v="0"/>
    <n v="17"/>
    <b v="1"/>
    <s v="music/rock"/>
    <n v="1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x v="788"/>
    <n v="1338336588"/>
    <b v="0"/>
    <n v="34"/>
    <b v="1"/>
    <s v="music/rock"/>
    <n v="2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x v="789"/>
    <n v="1357187280"/>
    <b v="0"/>
    <n v="14"/>
    <b v="1"/>
    <s v="music/rock"/>
    <n v="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x v="790"/>
    <n v="1357088939"/>
    <b v="0"/>
    <n v="156"/>
    <b v="1"/>
    <s v="music/rock"/>
    <n v="1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x v="791"/>
    <n v="1381430646"/>
    <b v="0"/>
    <n v="128"/>
    <b v="1"/>
    <s v="music/rock"/>
    <n v="1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x v="792"/>
    <n v="1381265883"/>
    <b v="0"/>
    <n v="60"/>
    <b v="1"/>
    <s v="music/rock"/>
    <n v="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x v="793"/>
    <n v="1371491244"/>
    <b v="0"/>
    <n v="32"/>
    <b v="1"/>
    <s v="music/rock"/>
    <n v="1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x v="794"/>
    <n v="1310438737"/>
    <b v="0"/>
    <n v="53"/>
    <b v="1"/>
    <s v="music/rock"/>
    <n v="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x v="795"/>
    <n v="1330094566"/>
    <b v="0"/>
    <n v="184"/>
    <b v="1"/>
    <s v="music/rock"/>
    <n v="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x v="796"/>
    <n v="1376687485"/>
    <b v="0"/>
    <n v="90"/>
    <b v="1"/>
    <s v="music/rock"/>
    <n v="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x v="797"/>
    <n v="1332978688"/>
    <b v="0"/>
    <n v="71"/>
    <b v="1"/>
    <s v="music/rock"/>
    <n v="1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x v="798"/>
    <n v="1409494187"/>
    <b v="0"/>
    <n v="87"/>
    <b v="1"/>
    <s v="music/rock"/>
    <n v="1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x v="799"/>
    <n v="1332950446"/>
    <b v="0"/>
    <n v="28"/>
    <b v="1"/>
    <s v="music/rock"/>
    <n v="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x v="800"/>
    <n v="1407839054"/>
    <b v="0"/>
    <n v="56"/>
    <b v="1"/>
    <s v="music/rock"/>
    <n v="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x v="801"/>
    <n v="1306955120"/>
    <b v="0"/>
    <n v="51"/>
    <b v="1"/>
    <s v="music/rock"/>
    <n v="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x v="802"/>
    <n v="1343867524"/>
    <b v="0"/>
    <n v="75"/>
    <b v="1"/>
    <s v="music/rock"/>
    <n v="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x v="803"/>
    <n v="1304376478"/>
    <b v="0"/>
    <n v="38"/>
    <b v="1"/>
    <s v="music/rock"/>
    <n v="1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x v="804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x v="805"/>
    <n v="1306525512"/>
    <b v="0"/>
    <n v="54"/>
    <b v="1"/>
    <s v="music/rock"/>
    <n v="1"/>
    <n v="58.33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x v="806"/>
    <n v="1312821339"/>
    <b v="0"/>
    <n v="71"/>
    <b v="1"/>
    <s v="music/rock"/>
    <n v="1"/>
    <n v="117.6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x v="807"/>
    <n v="1485270311"/>
    <b v="0"/>
    <n v="57"/>
    <b v="1"/>
    <s v="music/rock"/>
    <n v="1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x v="808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x v="809"/>
    <n v="1387569630"/>
    <b v="0"/>
    <n v="52"/>
    <b v="1"/>
    <s v="music/rock"/>
    <n v="1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x v="810"/>
    <n v="1343870462"/>
    <b v="0"/>
    <n v="27"/>
    <b v="1"/>
    <s v="music/rock"/>
    <n v="1"/>
    <n v="58.33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x v="811"/>
    <n v="1371569202"/>
    <b v="0"/>
    <n v="12"/>
    <b v="1"/>
    <s v="music/rock"/>
    <n v="1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x v="812"/>
    <n v="1357604752"/>
    <b v="0"/>
    <n v="33"/>
    <b v="1"/>
    <s v="music/rock"/>
    <n v="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x v="813"/>
    <n v="1340233365"/>
    <b v="0"/>
    <n v="96"/>
    <b v="1"/>
    <s v="music/rock"/>
    <n v="2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x v="814"/>
    <n v="1305568201"/>
    <b v="0"/>
    <n v="28"/>
    <b v="1"/>
    <s v="music/rock"/>
    <n v="1"/>
    <n v="45.46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x v="815"/>
    <n v="1412287303"/>
    <b v="0"/>
    <n v="43"/>
    <b v="1"/>
    <s v="music/rock"/>
    <n v="1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x v="816"/>
    <n v="1362776043"/>
    <b v="0"/>
    <n v="205"/>
    <b v="1"/>
    <s v="music/rock"/>
    <n v="1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x v="817"/>
    <n v="1326810211"/>
    <b v="0"/>
    <n v="23"/>
    <b v="1"/>
    <s v="music/rock"/>
    <n v="1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x v="818"/>
    <n v="1343682681"/>
    <b v="0"/>
    <n v="19"/>
    <b v="1"/>
    <s v="music/rock"/>
    <n v="2"/>
    <n v="28.68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x v="819"/>
    <n v="1386806254"/>
    <b v="0"/>
    <n v="14"/>
    <b v="1"/>
    <s v="music/rock"/>
    <n v="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x v="820"/>
    <n v="1399666342"/>
    <b v="0"/>
    <n v="38"/>
    <b v="1"/>
    <s v="music/rock"/>
    <n v="1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x v="821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x v="822"/>
    <n v="1346885050"/>
    <b v="0"/>
    <n v="69"/>
    <b v="1"/>
    <s v="music/rock"/>
    <n v="1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x v="823"/>
    <n v="1424474452"/>
    <b v="0"/>
    <n v="33"/>
    <b v="1"/>
    <s v="music/rock"/>
    <n v="2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x v="824"/>
    <n v="1268459318"/>
    <b v="0"/>
    <n v="54"/>
    <b v="1"/>
    <s v="music/rock"/>
    <n v="1"/>
    <n v="39.82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x v="825"/>
    <n v="1349335284"/>
    <b v="0"/>
    <n v="99"/>
    <b v="1"/>
    <s v="music/rock"/>
    <n v="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x v="826"/>
    <n v="1330908930"/>
    <b v="0"/>
    <n v="49"/>
    <b v="1"/>
    <s v="music/rock"/>
    <n v="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x v="827"/>
    <n v="1326972107"/>
    <b v="0"/>
    <n v="11"/>
    <b v="1"/>
    <s v="music/rock"/>
    <n v="1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x v="828"/>
    <n v="1339549982"/>
    <b v="0"/>
    <n v="38"/>
    <b v="1"/>
    <s v="music/rock"/>
    <n v="1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x v="829"/>
    <n v="1463253240"/>
    <b v="0"/>
    <n v="16"/>
    <b v="1"/>
    <s v="music/rock"/>
    <n v="1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x v="830"/>
    <n v="1361363825"/>
    <b v="0"/>
    <n v="32"/>
    <b v="1"/>
    <s v="music/rock"/>
    <n v="1"/>
    <n v="60.66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x v="831"/>
    <n v="1332948694"/>
    <b v="0"/>
    <n v="20"/>
    <b v="1"/>
    <s v="music/rock"/>
    <n v="2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x v="832"/>
    <n v="1321978335"/>
    <b v="0"/>
    <n v="154"/>
    <b v="1"/>
    <s v="music/rock"/>
    <n v="1"/>
    <n v="97.99"/>
    <x v="4"/>
    <s v="rock"/>
    <x v="832"/>
    <d v="2012-01-21T08:13:00"/>
  </r>
  <r>
    <n v="833"/>
    <s v="Ragman Rolls"/>
    <s v="This is an American rock album."/>
    <x v="12"/>
    <n v="6100"/>
    <x v="0"/>
    <s v="US"/>
    <s v="USD"/>
    <x v="833"/>
    <n v="1395349475"/>
    <b v="0"/>
    <n v="41"/>
    <b v="1"/>
    <s v="music/rock"/>
    <n v="1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x v="834"/>
    <n v="1369770292"/>
    <b v="0"/>
    <n v="75"/>
    <b v="1"/>
    <s v="music/rock"/>
    <n v="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x v="835"/>
    <n v="1333709958"/>
    <b v="0"/>
    <n v="40"/>
    <b v="1"/>
    <s v="music/rock"/>
    <n v="1"/>
    <n v="58.63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x v="836"/>
    <n v="1378516918"/>
    <b v="0"/>
    <n v="46"/>
    <b v="1"/>
    <s v="music/rock"/>
    <n v="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x v="837"/>
    <n v="1396396662"/>
    <b v="0"/>
    <n v="62"/>
    <b v="1"/>
    <s v="music/rock"/>
    <n v="1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x v="838"/>
    <n v="1324243985"/>
    <b v="0"/>
    <n v="61"/>
    <b v="1"/>
    <s v="music/rock"/>
    <n v="1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x v="839"/>
    <n v="1345745956"/>
    <b v="0"/>
    <n v="96"/>
    <b v="1"/>
    <s v="music/rock"/>
    <n v="1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x v="840"/>
    <n v="1472102787"/>
    <b v="0"/>
    <n v="190"/>
    <b v="1"/>
    <s v="music/metal"/>
    <n v="1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x v="841"/>
    <n v="1413058063"/>
    <b v="1"/>
    <n v="94"/>
    <b v="1"/>
    <s v="music/metal"/>
    <n v="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x v="842"/>
    <n v="1378735983"/>
    <b v="1"/>
    <n v="39"/>
    <b v="1"/>
    <s v="music/metal"/>
    <n v="1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x v="843"/>
    <n v="1479708680"/>
    <b v="0"/>
    <n v="127"/>
    <b v="1"/>
    <s v="music/metal"/>
    <n v="3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x v="844"/>
    <n v="1411489552"/>
    <b v="1"/>
    <n v="159"/>
    <b v="1"/>
    <s v="music/metal"/>
    <n v="2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x v="845"/>
    <n v="1469595396"/>
    <b v="0"/>
    <n v="177"/>
    <b v="1"/>
    <s v="music/metal"/>
    <n v="1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x v="846"/>
    <n v="1393233855"/>
    <b v="0"/>
    <n v="47"/>
    <b v="1"/>
    <s v="music/metal"/>
    <n v="1"/>
    <n v="28.55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x v="847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x v="848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x v="849"/>
    <n v="1424057664"/>
    <b v="0"/>
    <n v="115"/>
    <b v="1"/>
    <s v="music/metal"/>
    <n v="1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x v="850"/>
    <n v="1458762717"/>
    <b v="0"/>
    <n v="133"/>
    <b v="1"/>
    <s v="music/metal"/>
    <n v="2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x v="851"/>
    <n v="1464815253"/>
    <b v="0"/>
    <n v="70"/>
    <b v="1"/>
    <s v="music/metal"/>
    <n v="1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x v="852"/>
    <n v="1476386395"/>
    <b v="0"/>
    <n v="62"/>
    <b v="1"/>
    <s v="music/metal"/>
    <n v="1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x v="853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x v="854"/>
    <n v="1480309546"/>
    <b v="0"/>
    <n v="499"/>
    <b v="1"/>
    <s v="music/metal"/>
    <n v="1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x v="855"/>
    <n v="1466737217"/>
    <b v="0"/>
    <n v="47"/>
    <b v="1"/>
    <s v="music/metal"/>
    <n v="1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x v="856"/>
    <n v="1472282956"/>
    <b v="0"/>
    <n v="28"/>
    <b v="1"/>
    <s v="music/metal"/>
    <n v="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x v="857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x v="858"/>
    <n v="1426528418"/>
    <b v="0"/>
    <n v="76"/>
    <b v="1"/>
    <s v="music/metal"/>
    <n v="1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x v="859"/>
    <n v="1430768468"/>
    <b v="0"/>
    <n v="98"/>
    <b v="1"/>
    <s v="music/metal"/>
    <n v="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x v="860"/>
    <n v="1382528113"/>
    <b v="0"/>
    <n v="48"/>
    <b v="0"/>
    <s v="music/jazz"/>
    <n v="0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x v="861"/>
    <n v="1471475404"/>
    <b v="0"/>
    <n v="2"/>
    <b v="0"/>
    <s v="music/jazz"/>
    <n v="0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x v="862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x v="863"/>
    <n v="1326422966"/>
    <b v="0"/>
    <n v="5"/>
    <b v="0"/>
    <s v="music/jazz"/>
    <n v="0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x v="864"/>
    <n v="1379990038"/>
    <b v="0"/>
    <n v="79"/>
    <b v="0"/>
    <s v="music/jazz"/>
    <n v="0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x v="865"/>
    <n v="1353177197"/>
    <b v="0"/>
    <n v="2"/>
    <b v="0"/>
    <s v="music/jazz"/>
    <n v="0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x v="866"/>
    <n v="1421853518"/>
    <b v="0"/>
    <n v="11"/>
    <b v="0"/>
    <s v="music/jazz"/>
    <n v="0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x v="867"/>
    <n v="1254450706"/>
    <b v="0"/>
    <n v="11"/>
    <b v="0"/>
    <s v="music/jazz"/>
    <n v="0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x v="86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x v="869"/>
    <n v="1362860257"/>
    <b v="0"/>
    <n v="3"/>
    <b v="0"/>
    <s v="music/jazz"/>
    <n v="0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x v="870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x v="871"/>
    <n v="1383139695"/>
    <b v="0"/>
    <n v="12"/>
    <b v="0"/>
    <s v="music/jazz"/>
    <n v="0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x v="872"/>
    <n v="1295898527"/>
    <b v="0"/>
    <n v="2"/>
    <b v="0"/>
    <s v="music/jazz"/>
    <n v="0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x v="873"/>
    <n v="1349150440"/>
    <b v="0"/>
    <n v="5"/>
    <b v="0"/>
    <s v="music/jazz"/>
    <n v="0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x v="874"/>
    <n v="1365084034"/>
    <b v="0"/>
    <n v="21"/>
    <b v="0"/>
    <s v="music/jazz"/>
    <n v="0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x v="875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x v="876"/>
    <n v="1357127727"/>
    <b v="0"/>
    <n v="45"/>
    <b v="0"/>
    <s v="music/jazz"/>
    <n v="0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x v="877"/>
    <n v="1384887360"/>
    <b v="0"/>
    <n v="29"/>
    <b v="0"/>
    <s v="music/jazz"/>
    <n v="1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x v="878"/>
    <n v="1290490524"/>
    <b v="0"/>
    <n v="2"/>
    <b v="0"/>
    <s v="music/jazz"/>
    <n v="0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x v="879"/>
    <n v="1336506905"/>
    <b v="0"/>
    <n v="30"/>
    <b v="0"/>
    <s v="music/jazz"/>
    <n v="0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x v="880"/>
    <n v="1348731738"/>
    <b v="0"/>
    <n v="8"/>
    <b v="0"/>
    <s v="music/indie rock"/>
    <n v="0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x v="881"/>
    <n v="1322632886"/>
    <b v="0"/>
    <n v="1"/>
    <b v="0"/>
    <s v="music/indie rock"/>
    <n v="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x v="882"/>
    <n v="1312490350"/>
    <b v="0"/>
    <n v="14"/>
    <b v="0"/>
    <s v="music/indie rock"/>
    <n v="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x v="883"/>
    <n v="1451773635"/>
    <b v="0"/>
    <n v="24"/>
    <b v="0"/>
    <s v="music/indie rock"/>
    <n v="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x v="884"/>
    <n v="1331666146"/>
    <b v="0"/>
    <n v="2"/>
    <b v="0"/>
    <s v="music/indie rock"/>
    <n v="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x v="885"/>
    <n v="1481322911"/>
    <b v="0"/>
    <n v="21"/>
    <b v="0"/>
    <s v="music/indie rock"/>
    <n v="1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x v="886"/>
    <n v="1471812813"/>
    <b v="0"/>
    <n v="7"/>
    <b v="0"/>
    <s v="music/indie rock"/>
    <n v="0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x v="887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x v="888"/>
    <n v="1311789885"/>
    <b v="0"/>
    <n v="4"/>
    <b v="0"/>
    <s v="music/indie rock"/>
    <n v="0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x v="889"/>
    <n v="1409942943"/>
    <b v="0"/>
    <n v="32"/>
    <b v="0"/>
    <s v="music/indie rock"/>
    <n v="0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x v="890"/>
    <n v="1382460379"/>
    <b v="0"/>
    <n v="4"/>
    <b v="0"/>
    <s v="music/indie rock"/>
    <n v="0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x v="891"/>
    <n v="1405989930"/>
    <b v="0"/>
    <n v="9"/>
    <b v="0"/>
    <s v="music/indie rock"/>
    <n v="0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x v="892"/>
    <n v="1273121283"/>
    <b v="0"/>
    <n v="17"/>
    <b v="0"/>
    <s v="music/indie rock"/>
    <n v="0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x v="893"/>
    <n v="1425331963"/>
    <b v="0"/>
    <n v="5"/>
    <b v="0"/>
    <s v="music/indie rock"/>
    <n v="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x v="894"/>
    <n v="1462577610"/>
    <b v="0"/>
    <n v="53"/>
    <b v="0"/>
    <s v="music/indie rock"/>
    <n v="0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x v="895"/>
    <n v="1284087829"/>
    <b v="0"/>
    <n v="7"/>
    <b v="0"/>
    <s v="music/indie rock"/>
    <n v="0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x v="896"/>
    <n v="1438549026"/>
    <b v="0"/>
    <n v="72"/>
    <b v="0"/>
    <s v="music/indie rock"/>
    <n v="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x v="897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x v="898"/>
    <n v="1322763110"/>
    <b v="0"/>
    <n v="2"/>
    <b v="0"/>
    <s v="music/indie rock"/>
    <n v="0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x v="899"/>
    <n v="1302661362"/>
    <b v="0"/>
    <n v="8"/>
    <b v="0"/>
    <s v="music/indie rock"/>
    <n v="0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x v="900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x v="901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x v="902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x v="903"/>
    <n v="1346180780"/>
    <b v="0"/>
    <n v="4"/>
    <b v="0"/>
    <s v="music/jazz"/>
    <n v="0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x v="904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x v="905"/>
    <n v="1290663926"/>
    <b v="0"/>
    <n v="6"/>
    <b v="0"/>
    <s v="music/jazz"/>
    <n v="0"/>
    <n v="32.67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x v="906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x v="907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x v="908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x v="909"/>
    <n v="1340296440"/>
    <b v="0"/>
    <n v="8"/>
    <b v="0"/>
    <s v="music/jazz"/>
    <n v="0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x v="910"/>
    <n v="1483362319"/>
    <b v="0"/>
    <n v="5"/>
    <b v="0"/>
    <s v="music/jazz"/>
    <n v="0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x v="911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x v="912"/>
    <n v="1350009447"/>
    <b v="0"/>
    <n v="2"/>
    <b v="0"/>
    <s v="music/jazz"/>
    <n v="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x v="913"/>
    <n v="1333596019"/>
    <b v="0"/>
    <n v="24"/>
    <b v="0"/>
    <s v="music/jazz"/>
    <n v="0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x v="914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x v="915"/>
    <n v="1327853914"/>
    <b v="0"/>
    <n v="9"/>
    <b v="0"/>
    <s v="music/jazz"/>
    <n v="0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x v="916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x v="917"/>
    <n v="1402612730"/>
    <b v="0"/>
    <n v="1"/>
    <b v="0"/>
    <s v="music/jazz"/>
    <n v="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x v="918"/>
    <n v="1414879161"/>
    <b v="0"/>
    <n v="10"/>
    <b v="0"/>
    <s v="music/jazz"/>
    <n v="0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x v="919"/>
    <n v="1352906645"/>
    <b v="0"/>
    <n v="1"/>
    <b v="0"/>
    <s v="music/jazz"/>
    <n v="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x v="920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x v="921"/>
    <n v="1320033976"/>
    <b v="0"/>
    <n v="20"/>
    <b v="0"/>
    <s v="music/jazz"/>
    <n v="0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x v="922"/>
    <n v="1409143393"/>
    <b v="0"/>
    <n v="30"/>
    <b v="0"/>
    <s v="music/jazz"/>
    <n v="0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x v="923"/>
    <n v="1414018923"/>
    <b v="0"/>
    <n v="6"/>
    <b v="0"/>
    <s v="music/jazz"/>
    <n v="0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x v="924"/>
    <n v="1358203069"/>
    <b v="0"/>
    <n v="15"/>
    <b v="0"/>
    <s v="music/jazz"/>
    <n v="0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x v="925"/>
    <n v="1382994511"/>
    <b v="0"/>
    <n v="5"/>
    <b v="0"/>
    <s v="music/jazz"/>
    <n v="0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x v="926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x v="927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x v="928"/>
    <n v="1348864913"/>
    <b v="0"/>
    <n v="28"/>
    <b v="0"/>
    <s v="music/jazz"/>
    <n v="0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x v="92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x v="930"/>
    <n v="1273874306"/>
    <b v="0"/>
    <n v="5"/>
    <b v="0"/>
    <s v="music/jazz"/>
    <n v="0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x v="931"/>
    <n v="1392021502"/>
    <b v="0"/>
    <n v="7"/>
    <b v="0"/>
    <s v="music/jazz"/>
    <n v="0"/>
    <n v="18.71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x v="932"/>
    <n v="1360106145"/>
    <b v="0"/>
    <n v="30"/>
    <b v="0"/>
    <s v="music/jazz"/>
    <n v="0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x v="933"/>
    <n v="1394683409"/>
    <b v="0"/>
    <n v="2"/>
    <b v="0"/>
    <s v="music/jazz"/>
    <n v="0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x v="934"/>
    <n v="1396633284"/>
    <b v="0"/>
    <n v="30"/>
    <b v="0"/>
    <s v="music/jazz"/>
    <n v="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x v="935"/>
    <n v="1451462429"/>
    <b v="0"/>
    <n v="2"/>
    <b v="0"/>
    <s v="music/jazz"/>
    <n v="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x v="936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x v="937"/>
    <n v="1380913757"/>
    <b v="0"/>
    <n v="2"/>
    <b v="0"/>
    <s v="music/jazz"/>
    <n v="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x v="93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x v="939"/>
    <n v="1369246738"/>
    <b v="0"/>
    <n v="2"/>
    <b v="0"/>
    <s v="music/jazz"/>
    <n v="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x v="940"/>
    <n v="1435363926"/>
    <b v="0"/>
    <n v="14"/>
    <b v="0"/>
    <s v="technology/wearables"/>
    <n v="0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x v="941"/>
    <n v="1484101145"/>
    <b v="0"/>
    <n v="31"/>
    <b v="0"/>
    <s v="technology/wearables"/>
    <n v="0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x v="942"/>
    <n v="1452716060"/>
    <b v="0"/>
    <n v="16"/>
    <b v="0"/>
    <s v="technology/wearables"/>
    <n v="0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x v="943"/>
    <n v="1477843305"/>
    <b v="0"/>
    <n v="12"/>
    <b v="0"/>
    <s v="technology/wearables"/>
    <n v="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x v="944"/>
    <n v="1458050450"/>
    <b v="0"/>
    <n v="96"/>
    <b v="0"/>
    <s v="technology/wearables"/>
    <n v="0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x v="945"/>
    <n v="1482958626"/>
    <b v="0"/>
    <n v="16"/>
    <b v="0"/>
    <s v="technology/wearables"/>
    <n v="0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x v="946"/>
    <n v="1470852048"/>
    <b v="0"/>
    <n v="5"/>
    <b v="0"/>
    <s v="technology/wearables"/>
    <n v="0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x v="947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x v="948"/>
    <n v="1455220364"/>
    <b v="0"/>
    <n v="8"/>
    <b v="0"/>
    <s v="technology/wearables"/>
    <n v="0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x v="949"/>
    <n v="1450832576"/>
    <b v="0"/>
    <n v="7"/>
    <b v="0"/>
    <s v="technology/wearables"/>
    <n v="0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x v="950"/>
    <n v="1450461661"/>
    <b v="0"/>
    <n v="24"/>
    <b v="0"/>
    <s v="technology/wearables"/>
    <n v="0"/>
    <n v="58.42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x v="951"/>
    <n v="1461166872"/>
    <b v="0"/>
    <n v="121"/>
    <b v="0"/>
    <s v="technology/wearables"/>
    <n v="0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x v="952"/>
    <n v="1476888212"/>
    <b v="0"/>
    <n v="196"/>
    <b v="0"/>
    <s v="technology/wearables"/>
    <n v="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x v="953"/>
    <n v="1419566199"/>
    <b v="0"/>
    <n v="5"/>
    <b v="0"/>
    <s v="technology/wearables"/>
    <n v="0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x v="954"/>
    <n v="1436472039"/>
    <b v="0"/>
    <n v="73"/>
    <b v="0"/>
    <s v="technology/wearables"/>
    <n v="0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x v="955"/>
    <n v="1470294300"/>
    <b v="0"/>
    <n v="93"/>
    <b v="0"/>
    <s v="technology/wearables"/>
    <n v="0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x v="956"/>
    <n v="1424901359"/>
    <b v="0"/>
    <n v="17"/>
    <b v="0"/>
    <s v="technology/wearables"/>
    <n v="0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x v="957"/>
    <n v="1476710133"/>
    <b v="0"/>
    <n v="7"/>
    <b v="0"/>
    <s v="technology/wearables"/>
    <n v="0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x v="958"/>
    <n v="1426792563"/>
    <b v="0"/>
    <n v="17"/>
    <b v="0"/>
    <s v="technology/wearables"/>
    <n v="0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x v="959"/>
    <n v="1419048665"/>
    <b v="0"/>
    <n v="171"/>
    <b v="0"/>
    <s v="technology/wearables"/>
    <n v="0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x v="960"/>
    <n v="1485874955"/>
    <b v="0"/>
    <n v="188"/>
    <b v="0"/>
    <s v="technology/wearables"/>
    <n v="0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x v="961"/>
    <n v="1483634335"/>
    <b v="0"/>
    <n v="110"/>
    <b v="0"/>
    <s v="technology/wearables"/>
    <n v="0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x v="962"/>
    <n v="1451927153"/>
    <b v="0"/>
    <n v="37"/>
    <b v="0"/>
    <s v="technology/wearables"/>
    <n v="0"/>
    <n v="19.239999999999998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x v="963"/>
    <n v="1473693319"/>
    <b v="0"/>
    <n v="9"/>
    <b v="0"/>
    <s v="technology/wearables"/>
    <n v="0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x v="964"/>
    <n v="1437663919"/>
    <b v="0"/>
    <n v="29"/>
    <b v="0"/>
    <s v="technology/wearables"/>
    <n v="0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x v="965"/>
    <n v="1474676646"/>
    <b v="0"/>
    <n v="6"/>
    <b v="0"/>
    <s v="technology/wearables"/>
    <n v="0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x v="966"/>
    <n v="1473174932"/>
    <b v="0"/>
    <n v="30"/>
    <b v="0"/>
    <s v="technology/wearables"/>
    <n v="0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x v="967"/>
    <n v="1456121174"/>
    <b v="0"/>
    <n v="81"/>
    <b v="0"/>
    <s v="technology/wearables"/>
    <n v="0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x v="968"/>
    <n v="1405542034"/>
    <b v="0"/>
    <n v="4"/>
    <b v="0"/>
    <s v="technology/wearables"/>
    <n v="0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x v="969"/>
    <n v="1483773407"/>
    <b v="0"/>
    <n v="11"/>
    <b v="0"/>
    <s v="technology/wearables"/>
    <n v="0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x v="970"/>
    <n v="1481951853"/>
    <b v="0"/>
    <n v="14"/>
    <b v="0"/>
    <s v="technology/wearables"/>
    <n v="0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x v="971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x v="972"/>
    <n v="1407271598"/>
    <b v="0"/>
    <n v="45"/>
    <b v="0"/>
    <s v="technology/wearables"/>
    <n v="0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x v="973"/>
    <n v="1441844493"/>
    <b v="0"/>
    <n v="8"/>
    <b v="0"/>
    <s v="technology/wearables"/>
    <n v="0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x v="974"/>
    <n v="1456336756"/>
    <b v="0"/>
    <n v="3"/>
    <b v="0"/>
    <s v="technology/wearables"/>
    <n v="0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x v="975"/>
    <n v="1461948185"/>
    <b v="0"/>
    <n v="24"/>
    <b v="0"/>
    <s v="technology/wearables"/>
    <n v="0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x v="976"/>
    <n v="1435627497"/>
    <b v="0"/>
    <n v="18"/>
    <b v="0"/>
    <s v="technology/wearables"/>
    <n v="0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x v="977"/>
    <n v="1453502197"/>
    <b v="0"/>
    <n v="12"/>
    <b v="0"/>
    <s v="technology/wearables"/>
    <n v="0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x v="978"/>
    <n v="1453793101"/>
    <b v="0"/>
    <n v="123"/>
    <b v="0"/>
    <s v="technology/wearables"/>
    <n v="1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x v="979"/>
    <n v="1463392828"/>
    <b v="0"/>
    <n v="96"/>
    <b v="0"/>
    <s v="technology/wearables"/>
    <n v="1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x v="980"/>
    <n v="1413495722"/>
    <b v="0"/>
    <n v="31"/>
    <b v="0"/>
    <s v="technology/wearables"/>
    <n v="0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x v="981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x v="982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x v="983"/>
    <n v="1469289685"/>
    <b v="0"/>
    <n v="179"/>
    <b v="0"/>
    <s v="technology/wearables"/>
    <n v="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x v="984"/>
    <n v="1424918808"/>
    <b v="0"/>
    <n v="3"/>
    <b v="0"/>
    <s v="technology/wearables"/>
    <n v="0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x v="985"/>
    <n v="1449011610"/>
    <b v="0"/>
    <n v="23"/>
    <b v="0"/>
    <s v="technology/wearables"/>
    <n v="0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x v="986"/>
    <n v="1447698300"/>
    <b v="0"/>
    <n v="23"/>
    <b v="0"/>
    <s v="technology/wearables"/>
    <n v="0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x v="987"/>
    <n v="1400051050"/>
    <b v="0"/>
    <n v="41"/>
    <b v="0"/>
    <s v="technology/wearables"/>
    <n v="0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x v="988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x v="989"/>
    <n v="1472509495"/>
    <b v="0"/>
    <n v="32"/>
    <b v="0"/>
    <s v="technology/wearables"/>
    <n v="0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x v="990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x v="991"/>
    <n v="1466186988"/>
    <b v="0"/>
    <n v="7"/>
    <b v="0"/>
    <s v="technology/wearables"/>
    <n v="0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x v="992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x v="993"/>
    <n v="1476054568"/>
    <b v="0"/>
    <n v="196"/>
    <b v="0"/>
    <s v="technology/wearables"/>
    <n v="0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x v="994"/>
    <n v="1412835530"/>
    <b v="0"/>
    <n v="11"/>
    <b v="0"/>
    <s v="technology/wearables"/>
    <n v="0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x v="995"/>
    <n v="1415140480"/>
    <b v="0"/>
    <n v="9"/>
    <b v="0"/>
    <s v="technology/wearables"/>
    <n v="0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x v="996"/>
    <n v="1403902060"/>
    <b v="0"/>
    <n v="5"/>
    <b v="0"/>
    <s v="technology/wearables"/>
    <n v="0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x v="997"/>
    <n v="1414549697"/>
    <b v="0"/>
    <n v="8"/>
    <b v="0"/>
    <s v="technology/wearables"/>
    <n v="0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x v="998"/>
    <n v="1444017801"/>
    <b v="0"/>
    <n v="229"/>
    <b v="0"/>
    <s v="technology/wearables"/>
    <n v="1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x v="999"/>
    <n v="1413270690"/>
    <b v="0"/>
    <n v="40"/>
    <b v="0"/>
    <s v="technology/wearables"/>
    <n v="0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x v="1000"/>
    <n v="1484357160"/>
    <b v="0"/>
    <n v="6"/>
    <b v="0"/>
    <s v="technology/wearables"/>
    <n v="0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x v="1001"/>
    <n v="1481908613"/>
    <b v="0"/>
    <n v="4"/>
    <b v="0"/>
    <s v="technology/wearables"/>
    <n v="1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x v="1002"/>
    <n v="1447777514"/>
    <b v="0"/>
    <n v="22"/>
    <b v="0"/>
    <s v="technology/wearables"/>
    <n v="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x v="1003"/>
    <n v="1487091661"/>
    <b v="0"/>
    <n v="15"/>
    <b v="0"/>
    <s v="technology/wearables"/>
    <n v="0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x v="1004"/>
    <n v="1453222827"/>
    <b v="0"/>
    <n v="95"/>
    <b v="0"/>
    <s v="technology/wearables"/>
    <n v="1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x v="1005"/>
    <n v="1443538783"/>
    <b v="0"/>
    <n v="161"/>
    <b v="0"/>
    <s v="technology/wearables"/>
    <n v="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x v="1006"/>
    <n v="1417654672"/>
    <b v="0"/>
    <n v="8"/>
    <b v="0"/>
    <s v="technology/wearables"/>
    <n v="0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x v="1007"/>
    <n v="1478095223"/>
    <b v="0"/>
    <n v="76"/>
    <b v="0"/>
    <s v="technology/wearables"/>
    <n v="0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x v="1008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x v="1009"/>
    <n v="1463754646"/>
    <b v="0"/>
    <n v="101"/>
    <b v="0"/>
    <s v="technology/wearables"/>
    <n v="0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x v="101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x v="1011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x v="1012"/>
    <n v="1481366052"/>
    <b v="0"/>
    <n v="775"/>
    <b v="0"/>
    <s v="technology/wearables"/>
    <n v="21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x v="1013"/>
    <n v="1449000056"/>
    <b v="0"/>
    <n v="90"/>
    <b v="0"/>
    <s v="technology/wearables"/>
    <n v="0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x v="1014"/>
    <n v="1415750615"/>
    <b v="0"/>
    <n v="16"/>
    <b v="0"/>
    <s v="technology/wearables"/>
    <n v="0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x v="1015"/>
    <n v="1445893495"/>
    <b v="0"/>
    <n v="6"/>
    <b v="0"/>
    <s v="technology/wearables"/>
    <n v="0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x v="1016"/>
    <n v="1456108456"/>
    <b v="0"/>
    <n v="38"/>
    <b v="0"/>
    <s v="technology/wearables"/>
    <n v="0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x v="1017"/>
    <n v="1444666335"/>
    <b v="0"/>
    <n v="355"/>
    <b v="0"/>
    <s v="technology/wearables"/>
    <n v="0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x v="1018"/>
    <n v="1465904933"/>
    <b v="0"/>
    <n v="7"/>
    <b v="0"/>
    <s v="technology/wearables"/>
    <n v="0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x v="1019"/>
    <n v="1420500149"/>
    <b v="0"/>
    <n v="400"/>
    <b v="0"/>
    <s v="technology/wearables"/>
    <n v="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x v="1020"/>
    <n v="1430617209"/>
    <b v="0"/>
    <n v="30"/>
    <b v="1"/>
    <s v="music/electronic music"/>
    <n v="2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x v="1021"/>
    <n v="1443074571"/>
    <b v="1"/>
    <n v="478"/>
    <b v="1"/>
    <s v="music/electronic music"/>
    <n v="4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x v="1022"/>
    <n v="1429284677"/>
    <b v="1"/>
    <n v="74"/>
    <b v="1"/>
    <s v="music/electronic music"/>
    <n v="1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x v="1023"/>
    <n v="1432245861"/>
    <b v="0"/>
    <n v="131"/>
    <b v="1"/>
    <s v="music/electronic music"/>
    <n v="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x v="1024"/>
    <n v="1451656563"/>
    <b v="1"/>
    <n v="61"/>
    <b v="1"/>
    <s v="music/electronic music"/>
    <n v="1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x v="1025"/>
    <n v="1423944037"/>
    <b v="1"/>
    <n v="1071"/>
    <b v="1"/>
    <s v="music/electronic music"/>
    <n v="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x v="1026"/>
    <n v="1456480016"/>
    <b v="1"/>
    <n v="122"/>
    <b v="1"/>
    <s v="music/electronic music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x v="1027"/>
    <n v="1411433347"/>
    <b v="1"/>
    <n v="111"/>
    <b v="1"/>
    <s v="music/electronic music"/>
    <n v="1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x v="1028"/>
    <n v="1484924605"/>
    <b v="1"/>
    <n v="255"/>
    <b v="1"/>
    <s v="music/electronic music"/>
    <n v="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x v="1029"/>
    <n v="1423501507"/>
    <b v="0"/>
    <n v="141"/>
    <b v="1"/>
    <s v="music/electronic music"/>
    <n v="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x v="1030"/>
    <n v="1472470549"/>
    <b v="0"/>
    <n v="159"/>
    <b v="1"/>
    <s v="music/electronic music"/>
    <n v="3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x v="1031"/>
    <n v="1447698010"/>
    <b v="0"/>
    <n v="99"/>
    <b v="1"/>
    <s v="music/electronic music"/>
    <n v="1"/>
    <n v="108.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x v="1032"/>
    <n v="1464105625"/>
    <b v="0"/>
    <n v="96"/>
    <b v="1"/>
    <s v="music/electronic music"/>
    <n v="1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x v="1033"/>
    <n v="1479144880"/>
    <b v="0"/>
    <n v="27"/>
    <b v="1"/>
    <s v="music/electronic music"/>
    <n v="1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x v="1034"/>
    <n v="1467604804"/>
    <b v="0"/>
    <n v="166"/>
    <b v="1"/>
    <s v="music/electronic music"/>
    <n v="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x v="1035"/>
    <n v="1421076220"/>
    <b v="0"/>
    <n v="76"/>
    <b v="1"/>
    <s v="music/electronic music"/>
    <n v="1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x v="1036"/>
    <n v="1354790790"/>
    <b v="0"/>
    <n v="211"/>
    <b v="1"/>
    <s v="music/electronic music"/>
    <n v="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x v="1037"/>
    <n v="1429991062"/>
    <b v="0"/>
    <n v="21"/>
    <b v="1"/>
    <s v="music/electronic music"/>
    <n v="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x v="1038"/>
    <n v="1455773623"/>
    <b v="0"/>
    <n v="61"/>
    <b v="1"/>
    <s v="music/electronic music"/>
    <n v="1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x v="1039"/>
    <n v="1479436646"/>
    <b v="0"/>
    <n v="30"/>
    <b v="1"/>
    <s v="music/electronic music"/>
    <n v="1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x v="1040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x v="1041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x v="1042"/>
    <n v="1406824948"/>
    <b v="0"/>
    <n v="1"/>
    <b v="0"/>
    <s v="journalism/audio"/>
    <n v="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x v="1043"/>
    <n v="1429509855"/>
    <b v="0"/>
    <n v="292"/>
    <b v="0"/>
    <s v="journalism/audio"/>
    <n v="0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x v="1044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x v="1045"/>
    <n v="1406235550"/>
    <b v="0"/>
    <n v="8"/>
    <b v="0"/>
    <s v="journalism/audio"/>
    <n v="0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x v="1046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x v="1047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x v="1048"/>
    <n v="1471310189"/>
    <b v="0"/>
    <n v="4"/>
    <b v="0"/>
    <s v="journalism/audio"/>
    <n v="0"/>
    <n v="53"/>
    <x v="5"/>
    <s v="audio"/>
    <x v="1048"/>
    <d v="2016-09-25T01:16:29"/>
  </r>
  <r>
    <n v="1049"/>
    <s v="J1 (Canceled)"/>
    <s v="------"/>
    <x v="14"/>
    <n v="0"/>
    <x v="1"/>
    <s v="US"/>
    <s v="USD"/>
    <x v="1049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x v="1050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x v="1051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x v="1052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x v="1053"/>
    <n v="1486613332"/>
    <b v="0"/>
    <n v="1"/>
    <b v="0"/>
    <s v="journalism/audio"/>
    <n v="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x v="1054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x v="105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x v="1056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x v="1057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x v="1058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x v="1059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x v="1060"/>
    <n v="1426542893"/>
    <b v="0"/>
    <n v="1"/>
    <b v="0"/>
    <s v="journalism/audio"/>
    <n v="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x v="1061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x v="1062"/>
    <n v="1467746541"/>
    <b v="0"/>
    <n v="4"/>
    <b v="0"/>
    <s v="journalism/audio"/>
    <n v="1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x v="1063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x v="1064"/>
    <n v="1369286903"/>
    <b v="0"/>
    <n v="123"/>
    <b v="0"/>
    <s v="games/video games"/>
    <n v="0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x v="1065"/>
    <n v="1390381722"/>
    <b v="0"/>
    <n v="5"/>
    <b v="0"/>
    <s v="games/video games"/>
    <n v="0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x v="1066"/>
    <n v="1371769582"/>
    <b v="0"/>
    <n v="148"/>
    <b v="0"/>
    <s v="games/video games"/>
    <n v="0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x v="1067"/>
    <n v="1385065931"/>
    <b v="0"/>
    <n v="10"/>
    <b v="0"/>
    <s v="games/video games"/>
    <n v="0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x v="1068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x v="1069"/>
    <n v="1382679059"/>
    <b v="0"/>
    <n v="21"/>
    <b v="0"/>
    <s v="games/video games"/>
    <n v="0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x v="1070"/>
    <n v="1347322622"/>
    <b v="0"/>
    <n v="2"/>
    <b v="0"/>
    <s v="games/video games"/>
    <n v="0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x v="1071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x v="1072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x v="1073"/>
    <n v="1316214541"/>
    <b v="0"/>
    <n v="1"/>
    <b v="0"/>
    <s v="games/video games"/>
    <n v="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x v="1074"/>
    <n v="1386216545"/>
    <b v="0"/>
    <n v="30"/>
    <b v="0"/>
    <s v="games/video games"/>
    <n v="0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x v="1075"/>
    <n v="1333748516"/>
    <b v="0"/>
    <n v="3"/>
    <b v="0"/>
    <s v="games/video games"/>
    <n v="0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x v="1076"/>
    <n v="1405674250"/>
    <b v="0"/>
    <n v="975"/>
    <b v="0"/>
    <s v="games/video games"/>
    <n v="1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x v="1077"/>
    <n v="1450152011"/>
    <b v="0"/>
    <n v="167"/>
    <b v="0"/>
    <s v="games/video games"/>
    <n v="0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x v="1078"/>
    <n v="1307421721"/>
    <b v="0"/>
    <n v="5"/>
    <b v="0"/>
    <s v="games/video games"/>
    <n v="0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x v="1079"/>
    <n v="1461072936"/>
    <b v="0"/>
    <n v="18"/>
    <b v="0"/>
    <s v="games/video games"/>
    <n v="0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x v="1080"/>
    <n v="1397186333"/>
    <b v="0"/>
    <n v="98"/>
    <b v="0"/>
    <s v="games/video games"/>
    <n v="0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x v="1081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x v="1082"/>
    <n v="1342043088"/>
    <b v="0"/>
    <n v="3"/>
    <b v="0"/>
    <s v="games/video games"/>
    <n v="0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x v="1083"/>
    <n v="1401810583"/>
    <b v="0"/>
    <n v="1"/>
    <b v="0"/>
    <s v="games/video games"/>
    <n v="0"/>
    <n v="410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x v="108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x v="1085"/>
    <n v="1455379575"/>
    <b v="0"/>
    <n v="9"/>
    <b v="0"/>
    <s v="games/video games"/>
    <n v="0"/>
    <n v="114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x v="1086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x v="1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x v="1088"/>
    <n v="1395774667"/>
    <b v="0"/>
    <n v="147"/>
    <b v="0"/>
    <s v="games/video games"/>
    <n v="0"/>
    <n v="43.42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x v="1089"/>
    <n v="1432701175"/>
    <b v="0"/>
    <n v="49"/>
    <b v="0"/>
    <s v="games/video games"/>
    <n v="0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x v="1090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x v="1091"/>
    <n v="1457725272"/>
    <b v="0"/>
    <n v="2"/>
    <b v="0"/>
    <s v="games/video games"/>
    <n v="0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x v="1092"/>
    <n v="1354840638"/>
    <b v="0"/>
    <n v="7"/>
    <b v="0"/>
    <s v="games/video games"/>
    <n v="0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x v="1093"/>
    <n v="1453936937"/>
    <b v="0"/>
    <n v="4"/>
    <b v="0"/>
    <s v="games/video games"/>
    <n v="0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x v="1094"/>
    <n v="1315588033"/>
    <b v="0"/>
    <n v="27"/>
    <b v="0"/>
    <s v="games/video games"/>
    <n v="0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x v="1095"/>
    <n v="1375275220"/>
    <b v="0"/>
    <n v="94"/>
    <b v="0"/>
    <s v="games/video games"/>
    <n v="0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x v="1096"/>
    <n v="1409747154"/>
    <b v="0"/>
    <n v="29"/>
    <b v="0"/>
    <s v="games/video games"/>
    <n v="0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x v="109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x v="1098"/>
    <n v="1394821095"/>
    <b v="0"/>
    <n v="22"/>
    <b v="0"/>
    <s v="games/video games"/>
    <n v="0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x v="1099"/>
    <n v="1428955468"/>
    <b v="0"/>
    <n v="1"/>
    <b v="0"/>
    <s v="games/video games"/>
    <n v="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x v="1100"/>
    <n v="1452825571"/>
    <b v="0"/>
    <n v="10"/>
    <b v="0"/>
    <s v="games/video games"/>
    <n v="0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x v="1101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x v="1102"/>
    <n v="1383095125"/>
    <b v="0"/>
    <n v="24"/>
    <b v="0"/>
    <s v="games/video games"/>
    <n v="0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x v="1103"/>
    <n v="1461043190"/>
    <b v="0"/>
    <n v="15"/>
    <b v="0"/>
    <s v="games/video games"/>
    <n v="0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x v="1104"/>
    <n v="1399888221"/>
    <b v="0"/>
    <n v="37"/>
    <b v="0"/>
    <s v="games/video games"/>
    <n v="0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x v="1105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x v="1106"/>
    <n v="1330969575"/>
    <b v="0"/>
    <n v="7"/>
    <b v="0"/>
    <s v="games/video games"/>
    <n v="0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x v="1107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x v="1108"/>
    <n v="1329146235"/>
    <b v="0"/>
    <n v="21"/>
    <b v="0"/>
    <s v="games/video games"/>
    <n v="0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x v="1109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x v="1110"/>
    <n v="1352327022"/>
    <b v="0"/>
    <n v="11"/>
    <b v="0"/>
    <s v="games/video games"/>
    <n v="0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x v="1111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x v="1112"/>
    <n v="1416507211"/>
    <b v="0"/>
    <n v="312"/>
    <b v="0"/>
    <s v="games/video games"/>
    <n v="0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x v="1113"/>
    <n v="1405466820"/>
    <b v="0"/>
    <n v="1"/>
    <b v="0"/>
    <s v="games/video games"/>
    <n v="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x v="1114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x v="111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x v="1116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x v="1117"/>
    <n v="1448461313"/>
    <b v="0"/>
    <n v="8"/>
    <b v="0"/>
    <s v="games/video games"/>
    <n v="0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x v="1118"/>
    <n v="1394078379"/>
    <b v="0"/>
    <n v="3"/>
    <b v="0"/>
    <s v="games/video games"/>
    <n v="0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x v="1119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x v="112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x v="1121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x v="1122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x v="1123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x v="1124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x v="1125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x v="1126"/>
    <n v="1465890694"/>
    <b v="0"/>
    <n v="2"/>
    <b v="0"/>
    <s v="games/mobile games"/>
    <n v="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x v="1127"/>
    <n v="1413318600"/>
    <b v="0"/>
    <n v="23"/>
    <b v="0"/>
    <s v="games/mobile games"/>
    <n v="0"/>
    <n v="25.43"/>
    <x v="6"/>
    <s v="mobile games"/>
    <x v="1127"/>
    <d v="2014-11-14T21:30:00"/>
  </r>
  <r>
    <n v="1128"/>
    <s v="Flying Turds"/>
    <s v="#havingfunFTW"/>
    <x v="28"/>
    <n v="1"/>
    <x v="2"/>
    <s v="GB"/>
    <s v="GBP"/>
    <x v="1128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x v="1129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x v="113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x v="1131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x v="1132"/>
    <n v="1480646771"/>
    <b v="0"/>
    <n v="13"/>
    <b v="0"/>
    <s v="games/mobile games"/>
    <n v="0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x v="1133"/>
    <n v="1404207981"/>
    <b v="0"/>
    <n v="1"/>
    <b v="0"/>
    <s v="games/mobile games"/>
    <n v="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x v="1134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x v="1135"/>
    <n v="1467935094"/>
    <b v="0"/>
    <n v="1"/>
    <b v="0"/>
    <s v="games/mobile games"/>
    <n v="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x v="1136"/>
    <n v="1447949229"/>
    <b v="0"/>
    <n v="6"/>
    <b v="0"/>
    <s v="games/mobile games"/>
    <n v="0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x v="1137"/>
    <n v="1458848421"/>
    <b v="0"/>
    <n v="39"/>
    <b v="0"/>
    <s v="games/mobile games"/>
    <n v="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x v="1138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x v="1139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x v="1140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x v="1141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x v="1142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x v="1143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x v="1144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x v="1145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x v="1146"/>
    <n v="1395787973"/>
    <b v="0"/>
    <n v="12"/>
    <b v="0"/>
    <s v="food/food trucks"/>
    <n v="0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x v="1147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x v="1148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x v="1149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x v="1150"/>
    <n v="1447109675"/>
    <b v="0"/>
    <n v="6"/>
    <b v="0"/>
    <s v="food/food trucks"/>
    <n v="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x v="1151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x v="1152"/>
    <n v="1429117312"/>
    <b v="0"/>
    <n v="15"/>
    <b v="0"/>
    <s v="food/food trucks"/>
    <n v="0"/>
    <n v="60.73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x v="1153"/>
    <n v="1432055305"/>
    <b v="0"/>
    <n v="1"/>
    <b v="0"/>
    <s v="food/food trucks"/>
    <n v="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x v="1154"/>
    <n v="1438915006"/>
    <b v="0"/>
    <n v="3"/>
    <b v="0"/>
    <s v="food/food trucks"/>
    <n v="0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x v="1155"/>
    <n v="1405448408"/>
    <b v="0"/>
    <n v="8"/>
    <b v="0"/>
    <s v="food/food trucks"/>
    <n v="0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x v="1156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x v="1157"/>
    <n v="1412607880"/>
    <b v="0"/>
    <n v="3"/>
    <b v="0"/>
    <s v="food/food trucks"/>
    <n v="0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x v="115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x v="1159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x v="1160"/>
    <n v="1424922186"/>
    <b v="0"/>
    <n v="19"/>
    <b v="0"/>
    <s v="food/food trucks"/>
    <n v="0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x v="1161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x v="1162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x v="1163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x v="1164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x v="1165"/>
    <n v="1401685730"/>
    <b v="0"/>
    <n v="25"/>
    <b v="0"/>
    <s v="food/food trucks"/>
    <n v="0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x v="1166"/>
    <n v="1432640342"/>
    <b v="0"/>
    <n v="8"/>
    <b v="0"/>
    <s v="food/food trucks"/>
    <n v="0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x v="1167"/>
    <n v="1407865095"/>
    <b v="0"/>
    <n v="16"/>
    <b v="0"/>
    <s v="food/food trucks"/>
    <n v="0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x v="1168"/>
    <n v="1471915065"/>
    <b v="0"/>
    <n v="3"/>
    <b v="0"/>
    <s v="food/food trucks"/>
    <n v="0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x v="1169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x v="1170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x v="1171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x v="117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x v="1173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x v="1174"/>
    <n v="1460146327"/>
    <b v="0"/>
    <n v="19"/>
    <b v="0"/>
    <s v="food/food trucks"/>
    <n v="0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x v="1175"/>
    <n v="1434389339"/>
    <b v="0"/>
    <n v="9"/>
    <b v="0"/>
    <s v="food/food trucks"/>
    <n v="0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x v="1176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x v="1177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x v="1178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x v="1179"/>
    <n v="1443460627"/>
    <b v="0"/>
    <n v="5"/>
    <b v="0"/>
    <s v="food/food trucks"/>
    <n v="0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x v="1180"/>
    <n v="1400786514"/>
    <b v="0"/>
    <n v="85"/>
    <b v="0"/>
    <s v="food/food trucks"/>
    <n v="0"/>
    <n v="69.12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x v="118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x v="1182"/>
    <n v="1482609088"/>
    <b v="0"/>
    <n v="4"/>
    <b v="0"/>
    <s v="food/food trucks"/>
    <n v="0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x v="1183"/>
    <n v="1476391223"/>
    <b v="0"/>
    <n v="3"/>
    <b v="0"/>
    <s v="food/food trucks"/>
    <n v="0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x v="1184"/>
    <n v="1483712611"/>
    <b v="0"/>
    <n v="375"/>
    <b v="1"/>
    <s v="photography/photobooks"/>
    <n v="1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x v="1185"/>
    <n v="1430945149"/>
    <b v="0"/>
    <n v="111"/>
    <b v="1"/>
    <s v="photography/photobooks"/>
    <n v="1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x v="1186"/>
    <n v="1430340195"/>
    <b v="0"/>
    <n v="123"/>
    <b v="1"/>
    <s v="photography/photobooks"/>
    <n v="1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x v="1187"/>
    <n v="1429133323"/>
    <b v="0"/>
    <n v="70"/>
    <b v="1"/>
    <s v="photography/photobooks"/>
    <n v="1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x v="1188"/>
    <n v="1481129340"/>
    <b v="0"/>
    <n v="85"/>
    <b v="1"/>
    <s v="photography/photobooks"/>
    <n v="2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x v="1189"/>
    <n v="1465428595"/>
    <b v="0"/>
    <n v="86"/>
    <b v="1"/>
    <s v="photography/photobooks"/>
    <n v="1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x v="1190"/>
    <n v="1406908725"/>
    <b v="0"/>
    <n v="13"/>
    <b v="1"/>
    <s v="photography/photobooks"/>
    <n v="1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x v="1191"/>
    <n v="1455892160"/>
    <b v="0"/>
    <n v="33"/>
    <b v="1"/>
    <s v="photography/photobooks"/>
    <n v="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x v="1192"/>
    <n v="1484222978"/>
    <b v="0"/>
    <n v="15"/>
    <b v="1"/>
    <s v="photography/photobooks"/>
    <n v="3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x v="1193"/>
    <n v="1455043053"/>
    <b v="0"/>
    <n v="273"/>
    <b v="1"/>
    <s v="photography/photobooks"/>
    <n v="1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x v="1194"/>
    <n v="1425901379"/>
    <b v="0"/>
    <n v="714"/>
    <b v="1"/>
    <s v="photography/photobooks"/>
    <n v="3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x v="1195"/>
    <n v="1445415653"/>
    <b v="0"/>
    <n v="170"/>
    <b v="1"/>
    <s v="photography/photobooks"/>
    <n v="1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x v="1196"/>
    <n v="1447875539"/>
    <b v="0"/>
    <n v="512"/>
    <b v="1"/>
    <s v="photography/photobooks"/>
    <n v="3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x v="1197"/>
    <n v="1463155034"/>
    <b v="0"/>
    <n v="314"/>
    <b v="1"/>
    <s v="photography/photobooks"/>
    <n v="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x v="1198"/>
    <n v="1448463086"/>
    <b v="0"/>
    <n v="167"/>
    <b v="1"/>
    <s v="photography/photobooks"/>
    <n v="3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x v="1199"/>
    <n v="1433615400"/>
    <b v="0"/>
    <n v="9"/>
    <b v="1"/>
    <s v="photography/photobooks"/>
    <n v="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x v="1200"/>
    <n v="1427369256"/>
    <b v="0"/>
    <n v="103"/>
    <b v="1"/>
    <s v="photography/photobooks"/>
    <n v="1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x v="1201"/>
    <n v="1466001246"/>
    <b v="0"/>
    <n v="111"/>
    <b v="1"/>
    <s v="photography/photobooks"/>
    <n v="1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x v="1202"/>
    <n v="1432796154"/>
    <b v="0"/>
    <n v="271"/>
    <b v="1"/>
    <s v="photography/photobooks"/>
    <n v="2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x v="1203"/>
    <n v="1430491527"/>
    <b v="0"/>
    <n v="101"/>
    <b v="1"/>
    <s v="photography/photobooks"/>
    <n v="1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x v="1204"/>
    <n v="1445363833"/>
    <b v="0"/>
    <n v="57"/>
    <b v="1"/>
    <s v="photography/photobooks"/>
    <n v="1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x v="1205"/>
    <n v="1431605351"/>
    <b v="0"/>
    <n v="62"/>
    <b v="1"/>
    <s v="photography/photobooks"/>
    <n v="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x v="1206"/>
    <n v="1486406253"/>
    <b v="0"/>
    <n v="32"/>
    <b v="1"/>
    <s v="photography/photobooks"/>
    <n v="1"/>
    <n v="32.340000000000003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x v="1207"/>
    <n v="1456827573"/>
    <b v="0"/>
    <n v="141"/>
    <b v="1"/>
    <s v="photography/photobooks"/>
    <n v="1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x v="1208"/>
    <n v="1456246864"/>
    <b v="0"/>
    <n v="75"/>
    <b v="1"/>
    <s v="photography/photobooks"/>
    <n v="2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x v="1209"/>
    <n v="1485461905"/>
    <b v="0"/>
    <n v="46"/>
    <b v="1"/>
    <s v="photography/photobooks"/>
    <n v="1"/>
    <n v="138.26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x v="1210"/>
    <n v="1431124572"/>
    <b v="0"/>
    <n v="103"/>
    <b v="1"/>
    <s v="photography/photobooks"/>
    <n v="3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x v="1211"/>
    <n v="1464209261"/>
    <b v="0"/>
    <n v="6"/>
    <b v="1"/>
    <s v="photography/photobooks"/>
    <n v="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x v="1212"/>
    <n v="1447195695"/>
    <b v="0"/>
    <n v="83"/>
    <b v="1"/>
    <s v="photography/photobooks"/>
    <n v="1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x v="1213"/>
    <n v="1482862100"/>
    <b v="0"/>
    <n v="108"/>
    <b v="1"/>
    <s v="photography/photobooks"/>
    <n v="1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x v="1214"/>
    <n v="1428696605"/>
    <b v="0"/>
    <n v="25"/>
    <b v="1"/>
    <s v="photography/photobooks"/>
    <n v="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x v="1215"/>
    <n v="1398895756"/>
    <b v="0"/>
    <n v="549"/>
    <b v="1"/>
    <s v="photography/photobooks"/>
    <n v="8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x v="1216"/>
    <n v="1441032457"/>
    <b v="0"/>
    <n v="222"/>
    <b v="1"/>
    <s v="photography/photobooks"/>
    <n v="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x v="1217"/>
    <n v="1465932340"/>
    <b v="0"/>
    <n v="183"/>
    <b v="1"/>
    <s v="photography/photobooks"/>
    <n v="1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x v="1218"/>
    <n v="1443714800"/>
    <b v="0"/>
    <n v="89"/>
    <b v="1"/>
    <s v="photography/photobooks"/>
    <n v="2"/>
    <n v="174.21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x v="1219"/>
    <n v="1474369513"/>
    <b v="0"/>
    <n v="253"/>
    <b v="1"/>
    <s v="photography/photobooks"/>
    <n v="2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x v="1220"/>
    <n v="1437923112"/>
    <b v="0"/>
    <n v="140"/>
    <b v="1"/>
    <s v="photography/photobooks"/>
    <n v="1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x v="1221"/>
    <n v="1478431488"/>
    <b v="0"/>
    <n v="103"/>
    <b v="1"/>
    <s v="photography/photobooks"/>
    <n v="1"/>
    <n v="23.8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x v="1222"/>
    <n v="1456852647"/>
    <b v="0"/>
    <n v="138"/>
    <b v="1"/>
    <s v="photography/photobooks"/>
    <n v="3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x v="1223"/>
    <n v="1476159309"/>
    <b v="0"/>
    <n v="191"/>
    <b v="1"/>
    <s v="photography/photobooks"/>
    <n v="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x v="1224"/>
    <n v="1396876302"/>
    <b v="0"/>
    <n v="18"/>
    <b v="0"/>
    <s v="music/world music"/>
    <n v="0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x v="1225"/>
    <n v="1377294278"/>
    <b v="0"/>
    <n v="3"/>
    <b v="0"/>
    <s v="music/world music"/>
    <n v="0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x v="1226"/>
    <n v="1395089981"/>
    <b v="0"/>
    <n v="40"/>
    <b v="0"/>
    <s v="music/world music"/>
    <n v="0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x v="1227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x v="1228"/>
    <n v="1312047008"/>
    <b v="0"/>
    <n v="24"/>
    <b v="0"/>
    <s v="music/world music"/>
    <n v="0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x v="1229"/>
    <n v="1331982127"/>
    <b v="0"/>
    <n v="1"/>
    <b v="0"/>
    <s v="music/world music"/>
    <n v="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x v="12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x v="1231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x v="1232"/>
    <n v="1377030070"/>
    <b v="0"/>
    <n v="1"/>
    <b v="0"/>
    <s v="music/world music"/>
    <n v="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x v="1233"/>
    <n v="1328049974"/>
    <b v="0"/>
    <n v="6"/>
    <b v="0"/>
    <s v="music/world music"/>
    <n v="0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x v="1234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x v="1235"/>
    <n v="1383621299"/>
    <b v="0"/>
    <n v="6"/>
    <b v="0"/>
    <s v="music/world music"/>
    <n v="0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x v="1236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x v="1237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x v="1238"/>
    <n v="1310049536"/>
    <b v="0"/>
    <n v="3"/>
    <b v="0"/>
    <s v="music/world music"/>
    <n v="0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x v="1239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x v="1240"/>
    <n v="1368579457"/>
    <b v="0"/>
    <n v="8"/>
    <b v="0"/>
    <s v="music/world music"/>
    <n v="0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x v="1241"/>
    <n v="1413057980"/>
    <b v="0"/>
    <n v="34"/>
    <b v="0"/>
    <s v="music/world music"/>
    <n v="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x v="1242"/>
    <n v="1314417502"/>
    <b v="0"/>
    <n v="1"/>
    <b v="0"/>
    <s v="music/world music"/>
    <n v="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x v="1243"/>
    <n v="1304888771"/>
    <b v="0"/>
    <n v="38"/>
    <b v="0"/>
    <s v="music/world music"/>
    <n v="0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x v="1244"/>
    <n v="1363981723"/>
    <b v="1"/>
    <n v="45"/>
    <b v="1"/>
    <s v="music/rock"/>
    <n v="1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x v="1245"/>
    <n v="1400163834"/>
    <b v="1"/>
    <n v="17"/>
    <b v="1"/>
    <s v="music/rock"/>
    <n v="1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x v="1246"/>
    <n v="1319245349"/>
    <b v="1"/>
    <n v="31"/>
    <b v="1"/>
    <s v="music/rock"/>
    <n v="1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x v="1247"/>
    <n v="1365231655"/>
    <b v="1"/>
    <n v="50"/>
    <b v="1"/>
    <s v="music/rock"/>
    <n v="1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x v="1248"/>
    <n v="1399563953"/>
    <b v="1"/>
    <n v="59"/>
    <b v="1"/>
    <s v="music/rock"/>
    <n v="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x v="1249"/>
    <n v="1339091211"/>
    <b v="1"/>
    <n v="81"/>
    <b v="1"/>
    <s v="music/rock"/>
    <n v="1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x v="1250"/>
    <n v="1406129131"/>
    <b v="1"/>
    <n v="508"/>
    <b v="1"/>
    <s v="music/rock"/>
    <n v="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x v="1251"/>
    <n v="1311795167"/>
    <b v="1"/>
    <n v="74"/>
    <b v="1"/>
    <s v="music/rock"/>
    <n v="1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x v="1252"/>
    <n v="1380238969"/>
    <b v="1"/>
    <n v="141"/>
    <b v="1"/>
    <s v="music/rock"/>
    <n v="1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x v="1253"/>
    <n v="1407178107"/>
    <b v="1"/>
    <n v="711"/>
    <b v="1"/>
    <s v="music/rock"/>
    <n v="3038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x v="1254"/>
    <n v="1288968886"/>
    <b v="1"/>
    <n v="141"/>
    <b v="1"/>
    <s v="music/rock"/>
    <n v="2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x v="1255"/>
    <n v="1383337052"/>
    <b v="1"/>
    <n v="109"/>
    <b v="1"/>
    <s v="music/rock"/>
    <n v="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x v="1256"/>
    <n v="1326492231"/>
    <b v="1"/>
    <n v="361"/>
    <b v="1"/>
    <s v="music/rock"/>
    <n v="1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x v="1257"/>
    <n v="1297562590"/>
    <b v="1"/>
    <n v="176"/>
    <b v="1"/>
    <s v="music/rock"/>
    <n v="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x v="1258"/>
    <n v="1375368012"/>
    <b v="1"/>
    <n v="670"/>
    <b v="1"/>
    <s v="music/rock"/>
    <n v="2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x v="1259"/>
    <n v="1399504664"/>
    <b v="1"/>
    <n v="96"/>
    <b v="1"/>
    <s v="music/rock"/>
    <n v="1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x v="1260"/>
    <n v="1390853620"/>
    <b v="1"/>
    <n v="74"/>
    <b v="1"/>
    <s v="music/rock"/>
    <n v="1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x v="1261"/>
    <n v="1388391227"/>
    <b v="1"/>
    <n v="52"/>
    <b v="1"/>
    <s v="music/rock"/>
    <n v="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x v="1262"/>
    <n v="1389982692"/>
    <b v="1"/>
    <n v="105"/>
    <b v="1"/>
    <s v="music/rock"/>
    <n v="1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x v="1263"/>
    <n v="1393034470"/>
    <b v="1"/>
    <n v="41"/>
    <b v="1"/>
    <s v="music/rock"/>
    <n v="1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x v="1264"/>
    <n v="1380556483"/>
    <b v="1"/>
    <n v="34"/>
    <b v="1"/>
    <s v="music/rock"/>
    <n v="2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x v="1265"/>
    <n v="1287071015"/>
    <b v="1"/>
    <n v="66"/>
    <b v="1"/>
    <s v="music/rock"/>
    <n v="1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x v="1266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x v="1267"/>
    <n v="1372082558"/>
    <b v="1"/>
    <n v="159"/>
    <b v="1"/>
    <s v="music/rock"/>
    <n v="1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x v="1268"/>
    <n v="1377116247"/>
    <b v="1"/>
    <n v="182"/>
    <b v="1"/>
    <s v="music/rock"/>
    <n v="1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x v="1269"/>
    <n v="1458157512"/>
    <b v="1"/>
    <n v="206"/>
    <b v="1"/>
    <s v="music/rock"/>
    <n v="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x v="1270"/>
    <n v="1327523642"/>
    <b v="1"/>
    <n v="169"/>
    <b v="1"/>
    <s v="music/rock"/>
    <n v="1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x v="1271"/>
    <n v="1381767859"/>
    <b v="1"/>
    <n v="31"/>
    <b v="1"/>
    <s v="music/rock"/>
    <n v="1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x v="1272"/>
    <n v="1270576379"/>
    <b v="1"/>
    <n v="28"/>
    <b v="1"/>
    <s v="music/rock"/>
    <n v="1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x v="1273"/>
    <n v="1406914291"/>
    <b v="1"/>
    <n v="54"/>
    <b v="1"/>
    <s v="music/rock"/>
    <n v="1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x v="1274"/>
    <n v="1343320425"/>
    <b v="1"/>
    <n v="467"/>
    <b v="1"/>
    <s v="music/rock"/>
    <n v="2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x v="1275"/>
    <n v="1372884587"/>
    <b v="1"/>
    <n v="389"/>
    <b v="1"/>
    <s v="music/rock"/>
    <n v="2"/>
    <n v="62.52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x v="1276"/>
    <n v="1247504047"/>
    <b v="1"/>
    <n v="68"/>
    <b v="1"/>
    <s v="music/rock"/>
    <n v="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x v="1277"/>
    <n v="1343741347"/>
    <b v="1"/>
    <n v="413"/>
    <b v="1"/>
    <s v="music/rock"/>
    <n v="1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x v="1278"/>
    <n v="1401196766"/>
    <b v="1"/>
    <n v="190"/>
    <b v="1"/>
    <s v="music/rock"/>
    <n v="2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x v="1279"/>
    <n v="1392171770"/>
    <b v="1"/>
    <n v="189"/>
    <b v="1"/>
    <s v="music/rock"/>
    <n v="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x v="1280"/>
    <n v="1291227054"/>
    <b v="1"/>
    <n v="130"/>
    <b v="1"/>
    <s v="music/rock"/>
    <n v="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x v="1281"/>
    <n v="1373305836"/>
    <b v="1"/>
    <n v="74"/>
    <b v="1"/>
    <s v="music/rock"/>
    <n v="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x v="1282"/>
    <n v="1383909855"/>
    <b v="1"/>
    <n v="274"/>
    <b v="1"/>
    <s v="music/rock"/>
    <n v="1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x v="1283"/>
    <n v="1360948389"/>
    <b v="1"/>
    <n v="22"/>
    <b v="1"/>
    <s v="music/rock"/>
    <n v="2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x v="1284"/>
    <n v="1481175482"/>
    <b v="0"/>
    <n v="31"/>
    <b v="1"/>
    <s v="theater/plays"/>
    <n v="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x v="1285"/>
    <n v="1433512775"/>
    <b v="0"/>
    <n v="63"/>
    <b v="1"/>
    <s v="theater/plays"/>
    <n v="1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x v="1286"/>
    <n v="1423041227"/>
    <b v="0"/>
    <n v="20"/>
    <b v="1"/>
    <s v="theater/plays"/>
    <n v="1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x v="1287"/>
    <n v="1428936856"/>
    <b v="0"/>
    <n v="25"/>
    <b v="1"/>
    <s v="theater/plays"/>
    <n v="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x v="1288"/>
    <n v="1468122163"/>
    <b v="0"/>
    <n v="61"/>
    <b v="1"/>
    <s v="theater/plays"/>
    <n v="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x v="1289"/>
    <n v="1480907645"/>
    <b v="0"/>
    <n v="52"/>
    <b v="1"/>
    <s v="theater/plays"/>
    <n v="1"/>
    <n v="36.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x v="1290"/>
    <n v="1427121931"/>
    <b v="0"/>
    <n v="86"/>
    <b v="1"/>
    <s v="theater/plays"/>
    <n v="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x v="1291"/>
    <n v="1425224391"/>
    <b v="0"/>
    <n v="42"/>
    <b v="1"/>
    <s v="theater/plays"/>
    <n v="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x v="1292"/>
    <n v="1441822828"/>
    <b v="0"/>
    <n v="52"/>
    <b v="1"/>
    <s v="theater/plays"/>
    <n v="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x v="1293"/>
    <n v="1444927771"/>
    <b v="0"/>
    <n v="120"/>
    <b v="1"/>
    <s v="theater/plays"/>
    <n v="1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x v="1294"/>
    <n v="1443696797"/>
    <b v="0"/>
    <n v="22"/>
    <b v="1"/>
    <s v="theater/plays"/>
    <n v="1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x v="1295"/>
    <n v="1435585497"/>
    <b v="0"/>
    <n v="64"/>
    <b v="1"/>
    <s v="theater/plays"/>
    <n v="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x v="1296"/>
    <n v="1456189973"/>
    <b v="0"/>
    <n v="23"/>
    <b v="1"/>
    <s v="theater/plays"/>
    <n v="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x v="1297"/>
    <n v="1459533358"/>
    <b v="0"/>
    <n v="238"/>
    <b v="1"/>
    <s v="theater/plays"/>
    <n v="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x v="1298"/>
    <n v="1459268432"/>
    <b v="0"/>
    <n v="33"/>
    <b v="1"/>
    <s v="theater/plays"/>
    <n v="1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x v="1299"/>
    <n v="1434310359"/>
    <b v="0"/>
    <n v="32"/>
    <b v="1"/>
    <s v="theater/plays"/>
    <n v="1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x v="1300"/>
    <n v="1461427938"/>
    <b v="0"/>
    <n v="24"/>
    <b v="1"/>
    <s v="theater/plays"/>
    <n v="1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x v="1301"/>
    <n v="1436551178"/>
    <b v="0"/>
    <n v="29"/>
    <b v="1"/>
    <s v="theater/plays"/>
    <n v="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x v="1302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x v="1303"/>
    <n v="1468578920"/>
    <b v="0"/>
    <n v="108"/>
    <b v="1"/>
    <s v="theater/plays"/>
    <n v="1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x v="1304"/>
    <n v="1484196005"/>
    <b v="0"/>
    <n v="104"/>
    <b v="0"/>
    <s v="technology/wearables"/>
    <n v="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x v="1305"/>
    <n v="1466611108"/>
    <b v="0"/>
    <n v="86"/>
    <b v="0"/>
    <s v="technology/wearables"/>
    <n v="0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x v="1306"/>
    <n v="1415098734"/>
    <b v="0"/>
    <n v="356"/>
    <b v="0"/>
    <s v="technology/wearables"/>
    <n v="1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x v="1307"/>
    <n v="1453118679"/>
    <b v="0"/>
    <n v="45"/>
    <b v="0"/>
    <s v="technology/wearables"/>
    <n v="0"/>
    <n v="127.93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x v="1308"/>
    <n v="1472481812"/>
    <b v="0"/>
    <n v="38"/>
    <b v="0"/>
    <s v="technology/wearables"/>
    <n v="0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x v="1309"/>
    <n v="1441919468"/>
    <b v="0"/>
    <n v="35"/>
    <b v="0"/>
    <s v="technology/wearables"/>
    <n v="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x v="1310"/>
    <n v="1467734450"/>
    <b v="0"/>
    <n v="24"/>
    <b v="0"/>
    <s v="technology/wearables"/>
    <n v="0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x v="1311"/>
    <n v="1477509319"/>
    <b v="0"/>
    <n v="100"/>
    <b v="0"/>
    <s v="technology/wearables"/>
    <n v="0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x v="1312"/>
    <n v="1426783922"/>
    <b v="0"/>
    <n v="1"/>
    <b v="0"/>
    <s v="technology/wearables"/>
    <n v="0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x v="1313"/>
    <n v="1454432514"/>
    <b v="0"/>
    <n v="122"/>
    <b v="0"/>
    <s v="technology/wearables"/>
    <n v="0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x v="1314"/>
    <n v="1471881860"/>
    <b v="0"/>
    <n v="11"/>
    <b v="0"/>
    <s v="technology/wearables"/>
    <n v="0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x v="1315"/>
    <n v="1443700648"/>
    <b v="0"/>
    <n v="248"/>
    <b v="0"/>
    <s v="technology/wearables"/>
    <n v="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x v="1316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x v="1317"/>
    <n v="1464586746"/>
    <b v="0"/>
    <n v="19"/>
    <b v="0"/>
    <s v="technology/wearables"/>
    <n v="0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x v="1318"/>
    <n v="1418346172"/>
    <b v="0"/>
    <n v="135"/>
    <b v="0"/>
    <s v="technology/wearables"/>
    <n v="0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x v="1319"/>
    <n v="1403810965"/>
    <b v="0"/>
    <n v="9"/>
    <b v="0"/>
    <s v="technology/wearables"/>
    <n v="0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x v="1320"/>
    <n v="1480610046"/>
    <b v="0"/>
    <n v="3"/>
    <b v="0"/>
    <s v="technology/wearables"/>
    <n v="0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x v="1321"/>
    <n v="1479923937"/>
    <b v="0"/>
    <n v="7"/>
    <b v="0"/>
    <s v="technology/wearables"/>
    <n v="0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x v="1322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x v="1323"/>
    <n v="1458665146"/>
    <b v="0"/>
    <n v="44"/>
    <b v="0"/>
    <s v="technology/wearables"/>
    <n v="0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x v="1324"/>
    <n v="1473779552"/>
    <b v="0"/>
    <n v="90"/>
    <b v="0"/>
    <s v="technology/wearables"/>
    <n v="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x v="1325"/>
    <n v="1480471435"/>
    <b v="0"/>
    <n v="8"/>
    <b v="0"/>
    <s v="technology/wearables"/>
    <n v="0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x v="1326"/>
    <n v="1417460428"/>
    <b v="0"/>
    <n v="11"/>
    <b v="0"/>
    <s v="technology/wearables"/>
    <n v="0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x v="1327"/>
    <n v="1430324235"/>
    <b v="0"/>
    <n v="41"/>
    <b v="0"/>
    <s v="technology/wearables"/>
    <n v="0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x v="1328"/>
    <n v="1472570734"/>
    <b v="0"/>
    <n v="15"/>
    <b v="0"/>
    <s v="technology/wearables"/>
    <n v="0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x v="1329"/>
    <n v="1414041545"/>
    <b v="0"/>
    <n v="9"/>
    <b v="0"/>
    <s v="technology/wearables"/>
    <n v="0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x v="1330"/>
    <n v="1464763109"/>
    <b v="0"/>
    <n v="50"/>
    <b v="0"/>
    <s v="technology/wearables"/>
    <n v="0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x v="1331"/>
    <n v="1468843554"/>
    <b v="0"/>
    <n v="34"/>
    <b v="0"/>
    <s v="technology/wearables"/>
    <n v="0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x v="1332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x v="1333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x v="1334"/>
    <n v="1455129287"/>
    <b v="0"/>
    <n v="276"/>
    <b v="0"/>
    <s v="technology/wearables"/>
    <n v="0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x v="1335"/>
    <n v="1446762502"/>
    <b v="0"/>
    <n v="16"/>
    <b v="0"/>
    <s v="technology/wearables"/>
    <n v="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x v="1336"/>
    <n v="1415825028"/>
    <b v="0"/>
    <n v="224"/>
    <b v="0"/>
    <s v="technology/wearables"/>
    <n v="1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x v="1337"/>
    <n v="1485957079"/>
    <b v="0"/>
    <n v="140"/>
    <b v="0"/>
    <s v="technology/wearables"/>
    <n v="0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x v="1338"/>
    <n v="1435951033"/>
    <b v="0"/>
    <n v="15"/>
    <b v="0"/>
    <s v="technology/wearables"/>
    <n v="0"/>
    <n v="66.06999999999999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x v="1339"/>
    <n v="1414164715"/>
    <b v="0"/>
    <n v="37"/>
    <b v="0"/>
    <s v="technology/wearables"/>
    <n v="0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x v="1340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x v="1341"/>
    <n v="1472569117"/>
    <b v="0"/>
    <n v="46"/>
    <b v="0"/>
    <s v="technology/wearables"/>
    <n v="1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x v="1342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x v="1343"/>
    <n v="1466512683"/>
    <b v="0"/>
    <n v="323"/>
    <b v="0"/>
    <s v="technology/wearables"/>
    <n v="1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x v="1344"/>
    <n v="1464807439"/>
    <b v="0"/>
    <n v="139"/>
    <b v="1"/>
    <s v="publishing/nonfiction"/>
    <n v="4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x v="1345"/>
    <n v="1402342359"/>
    <b v="0"/>
    <n v="7"/>
    <b v="1"/>
    <s v="publishing/nonfiction"/>
    <n v="1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x v="1346"/>
    <n v="1369705751"/>
    <b v="0"/>
    <n v="149"/>
    <b v="1"/>
    <s v="publishing/nonfiction"/>
    <n v="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x v="1347"/>
    <n v="1423149525"/>
    <b v="0"/>
    <n v="31"/>
    <b v="1"/>
    <s v="publishing/nonfiction"/>
    <n v="1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x v="1348"/>
    <n v="1416485333"/>
    <b v="0"/>
    <n v="26"/>
    <b v="1"/>
    <s v="publishing/nonfiction"/>
    <n v="1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x v="1349"/>
    <n v="1447055935"/>
    <b v="0"/>
    <n v="172"/>
    <b v="1"/>
    <s v="publishing/nonfiction"/>
    <n v="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x v="1350"/>
    <n v="1448497134"/>
    <b v="0"/>
    <n v="78"/>
    <b v="1"/>
    <s v="publishing/nonfiction"/>
    <n v="1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x v="1351"/>
    <n v="1452707144"/>
    <b v="0"/>
    <n v="120"/>
    <b v="1"/>
    <s v="publishing/nonfiction"/>
    <n v="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x v="1352"/>
    <n v="1436968366"/>
    <b v="0"/>
    <n v="227"/>
    <b v="1"/>
    <s v="publishing/nonfiction"/>
    <n v="1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x v="1353"/>
    <n v="1359946188"/>
    <b v="0"/>
    <n v="42"/>
    <b v="1"/>
    <s v="publishing/nonfiction"/>
    <n v="1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x v="1354"/>
    <n v="1463080979"/>
    <b v="0"/>
    <n v="64"/>
    <b v="1"/>
    <s v="publishing/nonfiction"/>
    <n v="1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x v="1355"/>
    <n v="1351663605"/>
    <b v="0"/>
    <n v="121"/>
    <b v="1"/>
    <s v="publishing/nonfiction"/>
    <n v="1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x v="1356"/>
    <n v="1370393760"/>
    <b v="0"/>
    <n v="87"/>
    <b v="1"/>
    <s v="publishing/nonfiction"/>
    <n v="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x v="1357"/>
    <n v="1359587137"/>
    <b v="0"/>
    <n v="65"/>
    <b v="1"/>
    <s v="publishing/nonfiction"/>
    <n v="1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x v="1358"/>
    <n v="1306417323"/>
    <b v="0"/>
    <n v="49"/>
    <b v="1"/>
    <s v="publishing/nonfiction"/>
    <n v="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x v="1359"/>
    <n v="1304623990"/>
    <b v="0"/>
    <n v="19"/>
    <b v="1"/>
    <s v="publishing/nonfiction"/>
    <n v="1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x v="1360"/>
    <n v="1341524220"/>
    <b v="0"/>
    <n v="81"/>
    <b v="1"/>
    <s v="publishing/nonfiction"/>
    <n v="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x v="1361"/>
    <n v="1400778772"/>
    <b v="0"/>
    <n v="264"/>
    <b v="1"/>
    <s v="publishing/nonfiction"/>
    <n v="1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x v="1362"/>
    <n v="1373408731"/>
    <b v="0"/>
    <n v="25"/>
    <b v="1"/>
    <s v="publishing/nonfiction"/>
    <n v="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x v="1363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x v="1364"/>
    <n v="1415464906"/>
    <b v="0"/>
    <n v="144"/>
    <b v="1"/>
    <s v="music/rock"/>
    <n v="1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x v="1365"/>
    <n v="1423935352"/>
    <b v="0"/>
    <n v="92"/>
    <b v="1"/>
    <s v="music/rock"/>
    <n v="1"/>
    <n v="81.739999999999995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x v="1366"/>
    <n v="1413158063"/>
    <b v="0"/>
    <n v="147"/>
    <b v="1"/>
    <s v="music/rock"/>
    <n v="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x v="1367"/>
    <n v="1444867450"/>
    <b v="0"/>
    <n v="90"/>
    <b v="1"/>
    <s v="music/rock"/>
    <n v="1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x v="1368"/>
    <n v="1432269294"/>
    <b v="0"/>
    <n v="87"/>
    <b v="1"/>
    <s v="music/rock"/>
    <n v="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x v="1369"/>
    <n v="1394633746"/>
    <b v="0"/>
    <n v="406"/>
    <b v="1"/>
    <s v="music/rock"/>
    <n v="1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x v="1370"/>
    <n v="1380585890"/>
    <b v="0"/>
    <n v="20"/>
    <b v="1"/>
    <s v="music/rock"/>
    <n v="1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x v="1371"/>
    <n v="1428430342"/>
    <b v="0"/>
    <n v="70"/>
    <b v="1"/>
    <s v="music/rock"/>
    <n v="1"/>
    <n v="107.0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x v="1372"/>
    <n v="1339523132"/>
    <b v="0"/>
    <n v="16"/>
    <b v="1"/>
    <s v="music/rock"/>
    <n v="1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x v="1373"/>
    <n v="1480546233"/>
    <b v="0"/>
    <n v="52"/>
    <b v="1"/>
    <s v="music/rock"/>
    <n v="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x v="1374"/>
    <n v="1456285988"/>
    <b v="0"/>
    <n v="66"/>
    <b v="1"/>
    <s v="music/rock"/>
    <n v="2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x v="1375"/>
    <n v="1481852119"/>
    <b v="0"/>
    <n v="109"/>
    <b v="1"/>
    <s v="music/rock"/>
    <n v="2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x v="1376"/>
    <n v="1478189006"/>
    <b v="0"/>
    <n v="168"/>
    <b v="1"/>
    <s v="music/rock"/>
    <n v="3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x v="1377"/>
    <n v="1484198170"/>
    <b v="0"/>
    <n v="31"/>
    <b v="1"/>
    <s v="music/rock"/>
    <n v="1"/>
    <n v="48.71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x v="1378"/>
    <n v="1468779210"/>
    <b v="0"/>
    <n v="133"/>
    <b v="1"/>
    <s v="music/rock"/>
    <n v="2"/>
    <n v="30.58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x v="1379"/>
    <n v="1430912876"/>
    <b v="0"/>
    <n v="151"/>
    <b v="1"/>
    <s v="music/rock"/>
    <n v="1"/>
    <n v="73.91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x v="1380"/>
    <n v="1431886706"/>
    <b v="0"/>
    <n v="5"/>
    <b v="1"/>
    <s v="music/rock"/>
    <n v="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x v="1381"/>
    <n v="1480396125"/>
    <b v="0"/>
    <n v="73"/>
    <b v="1"/>
    <s v="music/rock"/>
    <n v="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x v="1382"/>
    <n v="1365275536"/>
    <b v="0"/>
    <n v="148"/>
    <b v="1"/>
    <s v="music/rock"/>
    <n v="1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x v="1383"/>
    <n v="1480729678"/>
    <b v="0"/>
    <n v="93"/>
    <b v="1"/>
    <s v="music/rock"/>
    <n v="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x v="1384"/>
    <n v="1433525922"/>
    <b v="0"/>
    <n v="63"/>
    <b v="1"/>
    <s v="music/rock"/>
    <n v="1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x v="1385"/>
    <n v="1457109121"/>
    <b v="0"/>
    <n v="134"/>
    <b v="1"/>
    <s v="music/rock"/>
    <n v="1"/>
    <n v="65.91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x v="1386"/>
    <n v="1435591889"/>
    <b v="0"/>
    <n v="14"/>
    <b v="1"/>
    <s v="music/rock"/>
    <n v="2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x v="1387"/>
    <n v="1430604395"/>
    <b v="0"/>
    <n v="78"/>
    <b v="1"/>
    <s v="music/rock"/>
    <n v="1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x v="1388"/>
    <n v="1474469117"/>
    <b v="0"/>
    <n v="112"/>
    <b v="1"/>
    <s v="music/rock"/>
    <n v="1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x v="1389"/>
    <n v="1468495957"/>
    <b v="0"/>
    <n v="34"/>
    <b v="1"/>
    <s v="music/rock"/>
    <n v="1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x v="1390"/>
    <n v="1427224606"/>
    <b v="0"/>
    <n v="19"/>
    <b v="1"/>
    <s v="music/rock"/>
    <n v="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x v="1391"/>
    <n v="1436369818"/>
    <b v="0"/>
    <n v="13"/>
    <b v="1"/>
    <s v="music/rock"/>
    <n v="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x v="1392"/>
    <n v="1454298186"/>
    <b v="0"/>
    <n v="104"/>
    <b v="1"/>
    <s v="music/rock"/>
    <n v="1"/>
    <n v="27.32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x v="1393"/>
    <n v="1467476523"/>
    <b v="0"/>
    <n v="52"/>
    <b v="1"/>
    <s v="music/rock"/>
    <n v="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x v="1394"/>
    <n v="1484623726"/>
    <b v="0"/>
    <n v="17"/>
    <b v="1"/>
    <s v="music/rock"/>
    <n v="1"/>
    <n v="53.88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x v="1395"/>
    <n v="1481838481"/>
    <b v="0"/>
    <n v="82"/>
    <b v="1"/>
    <s v="music/rock"/>
    <n v="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x v="1396"/>
    <n v="1421279882"/>
    <b v="0"/>
    <n v="73"/>
    <b v="1"/>
    <s v="music/rock"/>
    <n v="1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x v="1397"/>
    <n v="1475013710"/>
    <b v="0"/>
    <n v="158"/>
    <b v="1"/>
    <s v="music/rock"/>
    <n v="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x v="1398"/>
    <n v="1465160334"/>
    <b v="0"/>
    <n v="65"/>
    <b v="1"/>
    <s v="music/rock"/>
    <n v="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x v="1399"/>
    <n v="1410048373"/>
    <b v="0"/>
    <n v="184"/>
    <b v="1"/>
    <s v="music/rock"/>
    <n v="1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x v="1400"/>
    <n v="1462695073"/>
    <b v="0"/>
    <n v="34"/>
    <b v="1"/>
    <s v="music/rock"/>
    <n v="2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x v="1401"/>
    <n v="1367798074"/>
    <b v="0"/>
    <n v="240"/>
    <b v="1"/>
    <s v="music/rock"/>
    <n v="5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x v="1402"/>
    <n v="1425259011"/>
    <b v="0"/>
    <n v="113"/>
    <b v="1"/>
    <s v="music/rock"/>
    <n v="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x v="1403"/>
    <n v="1372210235"/>
    <b v="0"/>
    <n v="66"/>
    <b v="1"/>
    <s v="music/rock"/>
    <n v="1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x v="1404"/>
    <n v="1422447285"/>
    <b v="1"/>
    <n v="5"/>
    <b v="0"/>
    <s v="publishing/translations"/>
    <n v="0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x v="1405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x v="1406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x v="1407"/>
    <n v="1405687978"/>
    <b v="0"/>
    <n v="2"/>
    <b v="0"/>
    <s v="publishing/translations"/>
    <n v="0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x v="1408"/>
    <n v="1444856156"/>
    <b v="0"/>
    <n v="6"/>
    <b v="0"/>
    <s v="publishing/translations"/>
    <n v="0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x v="1409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x v="141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x v="1411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x v="1412"/>
    <n v="1415064699"/>
    <b v="0"/>
    <n v="13"/>
    <b v="0"/>
    <s v="publishing/translations"/>
    <n v="0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x v="1413"/>
    <n v="1450780170"/>
    <b v="0"/>
    <n v="1"/>
    <b v="0"/>
    <s v="publishing/translations"/>
    <n v="0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x v="1414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x v="1415"/>
    <n v="1436285591"/>
    <b v="0"/>
    <n v="9"/>
    <b v="0"/>
    <s v="publishing/translations"/>
    <n v="0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x v="1416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x v="1417"/>
    <n v="1439696174"/>
    <b v="0"/>
    <n v="2"/>
    <b v="0"/>
    <s v="publishing/translations"/>
    <n v="0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x v="1418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x v="1419"/>
    <n v="1473418619"/>
    <b v="0"/>
    <n v="10"/>
    <b v="0"/>
    <s v="publishing/translations"/>
    <n v="0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x v="1420"/>
    <n v="1464969686"/>
    <b v="0"/>
    <n v="3"/>
    <b v="0"/>
    <s v="publishing/translations"/>
    <n v="0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x v="1421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x v="1422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x v="1423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x v="1424"/>
    <n v="1478106802"/>
    <b v="0"/>
    <n v="14"/>
    <b v="0"/>
    <s v="publishing/translations"/>
    <n v="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x v="1425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x v="1426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x v="1427"/>
    <n v="1471638385"/>
    <b v="0"/>
    <n v="4"/>
    <b v="0"/>
    <s v="publishing/translations"/>
    <n v="0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x v="1428"/>
    <n v="1456996017"/>
    <b v="0"/>
    <n v="3"/>
    <b v="0"/>
    <s v="publishing/translations"/>
    <n v="0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x v="1429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x v="1430"/>
    <n v="1416339088"/>
    <b v="0"/>
    <n v="5"/>
    <b v="0"/>
    <s v="publishing/translations"/>
    <n v="0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x v="1431"/>
    <n v="1445922216"/>
    <b v="0"/>
    <n v="47"/>
    <b v="0"/>
    <s v="publishing/translations"/>
    <n v="0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x v="1432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x v="1433"/>
    <n v="1477839675"/>
    <b v="0"/>
    <n v="10"/>
    <b v="0"/>
    <s v="publishing/translations"/>
    <n v="0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x v="1434"/>
    <n v="1431973478"/>
    <b v="0"/>
    <n v="11"/>
    <b v="0"/>
    <s v="publishing/translations"/>
    <n v="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x v="1435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x v="1436"/>
    <n v="1453451057"/>
    <b v="0"/>
    <n v="2"/>
    <b v="0"/>
    <s v="publishing/translations"/>
    <n v="0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x v="1437"/>
    <n v="1402058739"/>
    <b v="0"/>
    <n v="22"/>
    <b v="0"/>
    <s v="publishing/translations"/>
    <n v="0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x v="1438"/>
    <n v="1459198499"/>
    <b v="0"/>
    <n v="8"/>
    <b v="0"/>
    <s v="publishing/translations"/>
    <n v="0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x v="1439"/>
    <n v="1423166101"/>
    <b v="0"/>
    <n v="6"/>
    <b v="0"/>
    <s v="publishing/translations"/>
    <n v="0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x v="1440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x v="1441"/>
    <n v="1436811769"/>
    <b v="0"/>
    <n v="3"/>
    <b v="0"/>
    <s v="publishing/translations"/>
    <n v="0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x v="1442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x v="1443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x v="1444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x v="144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x v="1446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x v="1447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x v="1448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x v="1449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x v="1450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x v="1451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x v="1452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x v="1453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x v="1454"/>
    <n v="1459716480"/>
    <b v="0"/>
    <n v="1"/>
    <b v="0"/>
    <s v="publishing/translations"/>
    <n v="0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x v="1455"/>
    <n v="1405181320"/>
    <b v="0"/>
    <n v="7"/>
    <b v="0"/>
    <s v="publishing/translations"/>
    <n v="0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x v="1456"/>
    <n v="1480867365"/>
    <b v="0"/>
    <n v="3"/>
    <b v="0"/>
    <s v="publishing/translations"/>
    <n v="0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x v="1457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x v="1458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x v="1459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x v="146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x v="1461"/>
    <n v="1410967754"/>
    <b v="1"/>
    <n v="340"/>
    <b v="1"/>
    <s v="publishing/radio &amp; podcasts"/>
    <n v="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x v="1462"/>
    <n v="1363017271"/>
    <b v="1"/>
    <n v="150"/>
    <b v="1"/>
    <s v="publishing/radio &amp; podcasts"/>
    <n v="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x v="1463"/>
    <n v="1361483538"/>
    <b v="1"/>
    <n v="25"/>
    <b v="1"/>
    <s v="publishing/radio &amp; podcasts"/>
    <n v="1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x v="1464"/>
    <n v="1358437958"/>
    <b v="1"/>
    <n v="234"/>
    <b v="1"/>
    <s v="publishing/radio &amp; podcasts"/>
    <n v="2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x v="1465"/>
    <n v="1329759452"/>
    <b v="1"/>
    <n v="2602"/>
    <b v="1"/>
    <s v="publishing/radio &amp; podcasts"/>
    <n v="5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x v="1466"/>
    <n v="1449029266"/>
    <b v="1"/>
    <n v="248"/>
    <b v="1"/>
    <s v="publishing/radio &amp; podcasts"/>
    <n v="1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x v="1467"/>
    <n v="1327518885"/>
    <b v="1"/>
    <n v="600"/>
    <b v="1"/>
    <s v="publishing/radio &amp; podcasts"/>
    <n v="1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x v="1468"/>
    <n v="1302654049"/>
    <b v="1"/>
    <n v="293"/>
    <b v="1"/>
    <s v="publishing/radio &amp; podcasts"/>
    <n v="1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x v="1469"/>
    <n v="1358346109"/>
    <b v="1"/>
    <n v="321"/>
    <b v="1"/>
    <s v="publishing/radio &amp; podcasts"/>
    <n v="1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x v="1470"/>
    <n v="1354909863"/>
    <b v="1"/>
    <n v="81"/>
    <b v="1"/>
    <s v="publishing/radio &amp; podcasts"/>
    <n v="1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x v="1471"/>
    <n v="1426028334"/>
    <b v="1"/>
    <n v="343"/>
    <b v="1"/>
    <s v="publishing/radio &amp; podcasts"/>
    <n v="1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x v="1472"/>
    <n v="1379336503"/>
    <b v="1"/>
    <n v="336"/>
    <b v="1"/>
    <s v="publishing/radio &amp; podcasts"/>
    <n v="1"/>
    <n v="103.2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x v="1473"/>
    <n v="1328052639"/>
    <b v="1"/>
    <n v="47"/>
    <b v="1"/>
    <s v="publishing/radio &amp; podcasts"/>
    <n v="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x v="1474"/>
    <n v="1376501292"/>
    <b v="1"/>
    <n v="76"/>
    <b v="1"/>
    <s v="publishing/radio &amp; podcasts"/>
    <n v="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x v="1475"/>
    <n v="1416244863"/>
    <b v="1"/>
    <n v="441"/>
    <b v="1"/>
    <s v="publishing/radio &amp; podcasts"/>
    <n v="2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x v="1476"/>
    <n v="1313024422"/>
    <b v="1"/>
    <n v="916"/>
    <b v="1"/>
    <s v="publishing/radio &amp; podcasts"/>
    <n v="7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x v="1477"/>
    <n v="1319467604"/>
    <b v="1"/>
    <n v="369"/>
    <b v="1"/>
    <s v="publishing/radio &amp; podcasts"/>
    <n v="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x v="1478"/>
    <n v="1367355313"/>
    <b v="1"/>
    <n v="20242"/>
    <b v="1"/>
    <s v="publishing/radio &amp; podcasts"/>
    <n v="1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x v="1479"/>
    <n v="1398448389"/>
    <b v="1"/>
    <n v="71"/>
    <b v="1"/>
    <s v="publishing/radio &amp; podcasts"/>
    <n v="1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x v="1480"/>
    <n v="1373408699"/>
    <b v="1"/>
    <n v="635"/>
    <b v="1"/>
    <s v="publishing/radio &amp; podcasts"/>
    <n v="1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x v="1481"/>
    <n v="1380838145"/>
    <b v="0"/>
    <n v="6"/>
    <b v="0"/>
    <s v="publishing/fiction"/>
    <n v="0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x v="1482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x v="1483"/>
    <n v="1467002275"/>
    <b v="0"/>
    <n v="2"/>
    <b v="0"/>
    <s v="publishing/fiction"/>
    <n v="0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x v="1484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x v="1485"/>
    <n v="1430939173"/>
    <b v="0"/>
    <n v="3"/>
    <b v="0"/>
    <s v="publishing/fiction"/>
    <n v="0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x v="1486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x v="1487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x v="1488"/>
    <n v="1386336660"/>
    <b v="0"/>
    <n v="6"/>
    <b v="0"/>
    <s v="publishing/fiction"/>
    <n v="0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x v="1489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x v="1490"/>
    <n v="1378214874"/>
    <b v="0"/>
    <n v="19"/>
    <b v="0"/>
    <s v="publishing/fiction"/>
    <n v="0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x v="1491"/>
    <n v="1418922443"/>
    <b v="0"/>
    <n v="1"/>
    <b v="0"/>
    <s v="publishing/fiction"/>
    <n v="0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x v="1492"/>
    <n v="1305839646"/>
    <b v="0"/>
    <n v="2"/>
    <b v="0"/>
    <s v="publishing/fiction"/>
    <n v="0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x v="1493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x v="1494"/>
    <n v="1425489613"/>
    <b v="0"/>
    <n v="11"/>
    <b v="0"/>
    <s v="publishing/fiction"/>
    <n v="0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x v="1495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x v="1496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x v="1497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x v="1498"/>
    <n v="1405899378"/>
    <b v="0"/>
    <n v="3"/>
    <b v="0"/>
    <s v="publishing/fiction"/>
    <n v="0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x v="1499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x v="1500"/>
    <n v="1364852557"/>
    <b v="0"/>
    <n v="15"/>
    <b v="0"/>
    <s v="publishing/fiction"/>
    <n v="0"/>
    <n v="46.73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x v="1501"/>
    <n v="1433772023"/>
    <b v="1"/>
    <n v="885"/>
    <b v="1"/>
    <s v="photography/photobooks"/>
    <n v="2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x v="1502"/>
    <n v="1456491680"/>
    <b v="1"/>
    <n v="329"/>
    <b v="1"/>
    <s v="photography/photobooks"/>
    <n v="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x v="1503"/>
    <n v="1472026801"/>
    <b v="1"/>
    <n v="71"/>
    <b v="1"/>
    <s v="photography/photobooks"/>
    <n v="1"/>
    <n v="56.98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x v="1504"/>
    <n v="1399996024"/>
    <b v="1"/>
    <n v="269"/>
    <b v="1"/>
    <s v="photography/photobooks"/>
    <n v="3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x v="1505"/>
    <n v="1455446303"/>
    <b v="1"/>
    <n v="345"/>
    <b v="1"/>
    <s v="photography/photobooks"/>
    <n v="1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x v="1506"/>
    <n v="1403635904"/>
    <b v="1"/>
    <n v="43"/>
    <b v="1"/>
    <s v="photography/photobooks"/>
    <n v="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x v="1507"/>
    <n v="1268822909"/>
    <b v="1"/>
    <n v="33"/>
    <b v="1"/>
    <s v="photography/photobooks"/>
    <n v="2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x v="1508"/>
    <n v="1401201881"/>
    <b v="1"/>
    <n v="211"/>
    <b v="1"/>
    <s v="photography/photobooks"/>
    <n v="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x v="1509"/>
    <n v="1484570885"/>
    <b v="1"/>
    <n v="196"/>
    <b v="1"/>
    <s v="photography/photobooks"/>
    <n v="1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x v="1510"/>
    <n v="1403169278"/>
    <b v="1"/>
    <n v="405"/>
    <b v="1"/>
    <s v="photography/photobooks"/>
    <n v="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x v="1511"/>
    <n v="1445263204"/>
    <b v="1"/>
    <n v="206"/>
    <b v="1"/>
    <s v="photography/photobooks"/>
    <n v="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x v="1512"/>
    <n v="1483719939"/>
    <b v="1"/>
    <n v="335"/>
    <b v="1"/>
    <s v="photography/photobooks"/>
    <n v="6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x v="1513"/>
    <n v="1402931866"/>
    <b v="1"/>
    <n v="215"/>
    <b v="1"/>
    <s v="photography/photobooks"/>
    <n v="2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x v="1514"/>
    <n v="1439907640"/>
    <b v="1"/>
    <n v="176"/>
    <b v="1"/>
    <s v="photography/photobooks"/>
    <n v="1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x v="1515"/>
    <n v="1455516297"/>
    <b v="1"/>
    <n v="555"/>
    <b v="1"/>
    <s v="photography/photobooks"/>
    <n v="2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x v="1516"/>
    <n v="1473160292"/>
    <b v="1"/>
    <n v="116"/>
    <b v="1"/>
    <s v="photography/photobooks"/>
    <n v="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x v="1517"/>
    <n v="1415194553"/>
    <b v="1"/>
    <n v="615"/>
    <b v="1"/>
    <s v="photography/photobooks"/>
    <n v="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x v="1518"/>
    <n v="1398973252"/>
    <b v="1"/>
    <n v="236"/>
    <b v="1"/>
    <s v="photography/photobooks"/>
    <n v="2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x v="1519"/>
    <n v="1400867283"/>
    <b v="1"/>
    <n v="145"/>
    <b v="1"/>
    <s v="photography/photobooks"/>
    <n v="1"/>
    <n v="64.16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x v="1520"/>
    <n v="1415824513"/>
    <b v="1"/>
    <n v="167"/>
    <b v="1"/>
    <s v="photography/photobooks"/>
    <n v="1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x v="1521"/>
    <n v="1462248091"/>
    <b v="1"/>
    <n v="235"/>
    <b v="1"/>
    <s v="photography/photobooks"/>
    <n v="1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x v="1522"/>
    <n v="1410983739"/>
    <b v="1"/>
    <n v="452"/>
    <b v="1"/>
    <s v="photography/photobooks"/>
    <n v="1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x v="1523"/>
    <n v="1416592916"/>
    <b v="1"/>
    <n v="241"/>
    <b v="1"/>
    <s v="photography/photobooks"/>
    <n v="1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x v="1524"/>
    <n v="1485000090"/>
    <b v="1"/>
    <n v="28"/>
    <b v="1"/>
    <s v="photography/photobooks"/>
    <n v="2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x v="1525"/>
    <n v="1468947138"/>
    <b v="1"/>
    <n v="140"/>
    <b v="1"/>
    <s v="photography/photobooks"/>
    <n v="2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x v="1526"/>
    <n v="1448951847"/>
    <b v="1"/>
    <n v="280"/>
    <b v="1"/>
    <s v="photography/photobooks"/>
    <n v="1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x v="1527"/>
    <n v="1487082286"/>
    <b v="1"/>
    <n v="70"/>
    <b v="1"/>
    <s v="photography/photobooks"/>
    <n v="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x v="1528"/>
    <n v="1483292122"/>
    <b v="1"/>
    <n v="160"/>
    <b v="1"/>
    <s v="photography/photobooks"/>
    <n v="3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x v="1529"/>
    <n v="1424185520"/>
    <b v="1"/>
    <n v="141"/>
    <b v="1"/>
    <s v="photography/photobooks"/>
    <n v="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x v="1530"/>
    <n v="1443464695"/>
    <b v="1"/>
    <n v="874"/>
    <b v="1"/>
    <s v="photography/photobooks"/>
    <n v="1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x v="1531"/>
    <n v="1414610126"/>
    <b v="1"/>
    <n v="73"/>
    <b v="1"/>
    <s v="photography/photobooks"/>
    <n v="2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x v="1532"/>
    <n v="1453461865"/>
    <b v="1"/>
    <n v="294"/>
    <b v="1"/>
    <s v="photography/photobooks"/>
    <n v="5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x v="1533"/>
    <n v="1457913777"/>
    <b v="1"/>
    <n v="740"/>
    <b v="1"/>
    <s v="photography/photobooks"/>
    <n v="1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x v="1534"/>
    <n v="1438791062"/>
    <b v="1"/>
    <n v="369"/>
    <b v="1"/>
    <s v="photography/photobooks"/>
    <n v="4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x v="1535"/>
    <n v="1461527631"/>
    <b v="1"/>
    <n v="110"/>
    <b v="1"/>
    <s v="photography/photobooks"/>
    <n v="1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x v="1536"/>
    <n v="1438110910"/>
    <b v="1"/>
    <n v="455"/>
    <b v="1"/>
    <s v="photography/photobooks"/>
    <n v="3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x v="1537"/>
    <n v="1467358427"/>
    <b v="1"/>
    <n v="224"/>
    <b v="1"/>
    <s v="photography/photobooks"/>
    <n v="2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x v="1538"/>
    <n v="1418064370"/>
    <b v="1"/>
    <n v="46"/>
    <b v="1"/>
    <s v="photography/photobooks"/>
    <n v="1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x v="1539"/>
    <n v="1480629819"/>
    <b v="0"/>
    <n v="284"/>
    <b v="1"/>
    <s v="photography/photobooks"/>
    <n v="1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x v="1540"/>
    <n v="1414368616"/>
    <b v="1"/>
    <n v="98"/>
    <b v="1"/>
    <s v="photography/photobooks"/>
    <n v="1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x v="1541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x v="1542"/>
    <n v="1434412500"/>
    <b v="0"/>
    <n v="1"/>
    <b v="0"/>
    <s v="photography/nature"/>
    <n v="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x v="1543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x v="1544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x v="1545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x v="1546"/>
    <n v="1405746399"/>
    <b v="0"/>
    <n v="11"/>
    <b v="0"/>
    <s v="photography/nature"/>
    <n v="0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x v="1547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x v="1548"/>
    <n v="1444425020"/>
    <b v="0"/>
    <n v="1"/>
    <b v="0"/>
    <s v="photography/nature"/>
    <n v="0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x v="1549"/>
    <n v="1443928559"/>
    <b v="0"/>
    <n v="6"/>
    <b v="0"/>
    <s v="photography/nature"/>
    <n v="0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x v="1550"/>
    <n v="1460458034"/>
    <b v="0"/>
    <n v="7"/>
    <b v="0"/>
    <s v="photography/nature"/>
    <n v="0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x v="1551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x v="341"/>
    <n v="1410366708"/>
    <b v="0"/>
    <n v="16"/>
    <b v="0"/>
    <s v="photography/nature"/>
    <n v="0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x v="1552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x v="1553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x v="1554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x v="1555"/>
    <n v="1465011624"/>
    <b v="0"/>
    <n v="12"/>
    <b v="0"/>
    <s v="photography/nature"/>
    <n v="0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x v="1556"/>
    <n v="1408549233"/>
    <b v="0"/>
    <n v="1"/>
    <b v="0"/>
    <s v="photography/nature"/>
    <n v="0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x v="1557"/>
    <n v="1435656759"/>
    <b v="0"/>
    <n v="3"/>
    <b v="0"/>
    <s v="photography/nature"/>
    <n v="0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x v="1558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x v="1559"/>
    <n v="1414110593"/>
    <b v="0"/>
    <n v="4"/>
    <b v="0"/>
    <s v="photography/nature"/>
    <n v="0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x v="1560"/>
    <n v="1381194003"/>
    <b v="0"/>
    <n v="1"/>
    <b v="0"/>
    <s v="publishing/art books"/>
    <n v="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x v="1561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x v="1562"/>
    <n v="1389635351"/>
    <b v="0"/>
    <n v="2"/>
    <b v="0"/>
    <s v="publishing/art books"/>
    <n v="0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x v="1563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x v="1564"/>
    <n v="1304962261"/>
    <b v="0"/>
    <n v="1"/>
    <b v="0"/>
    <s v="publishing/art books"/>
    <n v="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x v="1565"/>
    <n v="1467151204"/>
    <b v="0"/>
    <n v="59"/>
    <b v="0"/>
    <s v="publishing/art books"/>
    <n v="0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x v="1566"/>
    <n v="1391293745"/>
    <b v="0"/>
    <n v="13"/>
    <b v="0"/>
    <s v="publishing/art books"/>
    <n v="0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x v="1567"/>
    <n v="1416360585"/>
    <b v="0"/>
    <n v="22"/>
    <b v="0"/>
    <s v="publishing/art books"/>
    <n v="0"/>
    <n v="155"/>
    <x v="3"/>
    <s v="art books"/>
    <x v="1568"/>
    <d v="2014-12-24T01:29:45"/>
  </r>
  <r>
    <n v="1569"/>
    <s v="to be removed (Canceled)"/>
    <s v="to be removed"/>
    <x v="11"/>
    <n v="0"/>
    <x v="1"/>
    <s v="US"/>
    <s v="USD"/>
    <x v="1568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x v="1569"/>
    <n v="1457551882"/>
    <b v="0"/>
    <n v="52"/>
    <b v="0"/>
    <s v="publishing/art books"/>
    <n v="0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x v="1570"/>
    <n v="1432146483"/>
    <b v="0"/>
    <n v="4"/>
    <b v="0"/>
    <s v="publishing/art books"/>
    <n v="0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x v="1571"/>
    <n v="1454546859"/>
    <b v="0"/>
    <n v="3"/>
    <b v="0"/>
    <s v="publishing/art books"/>
    <n v="0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x v="1572"/>
    <n v="1487548802"/>
    <b v="0"/>
    <n v="3"/>
    <b v="0"/>
    <s v="publishing/art books"/>
    <n v="0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x v="1573"/>
    <n v="1421187329"/>
    <b v="0"/>
    <n v="6"/>
    <b v="0"/>
    <s v="publishing/art books"/>
    <n v="0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x v="1574"/>
    <n v="1402317296"/>
    <b v="0"/>
    <n v="35"/>
    <b v="0"/>
    <s v="publishing/art books"/>
    <n v="0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x v="1575"/>
    <n v="1431810368"/>
    <b v="0"/>
    <n v="10"/>
    <b v="0"/>
    <s v="publishing/art books"/>
    <n v="0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x v="1576"/>
    <n v="1337977248"/>
    <b v="0"/>
    <n v="2"/>
    <b v="0"/>
    <s v="publishing/art books"/>
    <n v="0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x v="1577"/>
    <n v="1281317691"/>
    <b v="0"/>
    <n v="4"/>
    <b v="0"/>
    <s v="publishing/art books"/>
    <n v="0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x v="1578"/>
    <n v="1374882891"/>
    <b v="0"/>
    <n v="2"/>
    <b v="0"/>
    <s v="publishing/art books"/>
    <n v="0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x v="1579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x v="1580"/>
    <n v="1447757190"/>
    <b v="0"/>
    <n v="1"/>
    <b v="0"/>
    <s v="photography/places"/>
    <n v="0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x v="1581"/>
    <n v="1440961053"/>
    <b v="0"/>
    <n v="3"/>
    <b v="0"/>
    <s v="photography/places"/>
    <n v="0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x v="1582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x v="1583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x v="1584"/>
    <n v="1480800568"/>
    <b v="0"/>
    <n v="12"/>
    <b v="0"/>
    <s v="photography/places"/>
    <n v="1"/>
    <n v="131.66999999999999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x v="1585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x v="1586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x v="1587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x v="1588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x v="1589"/>
    <n v="1440448464"/>
    <b v="0"/>
    <n v="2"/>
    <b v="0"/>
    <s v="photography/places"/>
    <n v="0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x v="1590"/>
    <n v="1457112341"/>
    <b v="0"/>
    <n v="92"/>
    <b v="0"/>
    <s v="photography/places"/>
    <n v="0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x v="1591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x v="1592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x v="1593"/>
    <n v="1458147982"/>
    <b v="0"/>
    <n v="10"/>
    <b v="0"/>
    <s v="photography/places"/>
    <n v="0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x v="1594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x v="1595"/>
    <n v="1414577969"/>
    <b v="0"/>
    <n v="3"/>
    <b v="0"/>
    <s v="photography/places"/>
    <n v="0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x v="1596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x v="1597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x v="1598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x v="1599"/>
    <n v="1401585752"/>
    <b v="0"/>
    <n v="9"/>
    <b v="0"/>
    <s v="photography/places"/>
    <n v="0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x v="1600"/>
    <n v="1301969633"/>
    <b v="0"/>
    <n v="56"/>
    <b v="1"/>
    <s v="music/rock"/>
    <n v="1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x v="1601"/>
    <n v="1314947317"/>
    <b v="0"/>
    <n v="32"/>
    <b v="1"/>
    <s v="music/rock"/>
    <n v="1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x v="1602"/>
    <n v="1322539459"/>
    <b v="0"/>
    <n v="30"/>
    <b v="1"/>
    <s v="music/rock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x v="1603"/>
    <n v="1328559435"/>
    <b v="0"/>
    <n v="70"/>
    <b v="1"/>
    <s v="music/rock"/>
    <n v="1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x v="1604"/>
    <n v="1311380313"/>
    <b v="0"/>
    <n v="44"/>
    <b v="1"/>
    <s v="music/rock"/>
    <n v="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x v="1605"/>
    <n v="1293158438"/>
    <b v="0"/>
    <n v="92"/>
    <b v="1"/>
    <s v="music/rock"/>
    <n v="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x v="1606"/>
    <n v="1337887451"/>
    <b v="0"/>
    <n v="205"/>
    <b v="1"/>
    <s v="music/rock"/>
    <n v="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x v="1607"/>
    <n v="1385754986"/>
    <b v="0"/>
    <n v="23"/>
    <b v="1"/>
    <s v="music/rock"/>
    <n v="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x v="1608"/>
    <n v="1315612909"/>
    <b v="0"/>
    <n v="4"/>
    <b v="1"/>
    <s v="music/rock"/>
    <n v="1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x v="1609"/>
    <n v="1353017510"/>
    <b v="0"/>
    <n v="112"/>
    <b v="1"/>
    <s v="music/rock"/>
    <n v="3"/>
    <n v="48.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x v="1610"/>
    <n v="1368576032"/>
    <b v="0"/>
    <n v="27"/>
    <b v="1"/>
    <s v="music/rock"/>
    <n v="1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x v="1611"/>
    <n v="1354568384"/>
    <b v="0"/>
    <n v="11"/>
    <b v="1"/>
    <s v="music/rock"/>
    <n v="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x v="1612"/>
    <n v="1340329202"/>
    <b v="0"/>
    <n v="26"/>
    <b v="1"/>
    <s v="music/rock"/>
    <n v="1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x v="1613"/>
    <n v="1401924769"/>
    <b v="0"/>
    <n v="77"/>
    <b v="1"/>
    <s v="music/rock"/>
    <n v="1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x v="1614"/>
    <n v="1319850796"/>
    <b v="0"/>
    <n v="136"/>
    <b v="1"/>
    <s v="music/rock"/>
    <n v="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x v="1615"/>
    <n v="1350061821"/>
    <b v="0"/>
    <n v="157"/>
    <b v="1"/>
    <s v="music/rock"/>
    <n v="1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x v="1616"/>
    <n v="1380470188"/>
    <b v="0"/>
    <n v="158"/>
    <b v="1"/>
    <s v="music/rock"/>
    <n v="1"/>
    <n v="64.62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x v="1617"/>
    <n v="1359301335"/>
    <b v="0"/>
    <n v="27"/>
    <b v="1"/>
    <s v="music/rock"/>
    <n v="1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x v="1618"/>
    <n v="1408940886"/>
    <b v="0"/>
    <n v="23"/>
    <b v="1"/>
    <s v="music/rock"/>
    <n v="1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x v="1619"/>
    <n v="1361002140"/>
    <b v="0"/>
    <n v="17"/>
    <b v="1"/>
    <s v="music/rock"/>
    <n v="1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x v="1620"/>
    <n v="1333550015"/>
    <b v="0"/>
    <n v="37"/>
    <b v="1"/>
    <s v="music/rock"/>
    <n v="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x v="1621"/>
    <n v="1415343874"/>
    <b v="0"/>
    <n v="65"/>
    <b v="1"/>
    <s v="music/rock"/>
    <n v="1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x v="1622"/>
    <n v="1372437089"/>
    <b v="0"/>
    <n v="18"/>
    <b v="1"/>
    <s v="music/rock"/>
    <n v="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x v="1623"/>
    <n v="1354265335"/>
    <b v="0"/>
    <n v="25"/>
    <b v="1"/>
    <s v="music/rock"/>
    <n v="1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x v="1624"/>
    <n v="1344962853"/>
    <b v="0"/>
    <n v="104"/>
    <b v="1"/>
    <s v="music/rock"/>
    <n v="2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x v="1625"/>
    <n v="1383337267"/>
    <b v="0"/>
    <n v="108"/>
    <b v="1"/>
    <s v="music/rock"/>
    <n v="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x v="1626"/>
    <n v="1351011489"/>
    <b v="0"/>
    <n v="38"/>
    <b v="1"/>
    <s v="music/rock"/>
    <n v="1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x v="1627"/>
    <n v="1400175682"/>
    <b v="0"/>
    <n v="88"/>
    <b v="1"/>
    <s v="music/rock"/>
    <n v="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x v="1628"/>
    <n v="1389041333"/>
    <b v="0"/>
    <n v="82"/>
    <b v="1"/>
    <s v="music/rock"/>
    <n v="1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x v="1629"/>
    <n v="1328040375"/>
    <b v="0"/>
    <n v="126"/>
    <b v="1"/>
    <s v="music/rock"/>
    <n v="3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x v="1630"/>
    <n v="1347482261"/>
    <b v="0"/>
    <n v="133"/>
    <b v="1"/>
    <s v="music/rock"/>
    <n v="2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x v="1631"/>
    <n v="1311667854"/>
    <b v="0"/>
    <n v="47"/>
    <b v="1"/>
    <s v="music/rock"/>
    <n v="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x v="1632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x v="1633"/>
    <n v="1303706001"/>
    <b v="0"/>
    <n v="32"/>
    <b v="1"/>
    <s v="music/rock"/>
    <n v="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x v="1634"/>
    <n v="1463086261"/>
    <b v="0"/>
    <n v="37"/>
    <b v="1"/>
    <s v="music/rock"/>
    <n v="1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x v="1635"/>
    <n v="1304129088"/>
    <b v="0"/>
    <n v="87"/>
    <b v="1"/>
    <s v="music/rock"/>
    <n v="1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x v="1636"/>
    <n v="1257444140"/>
    <b v="0"/>
    <n v="15"/>
    <b v="1"/>
    <s v="music/rock"/>
    <n v="1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x v="1637"/>
    <n v="1358180968"/>
    <b v="0"/>
    <n v="27"/>
    <b v="1"/>
    <s v="music/rock"/>
    <n v="1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x v="1638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x v="1639"/>
    <n v="1279603955"/>
    <b v="0"/>
    <n v="17"/>
    <b v="1"/>
    <s v="music/rock"/>
    <n v="2"/>
    <n v="39.97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x v="1640"/>
    <n v="1416406744"/>
    <b v="0"/>
    <n v="26"/>
    <b v="1"/>
    <s v="music/pop"/>
    <n v="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x v="1641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x v="1642"/>
    <n v="1345924012"/>
    <b v="0"/>
    <n v="37"/>
    <b v="1"/>
    <s v="music/pop"/>
    <n v="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x v="1643"/>
    <n v="1348363560"/>
    <b v="0"/>
    <n v="128"/>
    <b v="1"/>
    <s v="music/pop"/>
    <n v="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x v="1644"/>
    <n v="1378306140"/>
    <b v="0"/>
    <n v="10"/>
    <b v="1"/>
    <s v="music/pop"/>
    <n v="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x v="1645"/>
    <n v="1405248503"/>
    <b v="0"/>
    <n v="83"/>
    <b v="1"/>
    <s v="music/pop"/>
    <n v="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x v="1646"/>
    <n v="1336643377"/>
    <b v="0"/>
    <n v="46"/>
    <b v="1"/>
    <s v="music/pop"/>
    <n v="1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x v="1647"/>
    <n v="1298048082"/>
    <b v="0"/>
    <n v="90"/>
    <b v="1"/>
    <s v="music/pop"/>
    <n v="1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x v="1648"/>
    <n v="1396974355"/>
    <b v="0"/>
    <n v="81"/>
    <b v="1"/>
    <s v="music/pop"/>
    <n v="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x v="1649"/>
    <n v="1378722437"/>
    <b v="0"/>
    <n v="32"/>
    <b v="1"/>
    <s v="music/pop"/>
    <n v="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x v="1650"/>
    <n v="1300916220"/>
    <b v="0"/>
    <n v="20"/>
    <b v="1"/>
    <s v="music/pop"/>
    <n v="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x v="1651"/>
    <n v="1382701793"/>
    <b v="0"/>
    <n v="70"/>
    <b v="1"/>
    <s v="music/pop"/>
    <n v="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x v="1652"/>
    <n v="1300996896"/>
    <b v="0"/>
    <n v="168"/>
    <b v="1"/>
    <s v="music/pop"/>
    <n v="2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x v="1653"/>
    <n v="1332192160"/>
    <b v="0"/>
    <n v="34"/>
    <b v="1"/>
    <s v="music/pop"/>
    <n v="1"/>
    <n v="38.79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x v="1654"/>
    <n v="1331060420"/>
    <b v="0"/>
    <n v="48"/>
    <b v="1"/>
    <s v="music/pop"/>
    <n v="1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x v="1655"/>
    <n v="1352845052"/>
    <b v="0"/>
    <n v="48"/>
    <b v="1"/>
    <s v="music/pop"/>
    <n v="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x v="1656"/>
    <n v="1335293168"/>
    <b v="0"/>
    <n v="221"/>
    <b v="1"/>
    <s v="music/pop"/>
    <n v="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x v="1657"/>
    <n v="1352524767"/>
    <b v="0"/>
    <n v="107"/>
    <b v="1"/>
    <s v="music/pop"/>
    <n v="1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x v="1658"/>
    <n v="1384811721"/>
    <b v="0"/>
    <n v="45"/>
    <b v="1"/>
    <s v="music/pop"/>
    <n v="1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x v="1659"/>
    <n v="1459355950"/>
    <b v="0"/>
    <n v="36"/>
    <b v="1"/>
    <s v="music/pop"/>
    <n v="13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x v="1660"/>
    <n v="1449359831"/>
    <b v="0"/>
    <n v="101"/>
    <b v="1"/>
    <s v="music/pop"/>
    <n v="1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x v="1661"/>
    <n v="1320122736"/>
    <b v="0"/>
    <n v="62"/>
    <b v="1"/>
    <s v="music/pop"/>
    <n v="1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x v="1662"/>
    <n v="1420158707"/>
    <b v="0"/>
    <n v="32"/>
    <b v="1"/>
    <s v="music/pop"/>
    <n v="1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x v="1663"/>
    <n v="1328033818"/>
    <b v="0"/>
    <n v="89"/>
    <b v="1"/>
    <s v="music/pop"/>
    <n v="1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x v="1664"/>
    <n v="1295624113"/>
    <b v="0"/>
    <n v="93"/>
    <b v="1"/>
    <s v="music/pop"/>
    <n v="1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x v="1665"/>
    <n v="1361858673"/>
    <b v="0"/>
    <n v="98"/>
    <b v="1"/>
    <s v="music/pop"/>
    <n v="2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x v="1666"/>
    <n v="1392169298"/>
    <b v="0"/>
    <n v="82"/>
    <b v="1"/>
    <s v="music/pop"/>
    <n v="1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x v="1667"/>
    <n v="1319859339"/>
    <b v="0"/>
    <n v="116"/>
    <b v="1"/>
    <s v="music/pop"/>
    <n v="1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x v="1668"/>
    <n v="1459545276"/>
    <b v="0"/>
    <n v="52"/>
    <b v="1"/>
    <s v="music/pop"/>
    <n v="1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x v="1669"/>
    <n v="1273961999"/>
    <b v="0"/>
    <n v="23"/>
    <b v="1"/>
    <s v="music/pop"/>
    <n v="1"/>
    <n v="44.61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x v="1670"/>
    <n v="1467464614"/>
    <b v="0"/>
    <n v="77"/>
    <b v="1"/>
    <s v="music/pop"/>
    <n v="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x v="1671"/>
    <n v="1336232730"/>
    <b v="0"/>
    <n v="49"/>
    <b v="1"/>
    <s v="music/pop"/>
    <n v="1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x v="1672"/>
    <n v="1423083892"/>
    <b v="0"/>
    <n v="59"/>
    <b v="1"/>
    <s v="music/pop"/>
    <n v="1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x v="1673"/>
    <n v="1468852306"/>
    <b v="0"/>
    <n v="113"/>
    <b v="1"/>
    <s v="music/pop"/>
    <n v="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x v="1674"/>
    <n v="1316194540"/>
    <b v="0"/>
    <n v="34"/>
    <b v="1"/>
    <s v="music/pop"/>
    <n v="1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x v="1675"/>
    <n v="1330968347"/>
    <b v="0"/>
    <n v="42"/>
    <b v="1"/>
    <s v="music/pop"/>
    <n v="1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x v="1676"/>
    <n v="1455615976"/>
    <b v="0"/>
    <n v="42"/>
    <b v="1"/>
    <s v="music/pop"/>
    <n v="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x v="1677"/>
    <n v="1390509071"/>
    <b v="0"/>
    <n v="49"/>
    <b v="1"/>
    <s v="music/pop"/>
    <n v="1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x v="1678"/>
    <n v="1309311545"/>
    <b v="0"/>
    <n v="56"/>
    <b v="1"/>
    <s v="music/pop"/>
    <n v="2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x v="1679"/>
    <n v="1402596667"/>
    <b v="0"/>
    <n v="25"/>
    <b v="1"/>
    <s v="music/pop"/>
    <n v="1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x v="1680"/>
    <n v="1486522484"/>
    <b v="0"/>
    <n v="884"/>
    <b v="0"/>
    <s v="music/faith"/>
    <n v="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x v="1681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x v="1682"/>
    <n v="1489517138"/>
    <b v="0"/>
    <n v="10"/>
    <b v="0"/>
    <s v="music/faith"/>
    <n v="0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x v="1683"/>
    <n v="1487360041"/>
    <b v="0"/>
    <n v="101"/>
    <b v="0"/>
    <s v="music/faith"/>
    <n v="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x v="1684"/>
    <n v="1487743223"/>
    <b v="0"/>
    <n v="15"/>
    <b v="0"/>
    <s v="music/faith"/>
    <n v="1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x v="1685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x v="1686"/>
    <n v="1488935245"/>
    <b v="0"/>
    <n v="39"/>
    <b v="0"/>
    <s v="music/faith"/>
    <n v="0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x v="1687"/>
    <n v="1489150194"/>
    <b v="0"/>
    <n v="7"/>
    <b v="0"/>
    <s v="music/faith"/>
    <n v="0"/>
    <n v="253.14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x v="1688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x v="1689"/>
    <n v="1488882042"/>
    <b v="0"/>
    <n v="11"/>
    <b v="0"/>
    <s v="music/faith"/>
    <n v="0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x v="1690"/>
    <n v="1488387008"/>
    <b v="0"/>
    <n v="38"/>
    <b v="0"/>
    <s v="music/faith"/>
    <n v="0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x v="1691"/>
    <n v="1487734667"/>
    <b v="0"/>
    <n v="15"/>
    <b v="0"/>
    <s v="music/faith"/>
    <n v="0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x v="1692"/>
    <n v="1489097112"/>
    <b v="0"/>
    <n v="8"/>
    <b v="0"/>
    <s v="music/faith"/>
    <n v="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x v="1693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x v="1694"/>
    <n v="1488847514"/>
    <b v="0"/>
    <n v="23"/>
    <b v="0"/>
    <s v="music/faith"/>
    <n v="0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x v="1695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x v="1696"/>
    <n v="1489193248"/>
    <b v="0"/>
    <n v="22"/>
    <b v="0"/>
    <s v="music/faith"/>
    <n v="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x v="1697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x v="1698"/>
    <n v="1489351445"/>
    <b v="0"/>
    <n v="4"/>
    <b v="0"/>
    <s v="music/faith"/>
    <n v="0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x v="1699"/>
    <n v="1488418990"/>
    <b v="0"/>
    <n v="79"/>
    <b v="0"/>
    <s v="music/faith"/>
    <n v="0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x v="1700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x v="1701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x v="1702"/>
    <n v="1435819537"/>
    <b v="0"/>
    <n v="2"/>
    <b v="0"/>
    <s v="music/faith"/>
    <n v="0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x v="1703"/>
    <n v="1421464873"/>
    <b v="0"/>
    <n v="11"/>
    <b v="0"/>
    <s v="music/faith"/>
    <n v="1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x v="1704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x v="1705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x v="1706"/>
    <n v="1456593495"/>
    <b v="0"/>
    <n v="9"/>
    <b v="0"/>
    <s v="music/faith"/>
    <n v="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x v="1707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x v="1708"/>
    <n v="1405949514"/>
    <b v="0"/>
    <n v="4"/>
    <b v="0"/>
    <s v="music/faith"/>
    <n v="0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x v="1709"/>
    <n v="1449151888"/>
    <b v="0"/>
    <n v="1"/>
    <b v="0"/>
    <s v="music/faith"/>
    <n v="0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x v="1710"/>
    <n v="1406907034"/>
    <b v="0"/>
    <n v="2"/>
    <b v="0"/>
    <s v="music/faith"/>
    <n v="0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x v="1711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x v="1712"/>
    <n v="1409944412"/>
    <b v="0"/>
    <n v="1"/>
    <b v="0"/>
    <s v="music/faith"/>
    <n v="0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x v="1713"/>
    <n v="1427925761"/>
    <b v="0"/>
    <n v="17"/>
    <b v="0"/>
    <s v="music/faith"/>
    <n v="0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x v="1714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x v="1715"/>
    <n v="1477835499"/>
    <b v="0"/>
    <n v="3"/>
    <b v="0"/>
    <s v="music/faith"/>
    <n v="0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x v="1716"/>
    <n v="1459467238"/>
    <b v="0"/>
    <n v="41"/>
    <b v="0"/>
    <s v="music/faith"/>
    <n v="0"/>
    <n v="34.020000000000003"/>
    <x v="4"/>
    <s v="faith"/>
    <x v="1717"/>
    <d v="2016-04-21T04:00:00"/>
  </r>
  <r>
    <n v="1718"/>
    <s v="The Prodigal Son"/>
    <s v="A melody for the galaxy."/>
    <x v="19"/>
    <n v="75"/>
    <x v="2"/>
    <s v="US"/>
    <s v="USD"/>
    <x v="1717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x v="1718"/>
    <n v="1408366191"/>
    <b v="0"/>
    <n v="3"/>
    <b v="0"/>
    <s v="music/faith"/>
    <n v="0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x v="1719"/>
    <n v="1412966871"/>
    <b v="0"/>
    <n v="8"/>
    <b v="0"/>
    <s v="music/faith"/>
    <n v="0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x v="1720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x v="1721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x v="1722"/>
    <n v="1430855315"/>
    <b v="0"/>
    <n v="3"/>
    <b v="0"/>
    <s v="music/faith"/>
    <n v="0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x v="1723"/>
    <n v="1412115762"/>
    <b v="0"/>
    <n v="4"/>
    <b v="0"/>
    <s v="music/faith"/>
    <n v="0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x v="1724"/>
    <n v="1406330049"/>
    <b v="0"/>
    <n v="9"/>
    <b v="0"/>
    <s v="music/faith"/>
    <n v="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x v="1725"/>
    <n v="1401401064"/>
    <b v="0"/>
    <n v="16"/>
    <b v="0"/>
    <s v="music/faith"/>
    <n v="0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x v="1726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x v="1727"/>
    <n v="1442847674"/>
    <b v="0"/>
    <n v="7"/>
    <b v="0"/>
    <s v="music/faith"/>
    <n v="1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x v="1728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x v="1729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x v="173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x v="1731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x v="1732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x v="1733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x v="1734"/>
    <n v="1468006345"/>
    <b v="0"/>
    <n v="2"/>
    <b v="0"/>
    <s v="music/faith"/>
    <n v="0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x v="1735"/>
    <n v="1444423233"/>
    <b v="0"/>
    <n v="1"/>
    <b v="0"/>
    <s v="music/faith"/>
    <n v="0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x v="1736"/>
    <n v="1434840392"/>
    <b v="0"/>
    <n v="15"/>
    <b v="0"/>
    <s v="music/faith"/>
    <n v="0"/>
    <n v="56.67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x v="1737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x v="1738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x v="1739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x v="1740"/>
    <n v="1430060671"/>
    <b v="0"/>
    <n v="52"/>
    <b v="1"/>
    <s v="photography/photobooks"/>
    <n v="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x v="1741"/>
    <n v="1481058170"/>
    <b v="0"/>
    <n v="34"/>
    <b v="1"/>
    <s v="photography/photobooks"/>
    <n v="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x v="1742"/>
    <n v="1470348775"/>
    <b v="0"/>
    <n v="67"/>
    <b v="1"/>
    <s v="photography/photobooks"/>
    <n v="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x v="1743"/>
    <n v="1421937077"/>
    <b v="0"/>
    <n v="70"/>
    <b v="1"/>
    <s v="photography/photobooks"/>
    <n v="1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x v="1744"/>
    <n v="1479276838"/>
    <b v="0"/>
    <n v="89"/>
    <b v="1"/>
    <s v="photography/photobooks"/>
    <n v="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x v="1745"/>
    <n v="1477368867"/>
    <b v="0"/>
    <n v="107"/>
    <b v="1"/>
    <s v="photography/photobooks"/>
    <n v="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x v="1746"/>
    <n v="1444904830"/>
    <b v="0"/>
    <n v="159"/>
    <b v="1"/>
    <s v="photography/photobooks"/>
    <n v="1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x v="1747"/>
    <n v="1438642143"/>
    <b v="0"/>
    <n v="181"/>
    <b v="1"/>
    <s v="photography/photobooks"/>
    <n v="1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x v="1748"/>
    <n v="1485213921"/>
    <b v="0"/>
    <n v="131"/>
    <b v="1"/>
    <s v="photography/photobooks"/>
    <n v="1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x v="1749"/>
    <n v="1458936304"/>
    <b v="0"/>
    <n v="125"/>
    <b v="1"/>
    <s v="photography/photobooks"/>
    <n v="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x v="1750"/>
    <n v="1424198723"/>
    <b v="0"/>
    <n v="61"/>
    <b v="1"/>
    <s v="photography/photobooks"/>
    <n v="1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x v="1751"/>
    <n v="1473833082"/>
    <b v="0"/>
    <n v="90"/>
    <b v="1"/>
    <s v="photography/photobooks"/>
    <n v="3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x v="1752"/>
    <n v="1455991168"/>
    <b v="0"/>
    <n v="35"/>
    <b v="1"/>
    <s v="photography/photobooks"/>
    <n v="1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x v="1753"/>
    <n v="1425502953"/>
    <b v="0"/>
    <n v="90"/>
    <b v="1"/>
    <s v="photography/photobooks"/>
    <n v="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x v="1754"/>
    <n v="1441479361"/>
    <b v="0"/>
    <n v="4"/>
    <b v="1"/>
    <s v="photography/photobooks"/>
    <n v="1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x v="1755"/>
    <n v="1468987269"/>
    <b v="0"/>
    <n v="120"/>
    <b v="1"/>
    <s v="photography/photobooks"/>
    <n v="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x v="1756"/>
    <n v="1483041083"/>
    <b v="0"/>
    <n v="14"/>
    <b v="1"/>
    <s v="photography/photobooks"/>
    <n v="1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x v="1757"/>
    <n v="1463352992"/>
    <b v="0"/>
    <n v="27"/>
    <b v="1"/>
    <s v="photography/photobooks"/>
    <n v="1"/>
    <n v="42.48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x v="1758"/>
    <n v="1425585229"/>
    <b v="0"/>
    <n v="49"/>
    <b v="1"/>
    <s v="photography/photobooks"/>
    <n v="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x v="1759"/>
    <n v="1454688513"/>
    <b v="0"/>
    <n v="102"/>
    <b v="1"/>
    <s v="photography/photobooks"/>
    <n v="2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x v="1760"/>
    <n v="1437745060"/>
    <b v="0"/>
    <n v="3"/>
    <b v="1"/>
    <s v="photography/photobooks"/>
    <n v="2"/>
    <n v="51.67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x v="1761"/>
    <n v="1455147245"/>
    <b v="0"/>
    <n v="25"/>
    <b v="1"/>
    <s v="photography/photobooks"/>
    <n v="9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x v="1762"/>
    <n v="1474663840"/>
    <b v="0"/>
    <n v="118"/>
    <b v="1"/>
    <s v="photography/photobooks"/>
    <n v="1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x v="1763"/>
    <n v="1404560379"/>
    <b v="1"/>
    <n v="39"/>
    <b v="0"/>
    <s v="photography/photobooks"/>
    <n v="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x v="1764"/>
    <n v="1405380712"/>
    <b v="1"/>
    <n v="103"/>
    <b v="0"/>
    <s v="photography/photobooks"/>
    <n v="1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x v="1765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x v="1766"/>
    <n v="1404488884"/>
    <b v="1"/>
    <n v="39"/>
    <b v="0"/>
    <s v="photography/photobooks"/>
    <n v="0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x v="1767"/>
    <n v="1406640444"/>
    <b v="1"/>
    <n v="15"/>
    <b v="0"/>
    <s v="photography/photobooks"/>
    <n v="0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x v="1768"/>
    <n v="1418585959"/>
    <b v="1"/>
    <n v="22"/>
    <b v="0"/>
    <s v="photography/photobooks"/>
    <n v="0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x v="1769"/>
    <n v="1410288194"/>
    <b v="1"/>
    <n v="92"/>
    <b v="0"/>
    <s v="photography/photobooks"/>
    <n v="1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x v="1770"/>
    <n v="1411515040"/>
    <b v="1"/>
    <n v="25"/>
    <b v="0"/>
    <s v="photography/photobooks"/>
    <n v="0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x v="1771"/>
    <n v="1399482836"/>
    <b v="1"/>
    <n v="19"/>
    <b v="0"/>
    <s v="photography/photobooks"/>
    <n v="0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x v="1772"/>
    <n v="1417803298"/>
    <b v="1"/>
    <n v="19"/>
    <b v="0"/>
    <s v="photography/photobooks"/>
    <n v="0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x v="1773"/>
    <n v="1413609292"/>
    <b v="1"/>
    <n v="13"/>
    <b v="0"/>
    <s v="photography/photobooks"/>
    <n v="0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x v="1774"/>
    <n v="1410305160"/>
    <b v="1"/>
    <n v="124"/>
    <b v="0"/>
    <s v="photography/photobooks"/>
    <n v="1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x v="1775"/>
    <n v="1411513071"/>
    <b v="1"/>
    <n v="4"/>
    <b v="0"/>
    <s v="photography/photobooks"/>
    <n v="0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x v="1776"/>
    <n v="1421829253"/>
    <b v="1"/>
    <n v="10"/>
    <b v="0"/>
    <s v="photography/photobooks"/>
    <n v="0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x v="1777"/>
    <n v="1423600995"/>
    <b v="1"/>
    <n v="15"/>
    <b v="0"/>
    <s v="photography/photobooks"/>
    <n v="0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x v="1778"/>
    <n v="1470242180"/>
    <b v="1"/>
    <n v="38"/>
    <b v="0"/>
    <s v="photography/photobooks"/>
    <n v="0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x v="1779"/>
    <n v="1462285510"/>
    <b v="1"/>
    <n v="152"/>
    <b v="0"/>
    <s v="photography/photobooks"/>
    <n v="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x v="1780"/>
    <n v="1471272545"/>
    <b v="1"/>
    <n v="24"/>
    <b v="0"/>
    <s v="photography/photobooks"/>
    <n v="0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x v="1781"/>
    <n v="1453211289"/>
    <b v="1"/>
    <n v="76"/>
    <b v="0"/>
    <s v="photography/photobooks"/>
    <n v="0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x v="1782"/>
    <n v="1429656478"/>
    <b v="1"/>
    <n v="185"/>
    <b v="0"/>
    <s v="photography/photobooks"/>
    <n v="0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x v="1783"/>
    <n v="1419954240"/>
    <b v="1"/>
    <n v="33"/>
    <b v="0"/>
    <s v="photography/photobooks"/>
    <n v="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x v="1784"/>
    <n v="1410750855"/>
    <b v="1"/>
    <n v="108"/>
    <b v="0"/>
    <s v="photography/photobooks"/>
    <n v="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x v="1785"/>
    <n v="1416057177"/>
    <b v="1"/>
    <n v="29"/>
    <b v="0"/>
    <s v="photography/photobooks"/>
    <n v="0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x v="1786"/>
    <n v="1425570237"/>
    <b v="1"/>
    <n v="24"/>
    <b v="0"/>
    <s v="photography/photobooks"/>
    <n v="0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x v="1787"/>
    <n v="1412203542"/>
    <b v="1"/>
    <n v="4"/>
    <b v="0"/>
    <s v="photography/photobooks"/>
    <n v="0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x v="1788"/>
    <n v="1415858403"/>
    <b v="1"/>
    <n v="4"/>
    <b v="0"/>
    <s v="photography/photobooks"/>
    <n v="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x v="1789"/>
    <n v="1420560678"/>
    <b v="1"/>
    <n v="15"/>
    <b v="0"/>
    <s v="photography/photobooks"/>
    <n v="0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x v="1790"/>
    <n v="1417369565"/>
    <b v="1"/>
    <n v="4"/>
    <b v="0"/>
    <s v="photography/photobooks"/>
    <n v="0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x v="1791"/>
    <n v="1435970682"/>
    <b v="1"/>
    <n v="139"/>
    <b v="0"/>
    <s v="photography/photobooks"/>
    <n v="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x v="1792"/>
    <n v="1414531440"/>
    <b v="1"/>
    <n v="2"/>
    <b v="0"/>
    <s v="photography/photobooks"/>
    <n v="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x v="1793"/>
    <n v="1420636422"/>
    <b v="1"/>
    <n v="18"/>
    <b v="0"/>
    <s v="photography/photobooks"/>
    <n v="0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x v="1794"/>
    <n v="1473922541"/>
    <b v="1"/>
    <n v="81"/>
    <b v="0"/>
    <s v="photography/photobooks"/>
    <n v="0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x v="1795"/>
    <n v="1464172366"/>
    <b v="1"/>
    <n v="86"/>
    <b v="0"/>
    <s v="photography/photobooks"/>
    <n v="0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x v="1796"/>
    <n v="1479217189"/>
    <b v="1"/>
    <n v="140"/>
    <b v="0"/>
    <s v="photography/photobooks"/>
    <n v="1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x v="1797"/>
    <n v="1449388233"/>
    <b v="1"/>
    <n v="37"/>
    <b v="0"/>
    <s v="photography/photobooks"/>
    <n v="0"/>
    <n v="58.97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x v="1798"/>
    <n v="1414008808"/>
    <b v="1"/>
    <n v="6"/>
    <b v="0"/>
    <s v="photography/photobooks"/>
    <n v="0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x v="1799"/>
    <n v="1473517970"/>
    <b v="1"/>
    <n v="113"/>
    <b v="0"/>
    <s v="photography/photobooks"/>
    <n v="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x v="1800"/>
    <n v="1447429868"/>
    <b v="1"/>
    <n v="37"/>
    <b v="0"/>
    <s v="photography/photobooks"/>
    <n v="0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x v="1801"/>
    <n v="1433416830"/>
    <b v="1"/>
    <n v="18"/>
    <b v="0"/>
    <s v="photography/photobooks"/>
    <n v="0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x v="1802"/>
    <n v="1421199782"/>
    <b v="1"/>
    <n v="75"/>
    <b v="0"/>
    <s v="photography/photobooks"/>
    <n v="0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x v="1803"/>
    <n v="1444061804"/>
    <b v="1"/>
    <n v="52"/>
    <b v="0"/>
    <s v="photography/photobooks"/>
    <n v="0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x v="1804"/>
    <n v="1441048658"/>
    <b v="1"/>
    <n v="122"/>
    <b v="0"/>
    <s v="photography/photobooks"/>
    <n v="0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x v="1805"/>
    <n v="1409066349"/>
    <b v="1"/>
    <n v="8"/>
    <b v="0"/>
    <s v="photography/photobooks"/>
    <n v="0"/>
    <n v="73.88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x v="1806"/>
    <n v="1409276313"/>
    <b v="1"/>
    <n v="8"/>
    <b v="0"/>
    <s v="photography/photobooks"/>
    <n v="0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x v="1807"/>
    <n v="1483806030"/>
    <b v="1"/>
    <n v="96"/>
    <b v="0"/>
    <s v="photography/photobooks"/>
    <n v="0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x v="1808"/>
    <n v="1422222439"/>
    <b v="1"/>
    <n v="9"/>
    <b v="0"/>
    <s v="photography/photobooks"/>
    <n v="0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x v="1809"/>
    <n v="1407621026"/>
    <b v="0"/>
    <n v="2"/>
    <b v="0"/>
    <s v="photography/photobooks"/>
    <n v="0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x v="181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x v="1811"/>
    <n v="1464939536"/>
    <b v="0"/>
    <n v="23"/>
    <b v="0"/>
    <s v="photography/photobooks"/>
    <n v="0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x v="1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x v="1813"/>
    <n v="1422516736"/>
    <b v="0"/>
    <n v="140"/>
    <b v="0"/>
    <s v="photography/photobooks"/>
    <n v="0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x v="1814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x v="1815"/>
    <n v="1467061303"/>
    <b v="0"/>
    <n v="6"/>
    <b v="0"/>
    <s v="photography/photobooks"/>
    <n v="0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x v="1816"/>
    <n v="1480607607"/>
    <b v="0"/>
    <n v="100"/>
    <b v="0"/>
    <s v="photography/photobooks"/>
    <n v="1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x v="1817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x v="1818"/>
    <n v="1404151396"/>
    <b v="0"/>
    <n v="4"/>
    <b v="0"/>
    <s v="photography/photobooks"/>
    <n v="0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x v="1819"/>
    <n v="1425261690"/>
    <b v="0"/>
    <n v="8"/>
    <b v="0"/>
    <s v="photography/photobooks"/>
    <n v="0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x v="1820"/>
    <n v="1326872367"/>
    <b v="0"/>
    <n v="57"/>
    <b v="1"/>
    <s v="music/rock"/>
    <n v="1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x v="1821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x v="1822"/>
    <n v="1348503976"/>
    <b v="0"/>
    <n v="33"/>
    <b v="1"/>
    <s v="music/rock"/>
    <n v="1"/>
    <n v="24.58"/>
    <x v="4"/>
    <s v="rock"/>
    <x v="1823"/>
    <d v="2012-10-24T16:26:16"/>
  </r>
  <r>
    <n v="1824"/>
    <s v="Tin Man's Broken Wisdom Fund"/>
    <s v="cd fund raiser"/>
    <x v="9"/>
    <n v="3002"/>
    <x v="0"/>
    <s v="US"/>
    <s v="USD"/>
    <x v="1823"/>
    <n v="1387403967"/>
    <b v="0"/>
    <n v="40"/>
    <b v="1"/>
    <s v="music/rock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x v="1824"/>
    <n v="1371585703"/>
    <b v="0"/>
    <n v="50"/>
    <b v="1"/>
    <s v="music/rock"/>
    <n v="1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x v="1825"/>
    <n v="1390083017"/>
    <b v="0"/>
    <n v="38"/>
    <b v="1"/>
    <s v="music/rock"/>
    <n v="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x v="1826"/>
    <n v="1294818561"/>
    <b v="0"/>
    <n v="96"/>
    <b v="1"/>
    <s v="music/rock"/>
    <n v="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x v="1827"/>
    <n v="1396906530"/>
    <b v="0"/>
    <n v="48"/>
    <b v="1"/>
    <s v="music/rock"/>
    <n v="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x v="1828"/>
    <n v="1291428371"/>
    <b v="0"/>
    <n v="33"/>
    <b v="1"/>
    <s v="music/rock"/>
    <n v="2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x v="1829"/>
    <n v="1390667107"/>
    <b v="0"/>
    <n v="226"/>
    <b v="1"/>
    <s v="music/rock"/>
    <n v="1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x v="1830"/>
    <n v="1335570863"/>
    <b v="0"/>
    <n v="14"/>
    <b v="1"/>
    <s v="music/rock"/>
    <n v="1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x v="1831"/>
    <n v="1296651427"/>
    <b v="0"/>
    <n v="20"/>
    <b v="1"/>
    <s v="music/rock"/>
    <n v="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x v="1832"/>
    <n v="1359421403"/>
    <b v="0"/>
    <n v="25"/>
    <b v="1"/>
    <s v="music/rock"/>
    <n v="3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x v="1833"/>
    <n v="1418684895"/>
    <b v="0"/>
    <n v="90"/>
    <b v="1"/>
    <s v="music/rock"/>
    <n v="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x v="1834"/>
    <n v="1456851071"/>
    <b v="0"/>
    <n v="11"/>
    <b v="1"/>
    <s v="music/rock"/>
    <n v="1"/>
    <n v="47.27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x v="1835"/>
    <n v="1359660329"/>
    <b v="0"/>
    <n v="55"/>
    <b v="1"/>
    <s v="music/rock"/>
    <n v="2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x v="1836"/>
    <n v="1326848935"/>
    <b v="0"/>
    <n v="30"/>
    <b v="1"/>
    <s v="music/rock"/>
    <n v="3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x v="1837"/>
    <n v="1314989557"/>
    <b v="0"/>
    <n v="28"/>
    <b v="1"/>
    <s v="music/rock"/>
    <n v="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x v="1838"/>
    <n v="1472750382"/>
    <b v="0"/>
    <n v="45"/>
    <b v="1"/>
    <s v="music/rock"/>
    <n v="2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x v="1839"/>
    <n v="1366251510"/>
    <b v="0"/>
    <n v="13"/>
    <b v="1"/>
    <s v="music/rock"/>
    <n v="1"/>
    <n v="75.38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x v="1840"/>
    <n v="1397679445"/>
    <b v="0"/>
    <n v="40"/>
    <b v="1"/>
    <s v="music/rock"/>
    <n v="1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x v="1841"/>
    <n v="1422371381"/>
    <b v="0"/>
    <n v="21"/>
    <b v="1"/>
    <s v="music/rock"/>
    <n v="1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x v="1842"/>
    <n v="1295653954"/>
    <b v="0"/>
    <n v="134"/>
    <b v="1"/>
    <s v="music/rock"/>
    <n v="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x v="1843"/>
    <n v="1304464914"/>
    <b v="0"/>
    <n v="20"/>
    <b v="1"/>
    <s v="music/rock"/>
    <n v="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x v="1844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x v="1845"/>
    <n v="1352993777"/>
    <b v="0"/>
    <n v="209"/>
    <b v="1"/>
    <s v="music/rock"/>
    <n v="1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x v="1846"/>
    <n v="1427780432"/>
    <b v="0"/>
    <n v="38"/>
    <b v="1"/>
    <s v="music/rock"/>
    <n v="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x v="1847"/>
    <n v="1306608888"/>
    <b v="0"/>
    <n v="24"/>
    <b v="1"/>
    <s v="music/rock"/>
    <n v="1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x v="1848"/>
    <n v="1347913059"/>
    <b v="0"/>
    <n v="8"/>
    <b v="1"/>
    <s v="music/rock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x v="1849"/>
    <n v="1402441300"/>
    <b v="0"/>
    <n v="179"/>
    <b v="1"/>
    <s v="music/rock"/>
    <n v="1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x v="1850"/>
    <n v="1404769538"/>
    <b v="0"/>
    <n v="26"/>
    <b v="1"/>
    <s v="music/rock"/>
    <n v="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x v="1851"/>
    <n v="1426703452"/>
    <b v="0"/>
    <n v="131"/>
    <b v="1"/>
    <s v="music/rock"/>
    <n v="1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x v="1852"/>
    <n v="1348536417"/>
    <b v="0"/>
    <n v="14"/>
    <b v="1"/>
    <s v="music/rock"/>
    <n v="1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x v="1853"/>
    <n v="1366763437"/>
    <b v="0"/>
    <n v="174"/>
    <b v="1"/>
    <s v="music/rock"/>
    <n v="1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x v="1854"/>
    <n v="1385124940"/>
    <b v="0"/>
    <n v="191"/>
    <b v="1"/>
    <s v="music/rock"/>
    <n v="2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x v="1855"/>
    <n v="1403901072"/>
    <b v="0"/>
    <n v="38"/>
    <b v="1"/>
    <s v="music/rock"/>
    <n v="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x v="1856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x v="1857"/>
    <n v="1318826921"/>
    <b v="0"/>
    <n v="149"/>
    <b v="1"/>
    <s v="music/rock"/>
    <n v="1"/>
    <n v="40.549999999999997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x v="1858"/>
    <n v="1314124129"/>
    <b v="0"/>
    <n v="56"/>
    <b v="1"/>
    <s v="music/rock"/>
    <n v="1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x v="1859"/>
    <n v="1389891684"/>
    <b v="0"/>
    <n v="19"/>
    <b v="1"/>
    <s v="music/rock"/>
    <n v="1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x v="1860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x v="1861"/>
    <n v="1484912974"/>
    <b v="0"/>
    <n v="16"/>
    <b v="0"/>
    <s v="games/mobile games"/>
    <n v="0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x v="1862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x v="1863"/>
    <n v="1396631500"/>
    <b v="0"/>
    <n v="48"/>
    <b v="0"/>
    <s v="games/mobile games"/>
    <n v="0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x v="1864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x v="1865"/>
    <n v="1483768497"/>
    <b v="0"/>
    <n v="2"/>
    <b v="0"/>
    <s v="games/mobile games"/>
    <n v="0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x v="1866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x v="1867"/>
    <n v="1448044925"/>
    <b v="0"/>
    <n v="17"/>
    <b v="0"/>
    <s v="games/mobile games"/>
    <n v="0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x v="1868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x v="1869"/>
    <n v="1451723535"/>
    <b v="0"/>
    <n v="11"/>
    <b v="0"/>
    <s v="games/mobile games"/>
    <n v="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x v="1870"/>
    <n v="1413053301"/>
    <b v="0"/>
    <n v="95"/>
    <b v="0"/>
    <s v="games/mobile games"/>
    <n v="1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x v="1871"/>
    <n v="1433041602"/>
    <b v="0"/>
    <n v="13"/>
    <b v="0"/>
    <s v="games/mobile games"/>
    <n v="0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x v="1872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x v="187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x v="1874"/>
    <n v="1465335308"/>
    <b v="0"/>
    <n v="3"/>
    <b v="0"/>
    <s v="games/mobile games"/>
    <n v="0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x v="187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x v="1876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x v="1877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x v="1878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x v="1879"/>
    <n v="1456839380"/>
    <b v="0"/>
    <n v="24"/>
    <b v="0"/>
    <s v="games/mobile games"/>
    <n v="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x v="1880"/>
    <n v="1423366789"/>
    <b v="0"/>
    <n v="70"/>
    <b v="1"/>
    <s v="music/indie rock"/>
    <n v="2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x v="1881"/>
    <n v="1339109212"/>
    <b v="0"/>
    <n v="81"/>
    <b v="1"/>
    <s v="music/indie rock"/>
    <n v="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x v="1882"/>
    <n v="1331333108"/>
    <b v="0"/>
    <n v="32"/>
    <b v="1"/>
    <s v="music/indie rock"/>
    <n v="1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x v="1883"/>
    <n v="1350967535"/>
    <b v="0"/>
    <n v="26"/>
    <b v="1"/>
    <s v="music/indie rock"/>
    <n v="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x v="1884"/>
    <n v="1341800110"/>
    <b v="0"/>
    <n v="105"/>
    <b v="1"/>
    <s v="music/indie rock"/>
    <n v="1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x v="1885"/>
    <n v="1413236738"/>
    <b v="0"/>
    <n v="29"/>
    <b v="1"/>
    <s v="music/indie rock"/>
    <n v="1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x v="1886"/>
    <n v="1447614732"/>
    <b v="0"/>
    <n v="8"/>
    <b v="1"/>
    <s v="music/indie rock"/>
    <n v="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x v="1887"/>
    <n v="1272692732"/>
    <b v="0"/>
    <n v="89"/>
    <b v="1"/>
    <s v="music/indie rock"/>
    <n v="2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x v="1888"/>
    <n v="1359140546"/>
    <b v="0"/>
    <n v="44"/>
    <b v="1"/>
    <s v="music/indie rock"/>
    <n v="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x v="1889"/>
    <n v="1353005528"/>
    <b v="0"/>
    <n v="246"/>
    <b v="1"/>
    <s v="music/indie rock"/>
    <n v="1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x v="1890"/>
    <n v="1275851354"/>
    <b v="0"/>
    <n v="120"/>
    <b v="1"/>
    <s v="music/indie rock"/>
    <n v="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x v="1891"/>
    <n v="1304867881"/>
    <b v="0"/>
    <n v="26"/>
    <b v="1"/>
    <s v="music/indie rock"/>
    <n v="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x v="1892"/>
    <n v="1301524585"/>
    <b v="0"/>
    <n v="45"/>
    <b v="1"/>
    <s v="music/indie rock"/>
    <n v="1"/>
    <n v="57.78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x v="1893"/>
    <n v="1326404583"/>
    <b v="0"/>
    <n v="20"/>
    <b v="1"/>
    <s v="music/indie rock"/>
    <n v="1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x v="1894"/>
    <n v="1442771722"/>
    <b v="0"/>
    <n v="47"/>
    <b v="1"/>
    <s v="music/indie rock"/>
    <n v="1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x v="1895"/>
    <n v="1331658165"/>
    <b v="0"/>
    <n v="13"/>
    <b v="1"/>
    <s v="music/indie rock"/>
    <n v="1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x v="1896"/>
    <n v="1392040806"/>
    <b v="0"/>
    <n v="183"/>
    <b v="1"/>
    <s v="music/indie rock"/>
    <n v="1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x v="1897"/>
    <n v="1451277473"/>
    <b v="0"/>
    <n v="21"/>
    <b v="1"/>
    <s v="music/indie rock"/>
    <n v="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x v="1898"/>
    <n v="1424730966"/>
    <b v="0"/>
    <n v="42"/>
    <b v="1"/>
    <s v="music/indie rock"/>
    <n v="1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x v="1899"/>
    <n v="1347137731"/>
    <b v="0"/>
    <n v="54"/>
    <b v="1"/>
    <s v="music/indie rock"/>
    <n v="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x v="1900"/>
    <n v="1429707729"/>
    <b v="0"/>
    <n v="25"/>
    <b v="0"/>
    <s v="technology/gadgets"/>
    <n v="0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x v="1901"/>
    <n v="1422903447"/>
    <b v="0"/>
    <n v="3"/>
    <b v="0"/>
    <s v="technology/gadgets"/>
    <n v="0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x v="1902"/>
    <n v="1480357791"/>
    <b v="0"/>
    <n v="41"/>
    <b v="0"/>
    <s v="technology/gadgets"/>
    <n v="0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x v="1903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x v="190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x v="1905"/>
    <n v="1464105983"/>
    <b v="0"/>
    <n v="99"/>
    <b v="0"/>
    <s v="technology/gadgets"/>
    <n v="0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x v="1906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x v="1907"/>
    <n v="1480456900"/>
    <b v="0"/>
    <n v="4"/>
    <b v="0"/>
    <s v="technology/gadgets"/>
    <n v="0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x v="1908"/>
    <n v="1411467479"/>
    <b v="0"/>
    <n v="38"/>
    <b v="0"/>
    <s v="technology/gadgets"/>
    <n v="0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x v="1909"/>
    <n v="1442531217"/>
    <b v="0"/>
    <n v="285"/>
    <b v="0"/>
    <s v="technology/gadgets"/>
    <n v="0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x v="1910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x v="1911"/>
    <n v="1430803560"/>
    <b v="0"/>
    <n v="42"/>
    <b v="0"/>
    <s v="technology/gadgets"/>
    <n v="1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x v="1912"/>
    <n v="1410178578"/>
    <b v="0"/>
    <n v="26"/>
    <b v="0"/>
    <s v="technology/gadgets"/>
    <n v="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x v="1913"/>
    <n v="1413519073"/>
    <b v="0"/>
    <n v="2"/>
    <b v="0"/>
    <s v="technology/gadgets"/>
    <n v="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x v="1914"/>
    <n v="1407892222"/>
    <b v="0"/>
    <n v="4"/>
    <b v="0"/>
    <s v="technology/gadgets"/>
    <n v="0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x v="1915"/>
    <n v="1476378775"/>
    <b v="0"/>
    <n v="6"/>
    <b v="0"/>
    <s v="technology/gadgets"/>
    <n v="0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x v="1916"/>
    <n v="1484116133"/>
    <b v="0"/>
    <n v="70"/>
    <b v="0"/>
    <s v="technology/gadgets"/>
    <n v="1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x v="1917"/>
    <n v="1404845851"/>
    <b v="0"/>
    <n v="9"/>
    <b v="0"/>
    <s v="technology/gadgets"/>
    <n v="0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x v="1918"/>
    <n v="1429477249"/>
    <b v="0"/>
    <n v="8"/>
    <b v="0"/>
    <s v="technology/gadgets"/>
    <n v="0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x v="1919"/>
    <n v="1443042061"/>
    <b v="0"/>
    <n v="105"/>
    <b v="0"/>
    <s v="technology/gadgets"/>
    <n v="0"/>
    <n v="40.98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x v="1920"/>
    <n v="1339651143"/>
    <b v="0"/>
    <n v="38"/>
    <b v="1"/>
    <s v="music/indie rock"/>
    <n v="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x v="1921"/>
    <n v="1384236507"/>
    <b v="0"/>
    <n v="64"/>
    <b v="1"/>
    <s v="music/indie rock"/>
    <n v="1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x v="1922"/>
    <n v="1313612532"/>
    <b v="0"/>
    <n v="13"/>
    <b v="1"/>
    <s v="music/indie rock"/>
    <n v="2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x v="1923"/>
    <n v="1387390555"/>
    <b v="0"/>
    <n v="33"/>
    <b v="1"/>
    <s v="music/indie rock"/>
    <n v="1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x v="1924"/>
    <n v="1379540288"/>
    <b v="0"/>
    <n v="52"/>
    <b v="1"/>
    <s v="music/indie rock"/>
    <n v="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x v="1925"/>
    <n v="1286319256"/>
    <b v="0"/>
    <n v="107"/>
    <b v="1"/>
    <s v="music/indie rock"/>
    <n v="2"/>
    <n v="27.39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x v="1926"/>
    <n v="1329856839"/>
    <b v="0"/>
    <n v="11"/>
    <b v="1"/>
    <s v="music/indie rock"/>
    <n v="1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x v="1927"/>
    <n v="1365348794"/>
    <b v="0"/>
    <n v="34"/>
    <b v="1"/>
    <s v="music/indie rock"/>
    <n v="1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x v="1928"/>
    <n v="1306197066"/>
    <b v="0"/>
    <n v="75"/>
    <b v="1"/>
    <s v="music/indie rock"/>
    <n v="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x v="1929"/>
    <n v="1368019482"/>
    <b v="0"/>
    <n v="26"/>
    <b v="1"/>
    <s v="music/indie rock"/>
    <n v="1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x v="1930"/>
    <n v="1336512309"/>
    <b v="0"/>
    <n v="50"/>
    <b v="1"/>
    <s v="music/indie rock"/>
    <n v="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x v="1931"/>
    <n v="1325618773"/>
    <b v="0"/>
    <n v="80"/>
    <b v="1"/>
    <s v="music/indie rock"/>
    <n v="1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x v="1932"/>
    <n v="1409195307"/>
    <b v="0"/>
    <n v="110"/>
    <b v="1"/>
    <s v="music/indie rock"/>
    <n v="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x v="1933"/>
    <n v="1321649321"/>
    <b v="0"/>
    <n v="77"/>
    <b v="1"/>
    <s v="music/indie rock"/>
    <n v="1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x v="1934"/>
    <n v="1400106171"/>
    <b v="0"/>
    <n v="50"/>
    <b v="1"/>
    <s v="music/indie rock"/>
    <n v="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x v="1935"/>
    <n v="1320528070"/>
    <b v="0"/>
    <n v="145"/>
    <b v="1"/>
    <s v="music/indie rock"/>
    <n v="1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x v="1936"/>
    <n v="1338346281"/>
    <b v="0"/>
    <n v="29"/>
    <b v="1"/>
    <s v="music/indie rock"/>
    <n v="2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x v="1937"/>
    <n v="1370067231"/>
    <b v="0"/>
    <n v="114"/>
    <b v="1"/>
    <s v="music/indie rock"/>
    <n v="1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x v="1938"/>
    <n v="1360366708"/>
    <b v="0"/>
    <n v="96"/>
    <b v="1"/>
    <s v="music/indie rock"/>
    <n v="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x v="1939"/>
    <n v="1304770233"/>
    <b v="0"/>
    <n v="31"/>
    <b v="1"/>
    <s v="music/indie rock"/>
    <n v="2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x v="1940"/>
    <n v="1397545131"/>
    <b v="1"/>
    <n v="4883"/>
    <b v="1"/>
    <s v="technology/hardware"/>
    <n v="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x v="1941"/>
    <n v="1302033140"/>
    <b v="1"/>
    <n v="95"/>
    <b v="1"/>
    <s v="technology/hardware"/>
    <n v="1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x v="1942"/>
    <n v="1467008916"/>
    <b v="1"/>
    <n v="2478"/>
    <b v="1"/>
    <s v="technology/hardware"/>
    <n v="17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x v="1943"/>
    <n v="1396360890"/>
    <b v="1"/>
    <n v="1789"/>
    <b v="1"/>
    <s v="technology/hardware"/>
    <n v="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x v="1944"/>
    <n v="1433224958"/>
    <b v="1"/>
    <n v="680"/>
    <b v="1"/>
    <s v="technology/hardware"/>
    <n v="3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x v="1945"/>
    <n v="1392780961"/>
    <b v="1"/>
    <n v="70"/>
    <b v="1"/>
    <s v="technology/hardware"/>
    <n v="1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x v="1946"/>
    <n v="1255730520"/>
    <b v="1"/>
    <n v="23"/>
    <b v="1"/>
    <s v="technology/hardware"/>
    <n v="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x v="1947"/>
    <n v="1460557809"/>
    <b v="1"/>
    <n v="4245"/>
    <b v="1"/>
    <s v="technology/hardware"/>
    <n v="8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x v="1948"/>
    <n v="1402394951"/>
    <b v="1"/>
    <n v="943"/>
    <b v="1"/>
    <s v="technology/hardware"/>
    <n v="1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x v="1949"/>
    <n v="1300767673"/>
    <b v="1"/>
    <n v="1876"/>
    <b v="1"/>
    <s v="technology/hardware"/>
    <n v="2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x v="1950"/>
    <n v="1475921137"/>
    <b v="1"/>
    <n v="834"/>
    <b v="1"/>
    <s v="technology/hardware"/>
    <n v="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x v="1951"/>
    <n v="1378737215"/>
    <b v="1"/>
    <n v="682"/>
    <b v="1"/>
    <s v="technology/hardware"/>
    <n v="2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x v="1952"/>
    <n v="1328158065"/>
    <b v="1"/>
    <n v="147"/>
    <b v="1"/>
    <s v="technology/hardware"/>
    <n v="2"/>
    <n v="230.56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x v="1953"/>
    <n v="1453730176"/>
    <b v="1"/>
    <n v="415"/>
    <b v="1"/>
    <s v="technology/hardware"/>
    <n v="7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x v="1954"/>
    <n v="1334989881"/>
    <b v="1"/>
    <n v="290"/>
    <b v="1"/>
    <s v="technology/hardware"/>
    <n v="4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x v="1955"/>
    <n v="1425507005"/>
    <b v="1"/>
    <n v="365"/>
    <b v="1"/>
    <s v="technology/hardware"/>
    <n v="3"/>
    <n v="483.34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x v="1956"/>
    <n v="1348712513"/>
    <b v="1"/>
    <n v="660"/>
    <b v="1"/>
    <s v="technology/hardware"/>
    <n v="2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x v="1957"/>
    <n v="1361490161"/>
    <b v="1"/>
    <n v="1356"/>
    <b v="1"/>
    <s v="technology/hardware"/>
    <n v="14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x v="1958"/>
    <n v="1408565860"/>
    <b v="1"/>
    <n v="424"/>
    <b v="1"/>
    <s v="technology/hardware"/>
    <n v="2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x v="1959"/>
    <n v="1416559341"/>
    <b v="1"/>
    <n v="33"/>
    <b v="1"/>
    <s v="technology/hardware"/>
    <n v="1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x v="1960"/>
    <n v="1346042417"/>
    <b v="1"/>
    <n v="1633"/>
    <b v="1"/>
    <s v="technology/hardware"/>
    <n v="11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x v="1961"/>
    <n v="1397414636"/>
    <b v="1"/>
    <n v="306"/>
    <b v="1"/>
    <s v="technology/hardware"/>
    <n v="2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x v="1962"/>
    <n v="1407838734"/>
    <b v="1"/>
    <n v="205"/>
    <b v="1"/>
    <s v="technology/hardware"/>
    <n v="1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x v="1963"/>
    <n v="1458714772"/>
    <b v="1"/>
    <n v="1281"/>
    <b v="1"/>
    <s v="technology/hardware"/>
    <n v="3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x v="1964"/>
    <n v="1324433310"/>
    <b v="1"/>
    <n v="103"/>
    <b v="1"/>
    <s v="technology/hardware"/>
    <n v="3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x v="1965"/>
    <n v="1405429098"/>
    <b v="1"/>
    <n v="1513"/>
    <b v="1"/>
    <s v="technology/hardware"/>
    <n v="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x v="1966"/>
    <n v="1396367729"/>
    <b v="1"/>
    <n v="405"/>
    <b v="1"/>
    <s v="technology/hardware"/>
    <n v="4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x v="1967"/>
    <n v="1478095515"/>
    <b v="1"/>
    <n v="510"/>
    <b v="1"/>
    <s v="technology/hardware"/>
    <n v="3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x v="1968"/>
    <n v="1467831668"/>
    <b v="1"/>
    <n v="1887"/>
    <b v="1"/>
    <s v="technology/hardware"/>
    <n v="6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x v="1969"/>
    <n v="1361248701"/>
    <b v="1"/>
    <n v="701"/>
    <b v="1"/>
    <s v="technology/hardware"/>
    <n v="11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x v="1970"/>
    <n v="1381752061"/>
    <b v="1"/>
    <n v="3863"/>
    <b v="1"/>
    <s v="technology/hardware"/>
    <n v="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x v="1971"/>
    <n v="1350605844"/>
    <b v="1"/>
    <n v="238"/>
    <b v="1"/>
    <s v="technology/hardware"/>
    <n v="7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x v="1972"/>
    <n v="1467134464"/>
    <b v="1"/>
    <n v="2051"/>
    <b v="1"/>
    <s v="technology/hardware"/>
    <n v="3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x v="1973"/>
    <n v="1371715269"/>
    <b v="1"/>
    <n v="402"/>
    <b v="1"/>
    <s v="technology/hardware"/>
    <n v="4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x v="1974"/>
    <n v="1360346851"/>
    <b v="1"/>
    <n v="253"/>
    <b v="1"/>
    <s v="technology/hardware"/>
    <n v="2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x v="1975"/>
    <n v="1371159325"/>
    <b v="1"/>
    <n v="473"/>
    <b v="1"/>
    <s v="technology/hardware"/>
    <n v="3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x v="1976"/>
    <n v="1446527540"/>
    <b v="1"/>
    <n v="821"/>
    <b v="1"/>
    <s v="technology/hardware"/>
    <n v="4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x v="1977"/>
    <n v="1336627492"/>
    <b v="1"/>
    <n v="388"/>
    <b v="1"/>
    <s v="technology/hardware"/>
    <n v="10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x v="1978"/>
    <n v="1444734146"/>
    <b v="1"/>
    <n v="813"/>
    <b v="1"/>
    <s v="technology/hardware"/>
    <n v="1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x v="1979"/>
    <n v="1456232462"/>
    <b v="1"/>
    <n v="1945"/>
    <b v="1"/>
    <s v="technology/hardware"/>
    <n v="4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x v="1980"/>
    <n v="1402334665"/>
    <b v="0"/>
    <n v="12"/>
    <b v="0"/>
    <s v="photography/people"/>
    <n v="0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x v="1981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x v="1982"/>
    <n v="1470874618"/>
    <b v="0"/>
    <n v="16"/>
    <b v="0"/>
    <s v="photography/people"/>
    <n v="0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x v="1983"/>
    <n v="1412189881"/>
    <b v="0"/>
    <n v="7"/>
    <b v="0"/>
    <s v="photography/people"/>
    <n v="0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x v="1984"/>
    <n v="1467650771"/>
    <b v="0"/>
    <n v="4"/>
    <b v="0"/>
    <s v="photography/people"/>
    <n v="0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x v="1985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x v="1986"/>
    <n v="1422631276"/>
    <b v="0"/>
    <n v="28"/>
    <b v="0"/>
    <s v="photography/people"/>
    <n v="0"/>
    <n v="83.43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x v="1987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x v="1988"/>
    <n v="1478881208"/>
    <b v="0"/>
    <n v="1"/>
    <b v="0"/>
    <s v="photography/people"/>
    <n v="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x v="1989"/>
    <n v="1454042532"/>
    <b v="0"/>
    <n v="5"/>
    <b v="0"/>
    <s v="photography/people"/>
    <n v="0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x v="1990"/>
    <n v="1434144386"/>
    <b v="0"/>
    <n v="3"/>
    <b v="0"/>
    <s v="photography/people"/>
    <n v="0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x v="1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x v="1992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x v="1993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x v="1994"/>
    <n v="1435354736"/>
    <b v="0"/>
    <n v="3"/>
    <b v="0"/>
    <s v="photography/people"/>
    <n v="0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x v="1995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x v="1996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x v="1997"/>
    <n v="1402973438"/>
    <b v="0"/>
    <n v="3"/>
    <b v="0"/>
    <s v="photography/people"/>
    <n v="0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x v="1998"/>
    <n v="1413286508"/>
    <b v="0"/>
    <n v="7"/>
    <b v="0"/>
    <s v="photography/people"/>
    <n v="0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x v="1999"/>
    <n v="1449528613"/>
    <b v="0"/>
    <n v="25"/>
    <b v="0"/>
    <s v="photography/people"/>
    <n v="0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x v="2000"/>
    <n v="1431406916"/>
    <b v="1"/>
    <n v="1637"/>
    <b v="1"/>
    <s v="technology/hardware"/>
    <n v="4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x v="2001"/>
    <n v="1482599143"/>
    <b v="1"/>
    <n v="1375"/>
    <b v="1"/>
    <s v="technology/hardware"/>
    <n v="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x v="2002"/>
    <n v="1276830052"/>
    <b v="1"/>
    <n v="17"/>
    <b v="1"/>
    <s v="technology/hardware"/>
    <n v="3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x v="2003"/>
    <n v="1402410663"/>
    <b v="1"/>
    <n v="354"/>
    <b v="1"/>
    <s v="technology/hardware"/>
    <n v="2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x v="2004"/>
    <n v="1379532618"/>
    <b v="1"/>
    <n v="191"/>
    <b v="1"/>
    <s v="technology/hardware"/>
    <n v="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x v="2005"/>
    <n v="1414584045"/>
    <b v="1"/>
    <n v="303"/>
    <b v="1"/>
    <s v="technology/hardware"/>
    <n v="2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x v="2006"/>
    <n v="1276891586"/>
    <b v="1"/>
    <n v="137"/>
    <b v="1"/>
    <s v="technology/hardware"/>
    <n v="1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x v="2007"/>
    <n v="1312641022"/>
    <b v="1"/>
    <n v="41"/>
    <b v="1"/>
    <s v="technology/hardware"/>
    <n v="1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x v="2008"/>
    <n v="1476776743"/>
    <b v="1"/>
    <n v="398"/>
    <b v="1"/>
    <s v="technology/hardware"/>
    <n v="3"/>
    <n v="383.36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x v="2009"/>
    <n v="1468972491"/>
    <b v="1"/>
    <n v="1737"/>
    <b v="1"/>
    <s v="technology/hardware"/>
    <n v="3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x v="2010"/>
    <n v="1449650173"/>
    <b v="1"/>
    <n v="971"/>
    <b v="1"/>
    <s v="technology/hardware"/>
    <n v="8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x v="2011"/>
    <n v="1420573441"/>
    <b v="1"/>
    <n v="183"/>
    <b v="1"/>
    <s v="technology/hardware"/>
    <n v="2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x v="2012"/>
    <n v="1462835014"/>
    <b v="1"/>
    <n v="4562"/>
    <b v="1"/>
    <s v="technology/hardware"/>
    <n v="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x v="2013"/>
    <n v="1361250539"/>
    <b v="1"/>
    <n v="26457"/>
    <b v="1"/>
    <s v="technology/hardware"/>
    <n v="78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x v="2014"/>
    <n v="1313010163"/>
    <b v="1"/>
    <n v="162"/>
    <b v="1"/>
    <s v="technology/hardware"/>
    <n v="1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x v="2015"/>
    <n v="1360271299"/>
    <b v="1"/>
    <n v="479"/>
    <b v="1"/>
    <s v="technology/hardware"/>
    <n v="9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x v="2016"/>
    <n v="1329873755"/>
    <b v="1"/>
    <n v="426"/>
    <b v="1"/>
    <s v="technology/hardware"/>
    <n v="1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x v="2017"/>
    <n v="1436863609"/>
    <b v="1"/>
    <n v="450"/>
    <b v="1"/>
    <s v="technology/hardware"/>
    <n v="1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x v="2018"/>
    <n v="1471971621"/>
    <b v="1"/>
    <n v="1780"/>
    <b v="1"/>
    <s v="technology/hardware"/>
    <n v="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x v="2019"/>
    <n v="1396923624"/>
    <b v="1"/>
    <n v="122"/>
    <b v="1"/>
    <s v="technology/hardware"/>
    <n v="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x v="2020"/>
    <n v="1407634897"/>
    <b v="1"/>
    <n v="95"/>
    <b v="1"/>
    <s v="technology/hardware"/>
    <n v="3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x v="2021"/>
    <n v="1463060372"/>
    <b v="1"/>
    <n v="325"/>
    <b v="1"/>
    <s v="technology/hardware"/>
    <n v="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x v="2022"/>
    <n v="1431425153"/>
    <b v="1"/>
    <n v="353"/>
    <b v="1"/>
    <s v="technology/hardware"/>
    <n v="2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x v="2023"/>
    <n v="1341875544"/>
    <b v="1"/>
    <n v="105"/>
    <b v="1"/>
    <s v="technology/hardware"/>
    <n v="6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x v="2024"/>
    <n v="1431404746"/>
    <b v="1"/>
    <n v="729"/>
    <b v="1"/>
    <s v="technology/hardware"/>
    <n v="2"/>
    <n v="220.74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x v="2025"/>
    <n v="1394127585"/>
    <b v="1"/>
    <n v="454"/>
    <b v="1"/>
    <s v="technology/hardware"/>
    <n v="1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x v="2026"/>
    <n v="1423855919"/>
    <b v="1"/>
    <n v="539"/>
    <b v="1"/>
    <s v="technology/hardware"/>
    <n v="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x v="2027"/>
    <n v="1265493806"/>
    <b v="1"/>
    <n v="79"/>
    <b v="1"/>
    <s v="technology/hardware"/>
    <n v="1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x v="2028"/>
    <n v="1406507481"/>
    <b v="1"/>
    <n v="94"/>
    <b v="1"/>
    <s v="technology/hardware"/>
    <n v="4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x v="2029"/>
    <n v="1351641296"/>
    <b v="1"/>
    <n v="625"/>
    <b v="1"/>
    <s v="technology/hardware"/>
    <n v="2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x v="2030"/>
    <n v="1417506853"/>
    <b v="1"/>
    <n v="508"/>
    <b v="1"/>
    <s v="technology/hardware"/>
    <n v="1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x v="2031"/>
    <n v="1479216874"/>
    <b v="1"/>
    <n v="531"/>
    <b v="1"/>
    <s v="technology/hardware"/>
    <n v="3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x v="2032"/>
    <n v="1395885518"/>
    <b v="1"/>
    <n v="158"/>
    <b v="1"/>
    <s v="technology/hardware"/>
    <n v="2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x v="2033"/>
    <n v="1426216033"/>
    <b v="1"/>
    <n v="508"/>
    <b v="1"/>
    <s v="technology/hardware"/>
    <n v="4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x v="2034"/>
    <n v="1446562807"/>
    <b v="1"/>
    <n v="644"/>
    <b v="1"/>
    <s v="technology/hardware"/>
    <n v="2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x v="2035"/>
    <n v="1397076319"/>
    <b v="1"/>
    <n v="848"/>
    <b v="1"/>
    <s v="technology/hardware"/>
    <n v="1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x v="2036"/>
    <n v="1383195753"/>
    <b v="1"/>
    <n v="429"/>
    <b v="1"/>
    <s v="technology/hardware"/>
    <n v="3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x v="2037"/>
    <n v="1369895421"/>
    <b v="1"/>
    <n v="204"/>
    <b v="1"/>
    <s v="technology/hardware"/>
    <n v="4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x v="2038"/>
    <n v="1477996325"/>
    <b v="1"/>
    <n v="379"/>
    <b v="1"/>
    <s v="technology/hardware"/>
    <n v="1"/>
    <n v="449.2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x v="2039"/>
    <n v="1383257703"/>
    <b v="1"/>
    <n v="271"/>
    <b v="1"/>
    <s v="technology/hardware"/>
    <n v="2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x v="2040"/>
    <n v="1476189427"/>
    <b v="0"/>
    <n v="120"/>
    <b v="1"/>
    <s v="technology/hardware"/>
    <n v="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x v="2041"/>
    <n v="1448297974"/>
    <b v="0"/>
    <n v="140"/>
    <b v="1"/>
    <s v="technology/hardware"/>
    <n v="1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x v="2042"/>
    <n v="1476764077"/>
    <b v="0"/>
    <n v="193"/>
    <b v="1"/>
    <s v="technology/hardware"/>
    <n v="5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x v="2043"/>
    <n v="1431620714"/>
    <b v="0"/>
    <n v="180"/>
    <b v="1"/>
    <s v="technology/hardware"/>
    <n v="1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x v="2044"/>
    <n v="1339207647"/>
    <b v="0"/>
    <n v="263"/>
    <b v="1"/>
    <s v="technology/hardware"/>
    <n v="8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x v="2045"/>
    <n v="1366690044"/>
    <b v="0"/>
    <n v="217"/>
    <b v="1"/>
    <s v="technology/hardware"/>
    <n v="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x v="2046"/>
    <n v="1426714870"/>
    <b v="0"/>
    <n v="443"/>
    <b v="1"/>
    <s v="technology/hardware"/>
    <n v="1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x v="2047"/>
    <n v="1366731491"/>
    <b v="0"/>
    <n v="1373"/>
    <b v="1"/>
    <s v="technology/hardware"/>
    <n v="1"/>
    <n v="91.83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x v="2048"/>
    <n v="1382963963"/>
    <b v="0"/>
    <n v="742"/>
    <b v="1"/>
    <s v="technology/hardware"/>
    <n v="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x v="2049"/>
    <n v="1429580578"/>
    <b v="0"/>
    <n v="170"/>
    <b v="1"/>
    <s v="technology/hardware"/>
    <n v="5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x v="2050"/>
    <n v="1385425937"/>
    <b v="0"/>
    <n v="242"/>
    <b v="1"/>
    <s v="technology/hardware"/>
    <n v="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x v="2051"/>
    <n v="1452045653"/>
    <b v="0"/>
    <n v="541"/>
    <b v="1"/>
    <s v="technology/hardware"/>
    <n v="4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x v="2052"/>
    <n v="1445870951"/>
    <b v="0"/>
    <n v="121"/>
    <b v="1"/>
    <s v="technology/hardware"/>
    <n v="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x v="2053"/>
    <n v="1396441810"/>
    <b v="0"/>
    <n v="621"/>
    <b v="1"/>
    <s v="technology/hardware"/>
    <n v="1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x v="2054"/>
    <n v="1415031043"/>
    <b v="0"/>
    <n v="101"/>
    <b v="1"/>
    <s v="technology/hardware"/>
    <n v="2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x v="2055"/>
    <n v="1363630542"/>
    <b v="0"/>
    <n v="554"/>
    <b v="1"/>
    <s v="technology/hardware"/>
    <n v="2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x v="2056"/>
    <n v="1453895532"/>
    <b v="0"/>
    <n v="666"/>
    <b v="1"/>
    <s v="technology/hardware"/>
    <n v="2"/>
    <n v="45.55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x v="2057"/>
    <n v="1421916830"/>
    <b v="0"/>
    <n v="410"/>
    <b v="1"/>
    <s v="technology/hardware"/>
    <n v="2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x v="2058"/>
    <n v="1450880854"/>
    <b v="0"/>
    <n v="375"/>
    <b v="1"/>
    <s v="technology/hardware"/>
    <n v="1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x v="2059"/>
    <n v="1400945150"/>
    <b v="0"/>
    <n v="1364"/>
    <b v="1"/>
    <s v="technology/hardware"/>
    <n v="2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x v="2060"/>
    <n v="1480616454"/>
    <b v="0"/>
    <n v="35"/>
    <b v="1"/>
    <s v="technology/hardware"/>
    <n v="1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x v="2061"/>
    <n v="1456218698"/>
    <b v="0"/>
    <n v="203"/>
    <b v="1"/>
    <s v="technology/hardware"/>
    <n v="1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x v="2062"/>
    <n v="1460482501"/>
    <b v="0"/>
    <n v="49"/>
    <b v="1"/>
    <s v="technology/hardware"/>
    <n v="1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x v="2063"/>
    <n v="1366879523"/>
    <b v="0"/>
    <n v="5812"/>
    <b v="1"/>
    <s v="technology/hardware"/>
    <n v="2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x v="2064"/>
    <n v="1385366429"/>
    <b v="0"/>
    <n v="1556"/>
    <b v="1"/>
    <s v="technology/hardware"/>
    <n v="2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x v="2065"/>
    <n v="1406226683"/>
    <b v="0"/>
    <n v="65"/>
    <b v="1"/>
    <s v="technology/hardware"/>
    <n v="2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x v="2066"/>
    <n v="1429648176"/>
    <b v="0"/>
    <n v="10"/>
    <b v="1"/>
    <s v="technology/hardware"/>
    <n v="1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x v="2067"/>
    <n v="1474402315"/>
    <b v="0"/>
    <n v="76"/>
    <b v="1"/>
    <s v="technology/hardware"/>
    <n v="1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x v="2068"/>
    <n v="1449098391"/>
    <b v="0"/>
    <n v="263"/>
    <b v="1"/>
    <s v="technology/hardware"/>
    <n v="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x v="2069"/>
    <n v="1464536723"/>
    <b v="0"/>
    <n v="1530"/>
    <b v="1"/>
    <s v="technology/hardware"/>
    <n v="3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x v="2070"/>
    <n v="1471502484"/>
    <b v="0"/>
    <n v="278"/>
    <b v="1"/>
    <s v="technology/hardware"/>
    <n v="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x v="2071"/>
    <n v="1460037432"/>
    <b v="0"/>
    <n v="350"/>
    <b v="1"/>
    <s v="technology/hardware"/>
    <n v="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x v="2072"/>
    <n v="1427212918"/>
    <b v="0"/>
    <n v="470"/>
    <b v="1"/>
    <s v="technology/hardware"/>
    <n v="2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x v="2073"/>
    <n v="1459972182"/>
    <b v="0"/>
    <n v="3"/>
    <b v="1"/>
    <s v="technology/hardware"/>
    <n v="1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x v="2074"/>
    <n v="1372177288"/>
    <b v="0"/>
    <n v="8200"/>
    <b v="1"/>
    <s v="technology/hardware"/>
    <n v="17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x v="2075"/>
    <n v="1402693689"/>
    <b v="0"/>
    <n v="8359"/>
    <b v="1"/>
    <s v="technology/hardware"/>
    <n v="5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x v="2076"/>
    <n v="1428541276"/>
    <b v="0"/>
    <n v="188"/>
    <b v="1"/>
    <s v="technology/hardware"/>
    <n v="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x v="2077"/>
    <n v="1479493857"/>
    <b v="0"/>
    <n v="48"/>
    <b v="1"/>
    <s v="technology/hardware"/>
    <n v="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x v="2078"/>
    <n v="1432659793"/>
    <b v="0"/>
    <n v="607"/>
    <b v="1"/>
    <s v="technology/hardware"/>
    <n v="3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x v="2079"/>
    <n v="1444690700"/>
    <b v="0"/>
    <n v="50"/>
    <b v="1"/>
    <s v="technology/hardware"/>
    <n v="5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x v="2080"/>
    <n v="1333597555"/>
    <b v="0"/>
    <n v="55"/>
    <b v="1"/>
    <s v="music/indie rock"/>
    <n v="1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x v="2081"/>
    <n v="1316919196"/>
    <b v="0"/>
    <n v="38"/>
    <b v="1"/>
    <s v="music/indie rock"/>
    <n v="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x v="2082"/>
    <n v="1336238395"/>
    <b v="0"/>
    <n v="25"/>
    <b v="1"/>
    <s v="music/indie rock"/>
    <n v="1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x v="2083"/>
    <n v="1396468782"/>
    <b v="0"/>
    <n v="46"/>
    <b v="1"/>
    <s v="music/indie rock"/>
    <n v="1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x v="2084"/>
    <n v="1339790587"/>
    <b v="0"/>
    <n v="83"/>
    <b v="1"/>
    <s v="music/indie rock"/>
    <n v="1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x v="2085"/>
    <n v="1321200332"/>
    <b v="0"/>
    <n v="35"/>
    <b v="1"/>
    <s v="music/indie rock"/>
    <n v="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x v="2086"/>
    <n v="1312865658"/>
    <b v="0"/>
    <n v="25"/>
    <b v="1"/>
    <s v="music/indie rock"/>
    <n v="1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x v="2087"/>
    <n v="1281028152"/>
    <b v="0"/>
    <n v="75"/>
    <b v="1"/>
    <s v="music/indie rock"/>
    <n v="1"/>
    <n v="46.2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x v="2088"/>
    <n v="1372384194"/>
    <b v="0"/>
    <n v="62"/>
    <b v="1"/>
    <s v="music/indie rock"/>
    <n v="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x v="2089"/>
    <n v="1359104955"/>
    <b v="0"/>
    <n v="160"/>
    <b v="1"/>
    <s v="music/indie rock"/>
    <n v="1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x v="2090"/>
    <n v="1294818278"/>
    <b v="0"/>
    <n v="246"/>
    <b v="1"/>
    <s v="music/indie rock"/>
    <n v="1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x v="2091"/>
    <n v="1312822732"/>
    <b v="0"/>
    <n v="55"/>
    <b v="1"/>
    <s v="music/indie rock"/>
    <n v="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x v="2092"/>
    <n v="1351024232"/>
    <b v="0"/>
    <n v="23"/>
    <b v="1"/>
    <s v="music/indie rock"/>
    <n v="1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x v="2093"/>
    <n v="1327969730"/>
    <b v="0"/>
    <n v="72"/>
    <b v="1"/>
    <s v="music/indie rock"/>
    <n v="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x v="2094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x v="2095"/>
    <n v="1349892735"/>
    <b v="0"/>
    <n v="14"/>
    <b v="1"/>
    <s v="music/indie rock"/>
    <n v="1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x v="2096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x v="2097"/>
    <n v="1328582635"/>
    <b v="0"/>
    <n v="32"/>
    <b v="1"/>
    <s v="music/indie rock"/>
    <n v="1"/>
    <n v="188.13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x v="2098"/>
    <n v="1434650084"/>
    <b v="0"/>
    <n v="63"/>
    <b v="1"/>
    <s v="music/indie rock"/>
    <n v="1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x v="2099"/>
    <n v="1339704141"/>
    <b v="0"/>
    <n v="27"/>
    <b v="1"/>
    <s v="music/indie rock"/>
    <n v="1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x v="2100"/>
    <n v="1323920114"/>
    <b v="0"/>
    <n v="44"/>
    <b v="1"/>
    <s v="music/indie rock"/>
    <n v="1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x v="2101"/>
    <n v="1302036648"/>
    <b v="0"/>
    <n v="38"/>
    <b v="1"/>
    <s v="music/indie rock"/>
    <n v="1"/>
    <n v="35.79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x v="2102"/>
    <n v="1349892427"/>
    <b v="0"/>
    <n v="115"/>
    <b v="1"/>
    <s v="music/indie rock"/>
    <n v="1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x v="2103"/>
    <n v="1367286434"/>
    <b v="0"/>
    <n v="37"/>
    <b v="1"/>
    <s v="music/indie rock"/>
    <n v="1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x v="2104"/>
    <n v="1415472953"/>
    <b v="0"/>
    <n v="99"/>
    <b v="1"/>
    <s v="music/indie rock"/>
    <n v="3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x v="2105"/>
    <n v="1356584974"/>
    <b v="0"/>
    <n v="44"/>
    <b v="1"/>
    <s v="music/indie rock"/>
    <n v="1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x v="2106"/>
    <n v="1413997393"/>
    <b v="0"/>
    <n v="58"/>
    <b v="1"/>
    <s v="music/indie rock"/>
    <n v="1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x v="2107"/>
    <n v="1344917580"/>
    <b v="0"/>
    <n v="191"/>
    <b v="1"/>
    <s v="music/indie rock"/>
    <n v="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x v="2108"/>
    <n v="1433523617"/>
    <b v="0"/>
    <n v="40"/>
    <b v="1"/>
    <s v="music/indie rock"/>
    <n v="1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x v="2109"/>
    <n v="1398873969"/>
    <b v="0"/>
    <n v="38"/>
    <b v="1"/>
    <s v="music/indie rock"/>
    <n v="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x v="2110"/>
    <n v="1307594625"/>
    <b v="0"/>
    <n v="39"/>
    <b v="1"/>
    <s v="music/indie rock"/>
    <n v="1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x v="2111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x v="2112"/>
    <n v="1408481176"/>
    <b v="0"/>
    <n v="107"/>
    <b v="1"/>
    <s v="music/indie rock"/>
    <n v="1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x v="2113"/>
    <n v="1286480070"/>
    <b v="0"/>
    <n v="147"/>
    <b v="1"/>
    <s v="music/indie rock"/>
    <n v="1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x v="2114"/>
    <n v="1295575001"/>
    <b v="0"/>
    <n v="36"/>
    <b v="1"/>
    <s v="music/indie rock"/>
    <n v="2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x v="2115"/>
    <n v="1345056003"/>
    <b v="0"/>
    <n v="92"/>
    <b v="1"/>
    <s v="music/indie rock"/>
    <n v="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x v="2116"/>
    <n v="1444699549"/>
    <b v="0"/>
    <n v="35"/>
    <b v="1"/>
    <s v="music/indie rock"/>
    <n v="1"/>
    <n v="50.66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x v="2117"/>
    <n v="1308946136"/>
    <b v="0"/>
    <n v="17"/>
    <b v="1"/>
    <s v="music/indie rock"/>
    <n v="1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x v="2118"/>
    <n v="1342494445"/>
    <b v="0"/>
    <n v="22"/>
    <b v="1"/>
    <s v="music/indie rock"/>
    <n v="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x v="2119"/>
    <n v="1384384136"/>
    <b v="0"/>
    <n v="69"/>
    <b v="1"/>
    <s v="music/indie rock"/>
    <n v="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x v="2120"/>
    <n v="1481564948"/>
    <b v="0"/>
    <n v="10"/>
    <b v="0"/>
    <s v="games/video games"/>
    <n v="0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x v="2121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x v="2122"/>
    <n v="1263982307"/>
    <b v="0"/>
    <n v="5"/>
    <b v="0"/>
    <s v="games/video games"/>
    <n v="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x v="2123"/>
    <n v="1286930435"/>
    <b v="0"/>
    <n v="5"/>
    <b v="0"/>
    <s v="games/video games"/>
    <n v="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x v="2124"/>
    <n v="1436142833"/>
    <b v="0"/>
    <n v="27"/>
    <b v="0"/>
    <s v="games/video games"/>
    <n v="0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x v="2125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x v="2126"/>
    <n v="1423570063"/>
    <b v="0"/>
    <n v="236"/>
    <b v="0"/>
    <s v="games/video games"/>
    <n v="0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x v="2127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x v="2128"/>
    <n v="1454978100"/>
    <b v="0"/>
    <n v="12"/>
    <b v="0"/>
    <s v="games/video games"/>
    <n v="0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x v="2129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x v="2130"/>
    <n v="1434085091"/>
    <b v="0"/>
    <n v="3"/>
    <b v="0"/>
    <s v="games/video games"/>
    <n v="0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x v="2131"/>
    <n v="1388835692"/>
    <b v="0"/>
    <n v="99"/>
    <b v="0"/>
    <s v="games/video games"/>
    <n v="0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x v="2132"/>
    <n v="1300328399"/>
    <b v="0"/>
    <n v="3"/>
    <b v="0"/>
    <s v="games/video games"/>
    <n v="0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x v="2133"/>
    <n v="1364505391"/>
    <b v="0"/>
    <n v="3"/>
    <b v="0"/>
    <s v="games/video games"/>
    <n v="0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x v="2134"/>
    <n v="1346800033"/>
    <b v="0"/>
    <n v="22"/>
    <b v="0"/>
    <s v="games/video games"/>
    <n v="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x v="2135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x v="2136"/>
    <n v="1415212229"/>
    <b v="0"/>
    <n v="534"/>
    <b v="0"/>
    <s v="games/video games"/>
    <n v="0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x v="2137"/>
    <n v="1381364339"/>
    <b v="0"/>
    <n v="12"/>
    <b v="0"/>
    <s v="games/video games"/>
    <n v="0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x v="2138"/>
    <n v="1475604008"/>
    <b v="0"/>
    <n v="56"/>
    <b v="0"/>
    <s v="games/video games"/>
    <n v="0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x v="2139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x v="2140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x v="2141"/>
    <n v="1449075010"/>
    <b v="0"/>
    <n v="12"/>
    <b v="0"/>
    <s v="games/video games"/>
    <n v="0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x v="2142"/>
    <n v="1275599812"/>
    <b v="0"/>
    <n v="5"/>
    <b v="0"/>
    <s v="games/video games"/>
    <n v="0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x v="2143"/>
    <n v="1376399240"/>
    <b v="0"/>
    <n v="24"/>
    <b v="0"/>
    <s v="games/video games"/>
    <n v="0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x v="2144"/>
    <n v="1382938914"/>
    <b v="0"/>
    <n v="89"/>
    <b v="0"/>
    <s v="games/video games"/>
    <n v="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x v="2145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x v="2146"/>
    <n v="1413356748"/>
    <b v="0"/>
    <n v="55"/>
    <b v="0"/>
    <s v="games/video games"/>
    <n v="0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x v="2147"/>
    <n v="1425404182"/>
    <b v="0"/>
    <n v="2"/>
    <b v="0"/>
    <s v="games/video games"/>
    <n v="0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x v="2148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x v="2149"/>
    <n v="1465800599"/>
    <b v="0"/>
    <n v="4"/>
    <b v="0"/>
    <s v="games/video games"/>
    <n v="0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x v="2150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x v="2151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x v="2152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x v="2153"/>
    <n v="1389193827"/>
    <b v="0"/>
    <n v="2"/>
    <b v="0"/>
    <s v="games/video games"/>
    <n v="0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x v="2154"/>
    <n v="1456854985"/>
    <b v="0"/>
    <n v="5"/>
    <b v="0"/>
    <s v="games/video games"/>
    <n v="0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x v="2155"/>
    <n v="1375475406"/>
    <b v="0"/>
    <n v="83"/>
    <b v="0"/>
    <s v="games/video games"/>
    <n v="0"/>
    <n v="17.989999999999998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x v="2156"/>
    <n v="1479684783"/>
    <b v="0"/>
    <n v="57"/>
    <b v="0"/>
    <s v="games/video games"/>
    <n v="0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x v="2157"/>
    <n v="1356121774"/>
    <b v="0"/>
    <n v="311"/>
    <b v="0"/>
    <s v="games/video games"/>
    <n v="0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x v="2158"/>
    <n v="1308245574"/>
    <b v="0"/>
    <n v="2"/>
    <b v="0"/>
    <s v="games/video games"/>
    <n v="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x v="2159"/>
    <n v="1334855105"/>
    <b v="0"/>
    <n v="16"/>
    <b v="0"/>
    <s v="games/video games"/>
    <n v="0"/>
    <n v="5.31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x v="2160"/>
    <n v="1440448059"/>
    <b v="0"/>
    <n v="13"/>
    <b v="1"/>
    <s v="music/rock"/>
    <n v="1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x v="2161"/>
    <n v="1403547791"/>
    <b v="0"/>
    <n v="58"/>
    <b v="1"/>
    <s v="music/rock"/>
    <n v="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x v="2162"/>
    <n v="1429306520"/>
    <b v="0"/>
    <n v="44"/>
    <b v="1"/>
    <s v="music/rock"/>
    <n v="1"/>
    <n v="75.11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x v="2163"/>
    <n v="1464196414"/>
    <b v="0"/>
    <n v="83"/>
    <b v="1"/>
    <s v="music/rock"/>
    <n v="1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x v="2164"/>
    <n v="1457539235"/>
    <b v="0"/>
    <n v="117"/>
    <b v="1"/>
    <s v="music/rock"/>
    <n v="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x v="2165"/>
    <n v="1413922018"/>
    <b v="0"/>
    <n v="32"/>
    <b v="1"/>
    <s v="music/rock"/>
    <n v="1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x v="2166"/>
    <n v="1346463337"/>
    <b v="0"/>
    <n v="8"/>
    <b v="1"/>
    <s v="music/rock"/>
    <n v="1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x v="2167"/>
    <n v="1484058261"/>
    <b v="0"/>
    <n v="340"/>
    <b v="1"/>
    <s v="music/rock"/>
    <n v="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x v="2168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x v="2169"/>
    <n v="1436810422"/>
    <b v="0"/>
    <n v="19"/>
    <b v="1"/>
    <s v="music/rock"/>
    <n v="2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x v="2170"/>
    <n v="1431903495"/>
    <b v="0"/>
    <n v="47"/>
    <b v="1"/>
    <s v="music/rock"/>
    <n v="1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x v="2171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x v="2172"/>
    <n v="1376066243"/>
    <b v="0"/>
    <n v="90"/>
    <b v="1"/>
    <s v="music/rock"/>
    <n v="1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x v="2173"/>
    <n v="1459861307"/>
    <b v="0"/>
    <n v="63"/>
    <b v="1"/>
    <s v="music/rock"/>
    <n v="1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x v="2174"/>
    <n v="1468455186"/>
    <b v="0"/>
    <n v="26"/>
    <b v="1"/>
    <s v="music/rock"/>
    <n v="3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x v="2175"/>
    <n v="1427987509"/>
    <b v="0"/>
    <n v="71"/>
    <b v="1"/>
    <s v="music/rock"/>
    <n v="1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x v="2176"/>
    <n v="1463032867"/>
    <b v="0"/>
    <n v="38"/>
    <b v="1"/>
    <s v="music/rock"/>
    <n v="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x v="2177"/>
    <n v="1482160597"/>
    <b v="0"/>
    <n v="859"/>
    <b v="1"/>
    <s v="music/rock"/>
    <n v="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x v="2178"/>
    <n v="1426133192"/>
    <b v="0"/>
    <n v="21"/>
    <b v="1"/>
    <s v="music/rock"/>
    <n v="2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x v="2179"/>
    <n v="1443801868"/>
    <b v="0"/>
    <n v="78"/>
    <b v="1"/>
    <s v="music/rock"/>
    <n v="1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x v="2180"/>
    <n v="1486426053"/>
    <b v="0"/>
    <n v="53"/>
    <b v="1"/>
    <s v="games/tabletop games"/>
    <n v="2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x v="2181"/>
    <n v="1409261825"/>
    <b v="0"/>
    <n v="356"/>
    <b v="1"/>
    <s v="games/tabletop games"/>
    <n v="5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x v="2182"/>
    <n v="1484037977"/>
    <b v="0"/>
    <n v="279"/>
    <b v="1"/>
    <s v="games/tabletop games"/>
    <n v="5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x v="2183"/>
    <n v="1452530041"/>
    <b v="1"/>
    <n v="266"/>
    <b v="1"/>
    <s v="games/tabletop games"/>
    <n v="3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x v="2184"/>
    <n v="1360830239"/>
    <b v="0"/>
    <n v="623"/>
    <b v="1"/>
    <s v="games/tabletop games"/>
    <n v="19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x v="2185"/>
    <n v="1470062743"/>
    <b v="0"/>
    <n v="392"/>
    <b v="1"/>
    <s v="games/tabletop games"/>
    <n v="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x v="2186"/>
    <n v="1425531666"/>
    <b v="1"/>
    <n v="3562"/>
    <b v="1"/>
    <s v="games/tabletop games"/>
    <n v="10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x v="2187"/>
    <n v="1474380241"/>
    <b v="0"/>
    <n v="514"/>
    <b v="1"/>
    <s v="games/tabletop games"/>
    <n v="4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x v="2188"/>
    <n v="1460055300"/>
    <b v="0"/>
    <n v="88"/>
    <b v="1"/>
    <s v="games/tabletop games"/>
    <n v="5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x v="2189"/>
    <n v="1455721204"/>
    <b v="0"/>
    <n v="537"/>
    <b v="1"/>
    <s v="games/tabletop games"/>
    <n v="2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x v="2190"/>
    <n v="1486065627"/>
    <b v="0"/>
    <n v="25"/>
    <b v="1"/>
    <s v="games/tabletop games"/>
    <n v="1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x v="2191"/>
    <n v="1479414344"/>
    <b v="0"/>
    <n v="3238"/>
    <b v="1"/>
    <s v="games/tabletop games"/>
    <n v="1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x v="2192"/>
    <n v="1477043072"/>
    <b v="0"/>
    <n v="897"/>
    <b v="1"/>
    <s v="games/tabletop games"/>
    <n v="5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x v="2193"/>
    <n v="1456423890"/>
    <b v="0"/>
    <n v="878"/>
    <b v="1"/>
    <s v="games/tabletop games"/>
    <n v="5"/>
    <n v="61.2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x v="2194"/>
    <n v="1436725900"/>
    <b v="0"/>
    <n v="115"/>
    <b v="1"/>
    <s v="games/tabletop games"/>
    <n v="1"/>
    <n v="48.13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x v="2195"/>
    <n v="1478000502"/>
    <b v="0"/>
    <n v="234"/>
    <b v="1"/>
    <s v="games/tabletop games"/>
    <n v="1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x v="2196"/>
    <n v="1422540059"/>
    <b v="0"/>
    <n v="4330"/>
    <b v="1"/>
    <s v="games/tabletop games"/>
    <n v="10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x v="2197"/>
    <n v="1444911600"/>
    <b v="0"/>
    <n v="651"/>
    <b v="1"/>
    <s v="games/tabletop games"/>
    <n v="1"/>
    <n v="81.650000000000006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x v="2198"/>
    <n v="1442311198"/>
    <b v="1"/>
    <n v="251"/>
    <b v="1"/>
    <s v="games/tabletop games"/>
    <n v="1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x v="2199"/>
    <n v="1433775668"/>
    <b v="0"/>
    <n v="263"/>
    <b v="1"/>
    <s v="games/tabletop games"/>
    <n v="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x v="2200"/>
    <n v="1357157965"/>
    <b v="0"/>
    <n v="28"/>
    <b v="1"/>
    <s v="music/electronic music"/>
    <n v="4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x v="2201"/>
    <n v="1349209368"/>
    <b v="0"/>
    <n v="721"/>
    <b v="1"/>
    <s v="music/electronic music"/>
    <n v="7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x v="2202"/>
    <n v="1440535082"/>
    <b v="0"/>
    <n v="50"/>
    <b v="1"/>
    <s v="music/electronic music"/>
    <n v="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x v="2203"/>
    <n v="1360222119"/>
    <b v="0"/>
    <n v="73"/>
    <b v="1"/>
    <s v="music/electronic music"/>
    <n v="1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x v="2204"/>
    <n v="1335987789"/>
    <b v="0"/>
    <n v="27"/>
    <b v="1"/>
    <s v="music/electronic music"/>
    <n v="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x v="2205"/>
    <n v="1333001424"/>
    <b v="0"/>
    <n v="34"/>
    <b v="1"/>
    <s v="music/electronic music"/>
    <n v="1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x v="2206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x v="2207"/>
    <n v="1328649026"/>
    <b v="0"/>
    <n v="24"/>
    <b v="1"/>
    <s v="music/electronic music"/>
    <n v="1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x v="2208"/>
    <n v="1396524644"/>
    <b v="0"/>
    <n v="15"/>
    <b v="1"/>
    <s v="music/electronic music"/>
    <n v="2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x v="2209"/>
    <n v="1329442510"/>
    <b v="0"/>
    <n v="72"/>
    <b v="1"/>
    <s v="music/electronic music"/>
    <n v="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x v="2210"/>
    <n v="1395168625"/>
    <b v="0"/>
    <n v="120"/>
    <b v="1"/>
    <s v="music/electronic music"/>
    <n v="2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x v="2211"/>
    <n v="1380650177"/>
    <b v="0"/>
    <n v="123"/>
    <b v="1"/>
    <s v="music/electronic music"/>
    <n v="1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x v="2212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x v="2213"/>
    <n v="1389121248"/>
    <b v="0"/>
    <n v="24"/>
    <b v="1"/>
    <s v="music/electronic music"/>
    <n v="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x v="2214"/>
    <n v="1329671572"/>
    <b v="0"/>
    <n v="33"/>
    <b v="1"/>
    <s v="music/electronic music"/>
    <n v="2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x v="2215"/>
    <n v="1436464945"/>
    <b v="0"/>
    <n v="14"/>
    <b v="1"/>
    <s v="music/electronic music"/>
    <n v="1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x v="2216"/>
    <n v="1445539113"/>
    <b v="0"/>
    <n v="9"/>
    <b v="1"/>
    <s v="music/electronic music"/>
    <n v="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x v="2217"/>
    <n v="1344281383"/>
    <b v="0"/>
    <n v="76"/>
    <b v="1"/>
    <s v="music/electronic music"/>
    <n v="1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x v="2218"/>
    <n v="1437412512"/>
    <b v="0"/>
    <n v="19"/>
    <b v="1"/>
    <s v="music/electronic music"/>
    <n v="1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x v="2219"/>
    <n v="1372296436"/>
    <b v="0"/>
    <n v="69"/>
    <b v="1"/>
    <s v="music/electronic music"/>
    <n v="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x v="2220"/>
    <n v="1458748809"/>
    <b v="0"/>
    <n v="218"/>
    <b v="1"/>
    <s v="games/tabletop games"/>
    <n v="1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x v="2221"/>
    <n v="1325184847"/>
    <b v="0"/>
    <n v="30"/>
    <b v="1"/>
    <s v="games/tabletop games"/>
    <n v="2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x v="2222"/>
    <n v="1432826568"/>
    <b v="0"/>
    <n v="100"/>
    <b v="1"/>
    <s v="games/tabletop games"/>
    <n v="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x v="2223"/>
    <n v="1475337675"/>
    <b v="0"/>
    <n v="296"/>
    <b v="1"/>
    <s v="games/tabletop games"/>
    <n v="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x v="2224"/>
    <n v="1408734015"/>
    <b v="0"/>
    <n v="1204"/>
    <b v="1"/>
    <s v="games/tabletop games"/>
    <n v="9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x v="2225"/>
    <n v="1452625822"/>
    <b v="0"/>
    <n v="321"/>
    <b v="1"/>
    <s v="games/tabletop games"/>
    <n v="1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x v="2226"/>
    <n v="1381778555"/>
    <b v="0"/>
    <n v="301"/>
    <b v="1"/>
    <s v="games/tabletop games"/>
    <n v="2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x v="2227"/>
    <n v="1437115236"/>
    <b v="0"/>
    <n v="144"/>
    <b v="1"/>
    <s v="games/tabletop games"/>
    <n v="12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x v="2228"/>
    <n v="1375113391"/>
    <b v="0"/>
    <n v="539"/>
    <b v="1"/>
    <s v="games/tabletop games"/>
    <n v="2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x v="2229"/>
    <n v="1395868127"/>
    <b v="0"/>
    <n v="498"/>
    <b v="1"/>
    <s v="games/tabletop games"/>
    <n v="1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x v="2230"/>
    <n v="1369864301"/>
    <b v="0"/>
    <n v="1113"/>
    <b v="1"/>
    <s v="games/tabletop games"/>
    <n v="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x v="2231"/>
    <n v="1402945408"/>
    <b v="0"/>
    <n v="988"/>
    <b v="1"/>
    <s v="games/tabletop games"/>
    <n v="5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x v="2232"/>
    <n v="1448269539"/>
    <b v="0"/>
    <n v="391"/>
    <b v="1"/>
    <s v="games/tabletop games"/>
    <n v="3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x v="2233"/>
    <n v="1481053647"/>
    <b v="0"/>
    <n v="28"/>
    <b v="1"/>
    <s v="games/tabletop games"/>
    <n v="12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x v="2234"/>
    <n v="1424997111"/>
    <b v="0"/>
    <n v="147"/>
    <b v="1"/>
    <s v="games/tabletop games"/>
    <n v="2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x v="2235"/>
    <n v="1451746123"/>
    <b v="0"/>
    <n v="680"/>
    <b v="1"/>
    <s v="games/tabletop games"/>
    <n v="5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x v="2236"/>
    <n v="1412294683"/>
    <b v="0"/>
    <n v="983"/>
    <b v="1"/>
    <s v="games/tabletop games"/>
    <n v="4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x v="2237"/>
    <n v="1486565716"/>
    <b v="0"/>
    <n v="79"/>
    <b v="1"/>
    <s v="games/tabletop games"/>
    <n v="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x v="2238"/>
    <n v="1382742014"/>
    <b v="0"/>
    <n v="426"/>
    <b v="1"/>
    <s v="games/tabletop games"/>
    <n v="1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x v="2239"/>
    <n v="1458762544"/>
    <b v="0"/>
    <n v="96"/>
    <b v="1"/>
    <s v="games/tabletop games"/>
    <n v="3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x v="2240"/>
    <n v="1485892300"/>
    <b v="0"/>
    <n v="163"/>
    <b v="1"/>
    <s v="games/tabletop games"/>
    <n v="8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x v="2241"/>
    <n v="1382449733"/>
    <b v="0"/>
    <n v="2525"/>
    <b v="1"/>
    <s v="games/tabletop games"/>
    <n v="14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x v="2242"/>
    <n v="1488823290"/>
    <b v="0"/>
    <n v="2035"/>
    <b v="1"/>
    <s v="games/tabletop games"/>
    <n v="9303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x v="2243"/>
    <n v="1475609946"/>
    <b v="0"/>
    <n v="290"/>
    <b v="1"/>
    <s v="games/tabletop games"/>
    <n v="4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x v="2244"/>
    <n v="1390323617"/>
    <b v="0"/>
    <n v="1980"/>
    <b v="1"/>
    <s v="games/tabletop games"/>
    <n v="26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x v="2245"/>
    <n v="1438801210"/>
    <b v="0"/>
    <n v="57"/>
    <b v="1"/>
    <s v="games/tabletop games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x v="2246"/>
    <n v="1436975965"/>
    <b v="0"/>
    <n v="380"/>
    <b v="1"/>
    <s v="games/tabletop games"/>
    <n v="1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x v="2247"/>
    <n v="1479157278"/>
    <b v="0"/>
    <n v="128"/>
    <b v="1"/>
    <s v="games/tabletop games"/>
    <n v="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x v="2248"/>
    <n v="1362329565"/>
    <b v="0"/>
    <n v="180"/>
    <b v="1"/>
    <s v="games/tabletop games"/>
    <n v="2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x v="2249"/>
    <n v="1478131673"/>
    <b v="0"/>
    <n v="571"/>
    <b v="1"/>
    <s v="games/tabletop games"/>
    <n v="10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x v="2250"/>
    <n v="1406362677"/>
    <b v="0"/>
    <n v="480"/>
    <b v="1"/>
    <s v="games/tabletop games"/>
    <n v="1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x v="2251"/>
    <n v="1469173938"/>
    <b v="0"/>
    <n v="249"/>
    <b v="1"/>
    <s v="games/tabletop games"/>
    <n v="3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x v="2252"/>
    <n v="1445267347"/>
    <b v="0"/>
    <n v="84"/>
    <b v="1"/>
    <s v="games/tabletop games"/>
    <n v="1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x v="2253"/>
    <n v="1484667168"/>
    <b v="0"/>
    <n v="197"/>
    <b v="1"/>
    <s v="games/tabletop games"/>
    <n v="5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x v="2254"/>
    <n v="1460069451"/>
    <b v="0"/>
    <n v="271"/>
    <b v="1"/>
    <s v="games/tabletop games"/>
    <n v="3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x v="2255"/>
    <n v="1478602246"/>
    <b v="0"/>
    <n v="50"/>
    <b v="1"/>
    <s v="games/tabletop games"/>
    <n v="2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x v="2256"/>
    <n v="1463351329"/>
    <b v="0"/>
    <n v="169"/>
    <b v="1"/>
    <s v="games/tabletop games"/>
    <n v="6"/>
    <n v="94.1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x v="2257"/>
    <n v="1431453687"/>
    <b v="0"/>
    <n v="205"/>
    <b v="1"/>
    <s v="games/tabletop games"/>
    <n v="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x v="2258"/>
    <n v="1480360736"/>
    <b v="0"/>
    <n v="206"/>
    <b v="1"/>
    <s v="games/tabletop games"/>
    <n v="19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x v="2259"/>
    <n v="1393287850"/>
    <b v="0"/>
    <n v="84"/>
    <b v="1"/>
    <s v="games/tabletop games"/>
    <n v="3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x v="2260"/>
    <n v="1485278620"/>
    <b v="0"/>
    <n v="210"/>
    <b v="1"/>
    <s v="games/tabletop games"/>
    <n v="8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x v="2261"/>
    <n v="1413295358"/>
    <b v="0"/>
    <n v="181"/>
    <b v="1"/>
    <s v="games/tabletop games"/>
    <n v="2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x v="2262"/>
    <n v="1420919913"/>
    <b v="0"/>
    <n v="60"/>
    <b v="1"/>
    <s v="games/tabletop games"/>
    <n v="1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x v="2263"/>
    <n v="1462543114"/>
    <b v="0"/>
    <n v="445"/>
    <b v="1"/>
    <s v="games/tabletop games"/>
    <n v="2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x v="2264"/>
    <n v="1479241707"/>
    <b v="0"/>
    <n v="17"/>
    <b v="1"/>
    <s v="games/tabletop games"/>
    <n v="3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x v="2265"/>
    <n v="1460235592"/>
    <b v="0"/>
    <n v="194"/>
    <b v="1"/>
    <s v="games/tabletop games"/>
    <n v="3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x v="2266"/>
    <n v="1416945297"/>
    <b v="0"/>
    <n v="404"/>
    <b v="1"/>
    <s v="games/tabletop games"/>
    <n v="4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x v="2267"/>
    <n v="1486691915"/>
    <b v="0"/>
    <n v="194"/>
    <b v="1"/>
    <s v="games/tabletop games"/>
    <n v="1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x v="2268"/>
    <n v="1486745663"/>
    <b v="0"/>
    <n v="902"/>
    <b v="1"/>
    <s v="games/tabletop games"/>
    <n v="18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x v="2269"/>
    <n v="1482353513"/>
    <b v="0"/>
    <n v="1670"/>
    <b v="1"/>
    <s v="games/tabletop games"/>
    <n v="7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x v="2270"/>
    <n v="1478736004"/>
    <b v="0"/>
    <n v="1328"/>
    <b v="1"/>
    <s v="games/tabletop games"/>
    <n v="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x v="2271"/>
    <n v="1446914836"/>
    <b v="0"/>
    <n v="944"/>
    <b v="1"/>
    <s v="games/tabletop games"/>
    <n v="14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x v="2272"/>
    <n v="1487164242"/>
    <b v="0"/>
    <n v="147"/>
    <b v="1"/>
    <s v="games/tabletop games"/>
    <n v="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x v="2273"/>
    <n v="1390564857"/>
    <b v="0"/>
    <n v="99"/>
    <b v="1"/>
    <s v="games/tabletop games"/>
    <n v="1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x v="2274"/>
    <n v="1416667679"/>
    <b v="0"/>
    <n v="79"/>
    <b v="1"/>
    <s v="games/tabletop games"/>
    <n v="4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x v="2275"/>
    <n v="1386344289"/>
    <b v="0"/>
    <n v="75"/>
    <b v="1"/>
    <s v="games/tabletop games"/>
    <n v="1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x v="2276"/>
    <n v="1327767423"/>
    <b v="0"/>
    <n v="207"/>
    <b v="1"/>
    <s v="games/tabletop games"/>
    <n v="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x v="2277"/>
    <n v="1448902867"/>
    <b v="0"/>
    <n v="102"/>
    <b v="1"/>
    <s v="games/tabletop games"/>
    <n v="3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x v="2278"/>
    <n v="1421436099"/>
    <b v="0"/>
    <n v="32"/>
    <b v="1"/>
    <s v="games/tabletop games"/>
    <n v="2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x v="2279"/>
    <n v="1439909991"/>
    <b v="0"/>
    <n v="480"/>
    <b v="1"/>
    <s v="games/tabletop games"/>
    <n v="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x v="2280"/>
    <n v="1306219897"/>
    <b v="0"/>
    <n v="11"/>
    <b v="1"/>
    <s v="music/rock"/>
    <n v="2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x v="2281"/>
    <n v="1447560686"/>
    <b v="0"/>
    <n v="12"/>
    <b v="1"/>
    <s v="music/rock"/>
    <n v="2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x v="2282"/>
    <n v="1331348404"/>
    <b v="0"/>
    <n v="48"/>
    <b v="1"/>
    <s v="music/rock"/>
    <n v="1"/>
    <n v="63.0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x v="2283"/>
    <n v="1297451245"/>
    <b v="0"/>
    <n v="59"/>
    <b v="1"/>
    <s v="music/rock"/>
    <n v="1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x v="2284"/>
    <n v="1338352043"/>
    <b v="0"/>
    <n v="79"/>
    <b v="1"/>
    <s v="music/rock"/>
    <n v="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x v="2285"/>
    <n v="1376003254"/>
    <b v="0"/>
    <n v="14"/>
    <b v="1"/>
    <s v="music/rock"/>
    <n v="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x v="2286"/>
    <n v="1401724860"/>
    <b v="0"/>
    <n v="106"/>
    <b v="1"/>
    <s v="music/rock"/>
    <n v="1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x v="2287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x v="2288"/>
    <n v="1382659060"/>
    <b v="0"/>
    <n v="25"/>
    <b v="1"/>
    <s v="music/rock"/>
    <n v="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x v="2289"/>
    <n v="1252908330"/>
    <b v="0"/>
    <n v="29"/>
    <b v="1"/>
    <s v="music/rock"/>
    <n v="1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x v="2290"/>
    <n v="1332199618"/>
    <b v="0"/>
    <n v="43"/>
    <b v="1"/>
    <s v="music/rock"/>
    <n v="2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x v="2291"/>
    <n v="1332175476"/>
    <b v="0"/>
    <n v="46"/>
    <b v="1"/>
    <s v="music/rock"/>
    <n v="1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x v="2292"/>
    <n v="1346345999"/>
    <b v="0"/>
    <n v="27"/>
    <b v="1"/>
    <s v="music/rock"/>
    <n v="1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x v="2293"/>
    <n v="1356110480"/>
    <b v="0"/>
    <n v="112"/>
    <b v="1"/>
    <s v="music/rock"/>
    <n v="1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x v="2294"/>
    <n v="1356648856"/>
    <b v="0"/>
    <n v="34"/>
    <b v="1"/>
    <s v="music/rock"/>
    <n v="1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x v="2295"/>
    <n v="1326994426"/>
    <b v="0"/>
    <n v="145"/>
    <b v="1"/>
    <s v="music/rock"/>
    <n v="1"/>
    <n v="71.9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x v="2296"/>
    <n v="1328749249"/>
    <b v="0"/>
    <n v="19"/>
    <b v="1"/>
    <s v="music/rock"/>
    <n v="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x v="2297"/>
    <n v="1393272633"/>
    <b v="0"/>
    <n v="288"/>
    <b v="1"/>
    <s v="music/rock"/>
    <n v="1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x v="2298"/>
    <n v="1295657209"/>
    <b v="0"/>
    <n v="14"/>
    <b v="1"/>
    <s v="music/rock"/>
    <n v="4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x v="2299"/>
    <n v="1339694816"/>
    <b v="0"/>
    <n v="7"/>
    <b v="1"/>
    <s v="music/rock"/>
    <n v="1"/>
    <n v="115.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x v="2300"/>
    <n v="1369193496"/>
    <b v="1"/>
    <n v="211"/>
    <b v="1"/>
    <s v="music/indie rock"/>
    <n v="1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x v="2301"/>
    <n v="1385585434"/>
    <b v="1"/>
    <n v="85"/>
    <b v="1"/>
    <s v="music/indie rock"/>
    <n v="2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x v="2302"/>
    <n v="1320287996"/>
    <b v="1"/>
    <n v="103"/>
    <b v="1"/>
    <s v="music/indie rock"/>
    <n v="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x v="1254"/>
    <n v="1290281691"/>
    <b v="1"/>
    <n v="113"/>
    <b v="1"/>
    <s v="music/indie rock"/>
    <n v="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x v="2303"/>
    <n v="1405356072"/>
    <b v="1"/>
    <n v="167"/>
    <b v="1"/>
    <s v="music/indie rock"/>
    <n v="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x v="2304"/>
    <n v="1328760129"/>
    <b v="1"/>
    <n v="73"/>
    <b v="1"/>
    <s v="music/indie rock"/>
    <n v="1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x v="2305"/>
    <n v="1333653333"/>
    <b v="1"/>
    <n v="75"/>
    <b v="1"/>
    <s v="music/indie rock"/>
    <n v="1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x v="2306"/>
    <n v="1406847996"/>
    <b v="1"/>
    <n v="614"/>
    <b v="1"/>
    <s v="music/indie rock"/>
    <n v="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x v="2307"/>
    <n v="1359848537"/>
    <b v="1"/>
    <n v="107"/>
    <b v="1"/>
    <s v="music/indie rock"/>
    <n v="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x v="2308"/>
    <n v="1361300615"/>
    <b v="1"/>
    <n v="1224"/>
    <b v="1"/>
    <s v="music/indie rock"/>
    <n v="4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x v="2309"/>
    <n v="1396829189"/>
    <b v="1"/>
    <n v="104"/>
    <b v="1"/>
    <s v="music/indie rock"/>
    <n v="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x v="2310"/>
    <n v="1395155478"/>
    <b v="1"/>
    <n v="79"/>
    <b v="1"/>
    <s v="music/indie rock"/>
    <n v="1"/>
    <n v="40.96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x v="2311"/>
    <n v="1333494026"/>
    <b v="1"/>
    <n v="157"/>
    <b v="1"/>
    <s v="music/indie rock"/>
    <n v="2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x v="2312"/>
    <n v="1336482857"/>
    <b v="1"/>
    <n v="50"/>
    <b v="1"/>
    <s v="music/indie rock"/>
    <n v="2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x v="2313"/>
    <n v="1333646743"/>
    <b v="1"/>
    <n v="64"/>
    <b v="1"/>
    <s v="music/indie rock"/>
    <n v="1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x v="2314"/>
    <n v="1253726650"/>
    <b v="1"/>
    <n v="200"/>
    <b v="1"/>
    <s v="music/indie rock"/>
    <n v="1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x v="2315"/>
    <n v="1263474049"/>
    <b v="1"/>
    <n v="22"/>
    <b v="1"/>
    <s v="music/indie rock"/>
    <n v="1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x v="2316"/>
    <n v="1251214014"/>
    <b v="1"/>
    <n v="163"/>
    <b v="1"/>
    <s v="music/indie rock"/>
    <n v="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x v="2317"/>
    <n v="1384480685"/>
    <b v="1"/>
    <n v="77"/>
    <b v="1"/>
    <s v="music/indie rock"/>
    <n v="1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x v="2318"/>
    <n v="1393443400"/>
    <b v="1"/>
    <n v="89"/>
    <b v="1"/>
    <s v="music/indie rock"/>
    <n v="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x v="2319"/>
    <n v="1488694501"/>
    <b v="0"/>
    <n v="64"/>
    <b v="0"/>
    <s v="food/small batch"/>
    <n v="0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x v="2320"/>
    <n v="1489181369"/>
    <b v="0"/>
    <n v="4"/>
    <b v="0"/>
    <s v="food/small batch"/>
    <n v="0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x v="2321"/>
    <n v="1489428447"/>
    <b v="0"/>
    <n v="4"/>
    <b v="0"/>
    <s v="food/small batch"/>
    <n v="0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x v="2322"/>
    <n v="1487970885"/>
    <b v="0"/>
    <n v="61"/>
    <b v="0"/>
    <s v="food/small batch"/>
    <n v="0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x v="2323"/>
    <n v="1488241931"/>
    <b v="0"/>
    <n v="7"/>
    <b v="0"/>
    <s v="food/small batch"/>
    <n v="0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x v="2324"/>
    <n v="1489106948"/>
    <b v="0"/>
    <n v="1"/>
    <b v="0"/>
    <s v="food/small batch"/>
    <n v="0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x v="2325"/>
    <n v="1406066440"/>
    <b v="1"/>
    <n v="3355"/>
    <b v="1"/>
    <s v="food/small batch"/>
    <n v="5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x v="2326"/>
    <n v="1431715537"/>
    <b v="1"/>
    <n v="537"/>
    <b v="1"/>
    <s v="food/small batch"/>
    <n v="3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x v="2327"/>
    <n v="1403017146"/>
    <b v="1"/>
    <n v="125"/>
    <b v="1"/>
    <s v="food/small batch"/>
    <n v="1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x v="2328"/>
    <n v="1448400943"/>
    <b v="1"/>
    <n v="163"/>
    <b v="1"/>
    <s v="food/small batch"/>
    <n v="1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x v="2329"/>
    <n v="1405728490"/>
    <b v="1"/>
    <n v="283"/>
    <b v="1"/>
    <s v="food/small batch"/>
    <n v="1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x v="2330"/>
    <n v="1420643071"/>
    <b v="1"/>
    <n v="352"/>
    <b v="1"/>
    <s v="food/small batch"/>
    <n v="1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x v="2331"/>
    <n v="1399563390"/>
    <b v="1"/>
    <n v="94"/>
    <b v="1"/>
    <s v="food/small batch"/>
    <n v="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x v="2332"/>
    <n v="1412611498"/>
    <b v="1"/>
    <n v="67"/>
    <b v="1"/>
    <s v="food/small batch"/>
    <n v="1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x v="2333"/>
    <n v="1399902243"/>
    <b v="1"/>
    <n v="221"/>
    <b v="1"/>
    <s v="food/small batch"/>
    <n v="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x v="2334"/>
    <n v="1390860695"/>
    <b v="1"/>
    <n v="2165"/>
    <b v="1"/>
    <s v="food/small batch"/>
    <n v="5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x v="2335"/>
    <n v="1401204143"/>
    <b v="1"/>
    <n v="179"/>
    <b v="1"/>
    <s v="food/small batch"/>
    <n v="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x v="2336"/>
    <n v="1401485484"/>
    <b v="1"/>
    <n v="123"/>
    <b v="1"/>
    <s v="food/small batch"/>
    <n v="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x v="2337"/>
    <n v="1479496309"/>
    <b v="1"/>
    <n v="1104"/>
    <b v="1"/>
    <s v="food/small batch"/>
    <n v="3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x v="2338"/>
    <n v="1475249138"/>
    <b v="1"/>
    <n v="403"/>
    <b v="1"/>
    <s v="food/small batch"/>
    <n v="1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x v="2339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x v="234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x v="2341"/>
    <n v="1447962505"/>
    <b v="0"/>
    <n v="1"/>
    <b v="0"/>
    <s v="technology/web"/>
    <n v="0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x v="2342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x v="2343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x v="2344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x v="2345"/>
    <n v="1469543676"/>
    <b v="0"/>
    <n v="1"/>
    <b v="0"/>
    <s v="technology/web"/>
    <n v="0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x v="2346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x v="2347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x v="2348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x v="2349"/>
    <n v="1427768739"/>
    <b v="0"/>
    <n v="7"/>
    <b v="0"/>
    <s v="technology/web"/>
    <n v="0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x v="2350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x v="2351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x v="2352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x v="2353"/>
    <n v="1428012136"/>
    <b v="0"/>
    <n v="2"/>
    <b v="0"/>
    <s v="technology/web"/>
    <n v="0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x v="235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x v="2355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x v="2356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x v="2357"/>
    <n v="1433432124"/>
    <b v="0"/>
    <n v="3"/>
    <b v="0"/>
    <s v="technology/web"/>
    <n v="0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x v="2358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x v="2359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x v="2360"/>
    <n v="1415723470"/>
    <b v="0"/>
    <n v="2"/>
    <b v="0"/>
    <s v="technology/web"/>
    <n v="0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x v="2361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x v="2362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x v="2363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x v="2364"/>
    <n v="1442839533"/>
    <b v="0"/>
    <n v="27"/>
    <b v="0"/>
    <s v="technology/web"/>
    <n v="0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x v="2365"/>
    <n v="1456442216"/>
    <b v="0"/>
    <n v="14"/>
    <b v="0"/>
    <s v="technology/web"/>
    <n v="0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x v="2366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x v="2367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x v="2368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x v="2369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x v="2370"/>
    <n v="1427247571"/>
    <b v="0"/>
    <n v="6"/>
    <b v="0"/>
    <s v="technology/web"/>
    <n v="0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x v="2371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x v="2372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x v="2373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x v="2374"/>
    <n v="1447193566"/>
    <b v="0"/>
    <n v="4"/>
    <b v="0"/>
    <s v="technology/web"/>
    <n v="0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x v="2375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x v="2376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x v="2377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x v="2378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x v="2379"/>
    <n v="1426112848"/>
    <b v="0"/>
    <n v="7"/>
    <b v="0"/>
    <s v="technology/web"/>
    <n v="0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x v="2380"/>
    <n v="1436502603"/>
    <b v="0"/>
    <n v="2"/>
    <b v="0"/>
    <s v="technology/web"/>
    <n v="0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x v="2381"/>
    <n v="1421976107"/>
    <b v="0"/>
    <n v="3"/>
    <b v="0"/>
    <s v="technology/web"/>
    <n v="0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x v="2382"/>
    <n v="1413337043"/>
    <b v="0"/>
    <n v="8"/>
    <b v="0"/>
    <s v="technology/web"/>
    <n v="0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x v="2383"/>
    <n v="1436201432"/>
    <b v="0"/>
    <n v="7"/>
    <b v="0"/>
    <s v="technology/web"/>
    <n v="0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x v="238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x v="2385"/>
    <n v="1465311740"/>
    <b v="0"/>
    <n v="3"/>
    <b v="0"/>
    <s v="technology/web"/>
    <n v="0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x v="2386"/>
    <n v="1418761759"/>
    <b v="0"/>
    <n v="8"/>
    <b v="0"/>
    <s v="technology/web"/>
    <n v="0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x v="2387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x v="2388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x v="2389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x v="2390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x v="2391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x v="2392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x v="2393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x v="2394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x v="2395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x v="2396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x v="2397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x v="2398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x v="2399"/>
    <n v="1452023096"/>
    <b v="0"/>
    <n v="9"/>
    <b v="0"/>
    <s v="food/food trucks"/>
    <n v="0"/>
    <n v="22.33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x v="2400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x v="2401"/>
    <n v="1454188258"/>
    <b v="0"/>
    <n v="12"/>
    <b v="0"/>
    <s v="food/food trucks"/>
    <n v="0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x v="2402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x v="2403"/>
    <n v="1471096975"/>
    <b v="0"/>
    <n v="20"/>
    <b v="0"/>
    <s v="food/food trucks"/>
    <n v="0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x v="2404"/>
    <n v="1418179190"/>
    <b v="0"/>
    <n v="16"/>
    <b v="0"/>
    <s v="food/food trucks"/>
    <n v="0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x v="2405"/>
    <n v="1426772928"/>
    <b v="0"/>
    <n v="33"/>
    <b v="0"/>
    <s v="food/food trucks"/>
    <n v="0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x v="2406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x v="2407"/>
    <n v="1437339675"/>
    <b v="0"/>
    <n v="6"/>
    <b v="0"/>
    <s v="food/food trucks"/>
    <n v="0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x v="2408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x v="2409"/>
    <n v="1437932082"/>
    <b v="0"/>
    <n v="3"/>
    <b v="0"/>
    <s v="food/food trucks"/>
    <n v="0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x v="2410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x v="2411"/>
    <n v="1398911882"/>
    <b v="0"/>
    <n v="3"/>
    <b v="0"/>
    <s v="food/food trucks"/>
    <n v="0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x v="2412"/>
    <n v="1436805660"/>
    <b v="0"/>
    <n v="13"/>
    <b v="0"/>
    <s v="food/food trucks"/>
    <n v="0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x v="2413"/>
    <n v="1466023346"/>
    <b v="0"/>
    <n v="6"/>
    <b v="0"/>
    <s v="food/food trucks"/>
    <n v="0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x v="2414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x v="2415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x v="2416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x v="2417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x v="2418"/>
    <n v="1410396095"/>
    <b v="0"/>
    <n v="36"/>
    <b v="0"/>
    <s v="food/food trucks"/>
    <n v="0"/>
    <n v="69.47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x v="2419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x v="2420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x v="2421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x v="2422"/>
    <n v="1411853108"/>
    <b v="0"/>
    <n v="9"/>
    <b v="0"/>
    <s v="food/food trucks"/>
    <n v="0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x v="2423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x v="2424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x v="2425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x v="2426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x v="2427"/>
    <n v="1483131966"/>
    <b v="0"/>
    <n v="4"/>
    <b v="0"/>
    <s v="food/food trucks"/>
    <n v="0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x v="2428"/>
    <n v="1452654504"/>
    <b v="0"/>
    <n v="2"/>
    <b v="0"/>
    <s v="food/food trucks"/>
    <n v="0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x v="2429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x v="2430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x v="2431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x v="2432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x v="2433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x v="2434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x v="2435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x v="2436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x v="2437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x v="2438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x v="2439"/>
    <n v="1435806054"/>
    <b v="0"/>
    <n v="109"/>
    <b v="1"/>
    <s v="food/small batch"/>
    <n v="1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x v="2440"/>
    <n v="1424188828"/>
    <b v="0"/>
    <n v="372"/>
    <b v="1"/>
    <s v="food/small batch"/>
    <n v="1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x v="2441"/>
    <n v="1405522822"/>
    <b v="0"/>
    <n v="311"/>
    <b v="1"/>
    <s v="food/small batch"/>
    <n v="2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x v="2442"/>
    <n v="1461607591"/>
    <b v="0"/>
    <n v="61"/>
    <b v="1"/>
    <s v="food/small batch"/>
    <n v="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x v="2443"/>
    <n v="1440650021"/>
    <b v="0"/>
    <n v="115"/>
    <b v="1"/>
    <s v="food/small batch"/>
    <n v="2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x v="2444"/>
    <n v="1477578471"/>
    <b v="0"/>
    <n v="111"/>
    <b v="1"/>
    <s v="food/small batch"/>
    <n v="2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x v="2445"/>
    <n v="1476184593"/>
    <b v="0"/>
    <n v="337"/>
    <b v="1"/>
    <s v="food/small batch"/>
    <n v="4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x v="2446"/>
    <n v="1472110513"/>
    <b v="0"/>
    <n v="9"/>
    <b v="1"/>
    <s v="food/small batch"/>
    <n v="1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x v="2447"/>
    <n v="1414725915"/>
    <b v="0"/>
    <n v="120"/>
    <b v="1"/>
    <s v="food/small batch"/>
    <n v="1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x v="2448"/>
    <n v="1411177456"/>
    <b v="0"/>
    <n v="102"/>
    <b v="1"/>
    <s v="food/small batch"/>
    <n v="1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x v="2449"/>
    <n v="1487022490"/>
    <b v="0"/>
    <n v="186"/>
    <b v="1"/>
    <s v="food/small batch"/>
    <n v="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x v="2450"/>
    <n v="1448914500"/>
    <b v="0"/>
    <n v="15"/>
    <b v="1"/>
    <s v="food/small batch"/>
    <n v="1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x v="2451"/>
    <n v="1483461409"/>
    <b v="0"/>
    <n v="67"/>
    <b v="1"/>
    <s v="food/small batch"/>
    <n v="2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x v="2452"/>
    <n v="1486183808"/>
    <b v="0"/>
    <n v="130"/>
    <b v="1"/>
    <s v="food/small batch"/>
    <n v="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x v="2453"/>
    <n v="1458758750"/>
    <b v="0"/>
    <n v="16"/>
    <b v="1"/>
    <s v="food/small batch"/>
    <n v="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x v="2454"/>
    <n v="1485471839"/>
    <b v="0"/>
    <n v="67"/>
    <b v="1"/>
    <s v="food/small batch"/>
    <n v="2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x v="2455"/>
    <n v="1456237656"/>
    <b v="0"/>
    <n v="124"/>
    <b v="1"/>
    <s v="food/small batch"/>
    <n v="1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x v="2456"/>
    <n v="1462481718"/>
    <b v="0"/>
    <n v="80"/>
    <b v="1"/>
    <s v="food/small batch"/>
    <n v="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x v="2457"/>
    <n v="1454858285"/>
    <b v="0"/>
    <n v="282"/>
    <b v="1"/>
    <s v="food/small batch"/>
    <n v="1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x v="2458"/>
    <n v="1480480167"/>
    <b v="0"/>
    <n v="68"/>
    <b v="1"/>
    <s v="food/small batch"/>
    <n v="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x v="1837"/>
    <n v="1314577097"/>
    <b v="0"/>
    <n v="86"/>
    <b v="1"/>
    <s v="music/indie rock"/>
    <n v="1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x v="2459"/>
    <n v="1340944096"/>
    <b v="0"/>
    <n v="115"/>
    <b v="1"/>
    <s v="music/indie rock"/>
    <n v="1"/>
    <n v="28.88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x v="2460"/>
    <n v="1362710425"/>
    <b v="0"/>
    <n v="75"/>
    <b v="1"/>
    <s v="music/indie rock"/>
    <n v="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x v="2461"/>
    <n v="1441143397"/>
    <b v="0"/>
    <n v="43"/>
    <b v="1"/>
    <s v="music/indie rock"/>
    <n v="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x v="2462"/>
    <n v="1345828548"/>
    <b v="0"/>
    <n v="48"/>
    <b v="1"/>
    <s v="music/indie rock"/>
    <n v="2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x v="246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x v="2464"/>
    <n v="1335473931"/>
    <b v="0"/>
    <n v="43"/>
    <b v="1"/>
    <s v="music/indie rock"/>
    <n v="1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x v="2465"/>
    <n v="1348285321"/>
    <b v="0"/>
    <n v="58"/>
    <b v="1"/>
    <s v="music/indie rock"/>
    <n v="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x v="2466"/>
    <n v="1295000329"/>
    <b v="0"/>
    <n v="47"/>
    <b v="1"/>
    <s v="music/indie rock"/>
    <n v="1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x v="2467"/>
    <n v="1335232055"/>
    <b v="0"/>
    <n v="36"/>
    <b v="1"/>
    <s v="music/indie rock"/>
    <n v="1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x v="2468"/>
    <n v="1324079392"/>
    <b v="0"/>
    <n v="17"/>
    <b v="1"/>
    <s v="music/indie rock"/>
    <n v="1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x v="2469"/>
    <n v="1277433980"/>
    <b v="0"/>
    <n v="104"/>
    <b v="1"/>
    <s v="music/indie rock"/>
    <n v="1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x v="2470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x v="2471"/>
    <n v="1282868176"/>
    <b v="0"/>
    <n v="38"/>
    <b v="1"/>
    <s v="music/indie rock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x v="2472"/>
    <n v="1273647255"/>
    <b v="0"/>
    <n v="81"/>
    <b v="1"/>
    <s v="music/indie rock"/>
    <n v="1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x v="2473"/>
    <n v="1412149970"/>
    <b v="0"/>
    <n v="55"/>
    <b v="1"/>
    <s v="music/indie rock"/>
    <n v="1"/>
    <n v="61.1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x v="2474"/>
    <n v="1340901345"/>
    <b v="0"/>
    <n v="41"/>
    <b v="1"/>
    <s v="music/indie rock"/>
    <n v="2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x v="2475"/>
    <n v="1355525313"/>
    <b v="0"/>
    <n v="79"/>
    <b v="1"/>
    <s v="music/indie rock"/>
    <n v="1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x v="2476"/>
    <n v="1342545994"/>
    <b v="0"/>
    <n v="16"/>
    <b v="1"/>
    <s v="music/indie rock"/>
    <n v="1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x v="2477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x v="2478"/>
    <n v="1333207808"/>
    <b v="0"/>
    <n v="95"/>
    <b v="1"/>
    <s v="music/indie rock"/>
    <n v="1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x v="2479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x v="2480"/>
    <n v="1330711203"/>
    <b v="0"/>
    <n v="19"/>
    <b v="1"/>
    <s v="music/indie rock"/>
    <n v="1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x v="2481"/>
    <n v="1313532003"/>
    <b v="0"/>
    <n v="90"/>
    <b v="1"/>
    <s v="music/indie rock"/>
    <n v="1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x v="2482"/>
    <n v="1315439879"/>
    <b v="0"/>
    <n v="41"/>
    <b v="1"/>
    <s v="music/indie rock"/>
    <n v="1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x v="2483"/>
    <n v="1332521976"/>
    <b v="0"/>
    <n v="30"/>
    <b v="1"/>
    <s v="music/indie rock"/>
    <n v="3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x v="2484"/>
    <n v="1335491997"/>
    <b v="0"/>
    <n v="38"/>
    <b v="1"/>
    <s v="music/indie rock"/>
    <n v="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x v="2485"/>
    <n v="1318864308"/>
    <b v="0"/>
    <n v="65"/>
    <b v="1"/>
    <s v="music/indie rock"/>
    <n v="1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x v="2486"/>
    <n v="1365525239"/>
    <b v="0"/>
    <n v="75"/>
    <b v="1"/>
    <s v="music/indie rock"/>
    <n v="1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x v="2487"/>
    <n v="1335245276"/>
    <b v="0"/>
    <n v="16"/>
    <b v="1"/>
    <s v="music/indie rock"/>
    <n v="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x v="2488"/>
    <n v="1293739714"/>
    <b v="0"/>
    <n v="10"/>
    <b v="1"/>
    <s v="music/indie rock"/>
    <n v="1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x v="2489"/>
    <n v="1335397188"/>
    <b v="0"/>
    <n v="27"/>
    <b v="1"/>
    <s v="music/indie rock"/>
    <n v="1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x v="2490"/>
    <n v="1363320140"/>
    <b v="0"/>
    <n v="259"/>
    <b v="1"/>
    <s v="music/indie rock"/>
    <n v="1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x v="2491"/>
    <n v="1335194944"/>
    <b v="0"/>
    <n v="39"/>
    <b v="1"/>
    <s v="music/indie rock"/>
    <n v="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x v="2492"/>
    <n v="1336430575"/>
    <b v="0"/>
    <n v="42"/>
    <b v="1"/>
    <s v="music/indie rock"/>
    <n v="1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x v="2493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x v="2494"/>
    <n v="1309986338"/>
    <b v="0"/>
    <n v="56"/>
    <b v="1"/>
    <s v="music/indie rock"/>
    <n v="1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x v="2495"/>
    <n v="1421190787"/>
    <b v="0"/>
    <n v="20"/>
    <b v="1"/>
    <s v="music/indie rock"/>
    <n v="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x v="2496"/>
    <n v="1352820837"/>
    <b v="0"/>
    <n v="170"/>
    <b v="1"/>
    <s v="music/indie rock"/>
    <n v="2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x v="2497"/>
    <n v="1337884375"/>
    <b v="0"/>
    <n v="29"/>
    <b v="1"/>
    <s v="music/indie rock"/>
    <n v="1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x v="2498"/>
    <n v="1440787104"/>
    <b v="0"/>
    <n v="7"/>
    <b v="0"/>
    <s v="food/restaurants"/>
    <n v="0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x v="2499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x v="250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x v="2501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x v="2502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x v="2503"/>
    <n v="1441955269"/>
    <b v="0"/>
    <n v="2"/>
    <b v="0"/>
    <s v="food/restaurants"/>
    <n v="0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x v="25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x v="2505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x v="2506"/>
    <n v="1424719549"/>
    <b v="0"/>
    <n v="28"/>
    <b v="0"/>
    <s v="food/restaurants"/>
    <n v="0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x v="2507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x v="2508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x v="2509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x v="2510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x v="2511"/>
    <n v="1407057677"/>
    <b v="0"/>
    <n v="4"/>
    <b v="0"/>
    <s v="food/restaurants"/>
    <n v="0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x v="2512"/>
    <n v="1422043753"/>
    <b v="0"/>
    <n v="12"/>
    <b v="0"/>
    <s v="food/restaurants"/>
    <n v="0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x v="2513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x v="2514"/>
    <n v="1424200530"/>
    <b v="0"/>
    <n v="33"/>
    <b v="0"/>
    <s v="food/restaurants"/>
    <n v="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x v="2515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x v="2516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x v="2517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x v="2518"/>
    <n v="1442963621"/>
    <b v="0"/>
    <n v="132"/>
    <b v="1"/>
    <s v="music/classical music"/>
    <n v="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x v="2519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x v="2520"/>
    <n v="1413674692"/>
    <b v="0"/>
    <n v="26"/>
    <b v="1"/>
    <s v="music/classical music"/>
    <n v="2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x v="2521"/>
    <n v="1416338557"/>
    <b v="0"/>
    <n v="43"/>
    <b v="1"/>
    <s v="music/classical music"/>
    <n v="1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x v="2522"/>
    <n v="1338322571"/>
    <b v="0"/>
    <n v="80"/>
    <b v="1"/>
    <s v="music/classical music"/>
    <n v="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x v="2523"/>
    <n v="1415585474"/>
    <b v="0"/>
    <n v="33"/>
    <b v="1"/>
    <s v="music/classical music"/>
    <n v="1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x v="2524"/>
    <n v="1380477691"/>
    <b v="0"/>
    <n v="71"/>
    <b v="1"/>
    <s v="music/classical music"/>
    <n v="1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x v="2525"/>
    <n v="1438459303"/>
    <b v="0"/>
    <n v="81"/>
    <b v="1"/>
    <s v="music/classical music"/>
    <n v="1"/>
    <n v="52.96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x v="2526"/>
    <n v="1328752575"/>
    <b v="0"/>
    <n v="76"/>
    <b v="1"/>
    <s v="music/classical music"/>
    <n v="1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x v="2527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x v="2528"/>
    <n v="1437668354"/>
    <b v="0"/>
    <n v="61"/>
    <b v="1"/>
    <s v="music/classical music"/>
    <n v="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x v="2529"/>
    <n v="1342556566"/>
    <b v="0"/>
    <n v="60"/>
    <b v="1"/>
    <s v="music/classical music"/>
    <n v="1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x v="2530"/>
    <n v="1359568911"/>
    <b v="0"/>
    <n v="136"/>
    <b v="1"/>
    <s v="music/classical music"/>
    <n v="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x v="2531"/>
    <n v="1257871712"/>
    <b v="0"/>
    <n v="14"/>
    <b v="1"/>
    <s v="music/classical music"/>
    <n v="1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x v="2532"/>
    <n v="1414781945"/>
    <b v="0"/>
    <n v="78"/>
    <b v="1"/>
    <s v="music/classical music"/>
    <n v="1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x v="2533"/>
    <n v="1373337166"/>
    <b v="0"/>
    <n v="4"/>
    <b v="1"/>
    <s v="music/classical music"/>
    <n v="1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x v="2534"/>
    <n v="1307028855"/>
    <b v="0"/>
    <n v="11"/>
    <b v="1"/>
    <s v="music/classical music"/>
    <n v="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x v="2535"/>
    <n v="1359029661"/>
    <b v="0"/>
    <n v="185"/>
    <b v="1"/>
    <s v="music/classical music"/>
    <n v="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x v="2536"/>
    <n v="1417729152"/>
    <b v="0"/>
    <n v="59"/>
    <b v="1"/>
    <s v="music/classical music"/>
    <n v="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x v="2537"/>
    <n v="1314720721"/>
    <b v="0"/>
    <n v="27"/>
    <b v="1"/>
    <s v="music/classical music"/>
    <n v="1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x v="2538"/>
    <n v="1375008418"/>
    <b v="0"/>
    <n v="63"/>
    <b v="1"/>
    <s v="music/classical music"/>
    <n v="1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x v="2539"/>
    <n v="1377252857"/>
    <b v="0"/>
    <n v="13"/>
    <b v="1"/>
    <s v="music/classical music"/>
    <n v="1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x v="2540"/>
    <n v="1291257298"/>
    <b v="0"/>
    <n v="13"/>
    <b v="1"/>
    <s v="music/classical music"/>
    <n v="2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x v="2541"/>
    <n v="1339158569"/>
    <b v="0"/>
    <n v="57"/>
    <b v="1"/>
    <s v="music/classical music"/>
    <n v="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x v="2542"/>
    <n v="1421983138"/>
    <b v="0"/>
    <n v="61"/>
    <b v="1"/>
    <s v="music/classical music"/>
    <n v="2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x v="2543"/>
    <n v="1378586179"/>
    <b v="0"/>
    <n v="65"/>
    <b v="1"/>
    <s v="music/classical music"/>
    <n v="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x v="2544"/>
    <n v="1330972403"/>
    <b v="0"/>
    <n v="134"/>
    <b v="1"/>
    <s v="music/classical music"/>
    <n v="1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x v="2545"/>
    <n v="1473087637"/>
    <b v="0"/>
    <n v="37"/>
    <b v="1"/>
    <s v="music/classical music"/>
    <n v="1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x v="2546"/>
    <n v="1366999870"/>
    <b v="0"/>
    <n v="37"/>
    <b v="1"/>
    <s v="music/classical music"/>
    <n v="1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x v="2547"/>
    <n v="1439392406"/>
    <b v="0"/>
    <n v="150"/>
    <b v="1"/>
    <s v="music/classical music"/>
    <n v="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x v="2548"/>
    <n v="1329890585"/>
    <b v="0"/>
    <n v="56"/>
    <b v="1"/>
    <s v="music/classical music"/>
    <n v="1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x v="2549"/>
    <n v="1486149981"/>
    <b v="0"/>
    <n v="18"/>
    <b v="1"/>
    <s v="music/classical music"/>
    <n v="1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x v="2550"/>
    <n v="1343018807"/>
    <b v="0"/>
    <n v="60"/>
    <b v="1"/>
    <s v="music/classical music"/>
    <n v="2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x v="2551"/>
    <n v="1430445163"/>
    <b v="0"/>
    <n v="67"/>
    <b v="1"/>
    <s v="music/classical music"/>
    <n v="1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x v="2552"/>
    <n v="1335541393"/>
    <b v="0"/>
    <n v="35"/>
    <b v="1"/>
    <s v="music/classical music"/>
    <n v="1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x v="2553"/>
    <n v="1352504857"/>
    <b v="0"/>
    <n v="34"/>
    <b v="1"/>
    <s v="music/classical music"/>
    <n v="1"/>
    <n v="23.12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x v="2554"/>
    <n v="1397584386"/>
    <b v="0"/>
    <n v="36"/>
    <b v="1"/>
    <s v="music/classical music"/>
    <n v="1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x v="2555"/>
    <n v="1427747906"/>
    <b v="0"/>
    <n v="18"/>
    <b v="1"/>
    <s v="music/classical music"/>
    <n v="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x v="2556"/>
    <n v="1318539484"/>
    <b v="0"/>
    <n v="25"/>
    <b v="1"/>
    <s v="music/classical music"/>
    <n v="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x v="2557"/>
    <n v="1423090174"/>
    <b v="0"/>
    <n v="21"/>
    <b v="1"/>
    <s v="music/classical music"/>
    <n v="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x v="2558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x v="2559"/>
    <n v="1471005339"/>
    <b v="0"/>
    <n v="3"/>
    <b v="0"/>
    <s v="food/food trucks"/>
    <n v="0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x v="2560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x v="2561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x v="2562"/>
    <n v="1457710589"/>
    <b v="0"/>
    <n v="1"/>
    <b v="0"/>
    <s v="food/food trucks"/>
    <n v="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x v="2563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x v="2564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x v="2565"/>
    <n v="1470153594"/>
    <b v="0"/>
    <n v="1"/>
    <b v="0"/>
    <s v="food/food trucks"/>
    <n v="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x v="2566"/>
    <n v="1439865112"/>
    <b v="0"/>
    <n v="2"/>
    <b v="0"/>
    <s v="food/food trucks"/>
    <n v="0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x v="2567"/>
    <n v="1483998035"/>
    <b v="0"/>
    <n v="2"/>
    <b v="0"/>
    <s v="food/food trucks"/>
    <n v="0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x v="2568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x v="2569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x v="2570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x v="2571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x v="2572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x v="2573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x v="2574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x v="2575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x v="2576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x v="2577"/>
    <n v="1429170603"/>
    <b v="0"/>
    <n v="2"/>
    <b v="0"/>
    <s v="food/food trucks"/>
    <n v="0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x v="2578"/>
    <n v="1445094298"/>
    <b v="0"/>
    <n v="11"/>
    <b v="0"/>
    <s v="food/food trucks"/>
    <n v="0"/>
    <n v="48.18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x v="2579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x v="2580"/>
    <n v="1421346480"/>
    <b v="0"/>
    <n v="5"/>
    <b v="0"/>
    <s v="food/food trucks"/>
    <n v="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x v="2581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x v="258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x v="2583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x v="2584"/>
    <n v="1448899953"/>
    <b v="0"/>
    <n v="6"/>
    <b v="0"/>
    <s v="food/food trucks"/>
    <n v="0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x v="2585"/>
    <n v="1423325626"/>
    <b v="0"/>
    <n v="8"/>
    <b v="0"/>
    <s v="food/food trucks"/>
    <n v="0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x v="2586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x v="258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x v="2588"/>
    <n v="1452721524"/>
    <b v="0"/>
    <n v="2"/>
    <b v="0"/>
    <s v="food/food trucks"/>
    <n v="0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x v="2589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x v="2590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x v="2591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x v="2592"/>
    <n v="1485323500"/>
    <b v="0"/>
    <n v="19"/>
    <b v="0"/>
    <s v="food/food trucks"/>
    <n v="0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x v="2593"/>
    <n v="1404835009"/>
    <b v="0"/>
    <n v="27"/>
    <b v="0"/>
    <s v="food/food trucks"/>
    <n v="0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x v="2594"/>
    <n v="1463731917"/>
    <b v="0"/>
    <n v="7"/>
    <b v="0"/>
    <s v="food/food trucks"/>
    <n v="0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x v="2595"/>
    <n v="1440447001"/>
    <b v="0"/>
    <n v="14"/>
    <b v="0"/>
    <s v="food/food trucks"/>
    <n v="0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x v="2596"/>
    <n v="1403201147"/>
    <b v="0"/>
    <n v="5"/>
    <b v="0"/>
    <s v="food/food trucks"/>
    <n v="0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x v="2597"/>
    <n v="1453757800"/>
    <b v="0"/>
    <n v="30"/>
    <b v="0"/>
    <s v="food/food trucks"/>
    <n v="0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x v="2598"/>
    <n v="1346276349"/>
    <b v="1"/>
    <n v="151"/>
    <b v="1"/>
    <s v="technology/space exploration"/>
    <n v="7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x v="2599"/>
    <n v="1412358968"/>
    <b v="1"/>
    <n v="489"/>
    <b v="1"/>
    <s v="technology/space exploration"/>
    <n v="3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x v="2600"/>
    <n v="1386626054"/>
    <b v="1"/>
    <n v="50"/>
    <b v="1"/>
    <s v="technology/space exploration"/>
    <n v="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x v="2601"/>
    <n v="1333070023"/>
    <b v="1"/>
    <n v="321"/>
    <b v="1"/>
    <s v="technology/space exploration"/>
    <n v="1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x v="2602"/>
    <n v="1463576390"/>
    <b v="1"/>
    <n v="1762"/>
    <b v="1"/>
    <s v="technology/space exploration"/>
    <n v="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x v="2603"/>
    <n v="1396026382"/>
    <b v="1"/>
    <n v="385"/>
    <b v="1"/>
    <s v="technology/space exploration"/>
    <n v="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x v="2604"/>
    <n v="1435611572"/>
    <b v="1"/>
    <n v="398"/>
    <b v="1"/>
    <s v="technology/space exploration"/>
    <n v="4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x v="2605"/>
    <n v="1485976468"/>
    <b v="1"/>
    <n v="304"/>
    <b v="1"/>
    <s v="technology/space exploration"/>
    <n v="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x v="2606"/>
    <n v="1339738951"/>
    <b v="1"/>
    <n v="676"/>
    <b v="1"/>
    <s v="technology/space exploration"/>
    <n v="3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x v="2607"/>
    <n v="1468444125"/>
    <b v="1"/>
    <n v="577"/>
    <b v="1"/>
    <s v="technology/space exploration"/>
    <n v="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x v="2608"/>
    <n v="1480493014"/>
    <b v="1"/>
    <n v="3663"/>
    <b v="1"/>
    <s v="technology/space exploration"/>
    <n v="28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x v="2609"/>
    <n v="1418095570"/>
    <b v="1"/>
    <n v="294"/>
    <b v="1"/>
    <s v="technology/space exploration"/>
    <n v="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x v="2610"/>
    <n v="1345664294"/>
    <b v="1"/>
    <n v="28"/>
    <b v="1"/>
    <s v="technology/space exploration"/>
    <n v="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x v="2611"/>
    <n v="1396371612"/>
    <b v="1"/>
    <n v="100"/>
    <b v="1"/>
    <s v="technology/space exploration"/>
    <n v="1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x v="2612"/>
    <n v="1458820564"/>
    <b v="0"/>
    <n v="72"/>
    <b v="1"/>
    <s v="technology/space exploration"/>
    <n v="2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x v="2613"/>
    <n v="1437954729"/>
    <b v="1"/>
    <n v="238"/>
    <b v="1"/>
    <s v="technology/space exploration"/>
    <n v="1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x v="2614"/>
    <n v="1411246751"/>
    <b v="1"/>
    <n v="159"/>
    <b v="1"/>
    <s v="technology/space exploration"/>
    <n v="9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x v="2615"/>
    <n v="1443812461"/>
    <b v="1"/>
    <n v="77"/>
    <b v="1"/>
    <s v="technology/space exploration"/>
    <n v="1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x v="2616"/>
    <n v="1443302004"/>
    <b v="1"/>
    <n v="53"/>
    <b v="1"/>
    <s v="technology/space exploration"/>
    <n v="2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x v="2617"/>
    <n v="1441339242"/>
    <b v="1"/>
    <n v="1251"/>
    <b v="1"/>
    <s v="technology/space exploration"/>
    <n v="1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x v="2618"/>
    <n v="1429638988"/>
    <b v="1"/>
    <n v="465"/>
    <b v="1"/>
    <s v="technology/space exploration"/>
    <n v="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x v="2619"/>
    <n v="1479232216"/>
    <b v="0"/>
    <n v="74"/>
    <b v="1"/>
    <s v="technology/space exploration"/>
    <n v="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x v="2620"/>
    <n v="1479449366"/>
    <b v="0"/>
    <n v="62"/>
    <b v="1"/>
    <s v="technology/space exploration"/>
    <n v="1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x v="2621"/>
    <n v="1345716422"/>
    <b v="0"/>
    <n v="3468"/>
    <b v="1"/>
    <s v="technology/space exploration"/>
    <n v="14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x v="2622"/>
    <n v="1476559608"/>
    <b v="0"/>
    <n v="52"/>
    <b v="1"/>
    <s v="technology/space exploration"/>
    <n v="10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x v="2623"/>
    <n v="1430751869"/>
    <b v="0"/>
    <n v="50"/>
    <b v="1"/>
    <s v="technology/space exploration"/>
    <n v="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x v="2624"/>
    <n v="1445975661"/>
    <b v="0"/>
    <n v="45"/>
    <b v="1"/>
    <s v="technology/space exploration"/>
    <n v="6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x v="2625"/>
    <n v="1415661067"/>
    <b v="0"/>
    <n v="21"/>
    <b v="1"/>
    <s v="technology/space exploration"/>
    <n v="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x v="2626"/>
    <n v="1429016122"/>
    <b v="0"/>
    <n v="100"/>
    <b v="1"/>
    <s v="technology/space exploration"/>
    <n v="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x v="2627"/>
    <n v="1464921112"/>
    <b v="0"/>
    <n v="81"/>
    <b v="1"/>
    <s v="technology/space exploration"/>
    <n v="2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x v="2628"/>
    <n v="1438488227"/>
    <b v="0"/>
    <n v="286"/>
    <b v="1"/>
    <s v="technology/space exploration"/>
    <n v="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x v="2629"/>
    <n v="1462325339"/>
    <b v="0"/>
    <n v="42"/>
    <b v="1"/>
    <s v="technology/space exploration"/>
    <n v="1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x v="2630"/>
    <n v="1390938332"/>
    <b v="0"/>
    <n v="199"/>
    <b v="1"/>
    <s v="technology/space exploration"/>
    <n v="4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x v="2631"/>
    <n v="1472571921"/>
    <b v="0"/>
    <n v="25"/>
    <b v="1"/>
    <s v="technology/space exploration"/>
    <n v="1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x v="2632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x v="2633"/>
    <n v="1474641914"/>
    <b v="0"/>
    <n v="50"/>
    <b v="1"/>
    <s v="technology/space exploration"/>
    <n v="2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x v="2634"/>
    <n v="1474895475"/>
    <b v="0"/>
    <n v="26"/>
    <b v="1"/>
    <s v="technology/space exploration"/>
    <n v="2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x v="2635"/>
    <n v="1418766895"/>
    <b v="0"/>
    <n v="14"/>
    <b v="1"/>
    <s v="technology/space exploration"/>
    <n v="1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x v="2636"/>
    <n v="1421786748"/>
    <b v="0"/>
    <n v="49"/>
    <b v="1"/>
    <s v="technology/space exploration"/>
    <n v="2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x v="2637"/>
    <n v="1428551474"/>
    <b v="0"/>
    <n v="69"/>
    <b v="1"/>
    <s v="technology/space exploration"/>
    <n v="1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x v="2638"/>
    <n v="1409341863"/>
    <b v="0"/>
    <n v="1"/>
    <b v="0"/>
    <s v="technology/space exploration"/>
    <n v="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x v="2639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x v="323"/>
    <n v="1479218315"/>
    <b v="1"/>
    <n v="1501"/>
    <b v="0"/>
    <s v="technology/space exploration"/>
    <n v="0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x v="2640"/>
    <n v="1486580435"/>
    <b v="1"/>
    <n v="52"/>
    <b v="0"/>
    <s v="technology/space exploration"/>
    <n v="0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x v="2641"/>
    <n v="1412885603"/>
    <b v="1"/>
    <n v="23"/>
    <b v="0"/>
    <s v="technology/space exploration"/>
    <n v="0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x v="2642"/>
    <n v="1439191869"/>
    <b v="1"/>
    <n v="535"/>
    <b v="0"/>
    <s v="technology/space exploration"/>
    <n v="0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x v="2643"/>
    <n v="1436941019"/>
    <b v="0"/>
    <n v="3"/>
    <b v="0"/>
    <s v="technology/space exploration"/>
    <n v="0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x v="2644"/>
    <n v="1454951360"/>
    <b v="0"/>
    <n v="6"/>
    <b v="0"/>
    <s v="technology/space exploration"/>
    <n v="0"/>
    <n v="17.670000000000002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x v="2645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x v="2646"/>
    <n v="1479740343"/>
    <b v="0"/>
    <n v="5"/>
    <b v="0"/>
    <s v="technology/space exploration"/>
    <n v="0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x v="2647"/>
    <n v="1447960809"/>
    <b v="0"/>
    <n v="17"/>
    <b v="0"/>
    <s v="technology/space exploration"/>
    <n v="0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x v="2648"/>
    <n v="1415591325"/>
    <b v="0"/>
    <n v="11"/>
    <b v="0"/>
    <s v="technology/space exploration"/>
    <n v="0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x v="2649"/>
    <n v="1399909127"/>
    <b v="0"/>
    <n v="70"/>
    <b v="0"/>
    <s v="technology/space exploration"/>
    <n v="0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x v="2650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x v="2651"/>
    <n v="1452631647"/>
    <b v="0"/>
    <n v="43"/>
    <b v="0"/>
    <s v="technology/space exploration"/>
    <n v="0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x v="2652"/>
    <n v="1485966688"/>
    <b v="0"/>
    <n v="152"/>
    <b v="0"/>
    <s v="technology/space exploration"/>
    <n v="0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x v="2653"/>
    <n v="1467325053"/>
    <b v="0"/>
    <n v="59"/>
    <b v="0"/>
    <s v="technology/space exploration"/>
    <n v="0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x v="265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x v="197"/>
    <n v="1333"/>
    <x v="1"/>
    <s v="US"/>
    <s v="USD"/>
    <x v="2655"/>
    <n v="1426729210"/>
    <b v="0"/>
    <n v="10"/>
    <b v="0"/>
    <s v="technology/space exploration"/>
    <n v="0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x v="2656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x v="2657"/>
    <n v="1380150010"/>
    <b v="0"/>
    <n v="60"/>
    <b v="1"/>
    <s v="technology/makerspaces"/>
    <n v="1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x v="2658"/>
    <n v="1437587713"/>
    <b v="0"/>
    <n v="80"/>
    <b v="1"/>
    <s v="technology/makerspaces"/>
    <n v="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x v="2659"/>
    <n v="1438873007"/>
    <b v="0"/>
    <n v="56"/>
    <b v="1"/>
    <s v="technology/makerspaces"/>
    <n v="1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x v="2660"/>
    <n v="1446683797"/>
    <b v="0"/>
    <n v="104"/>
    <b v="1"/>
    <s v="technology/makerspaces"/>
    <n v="1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x v="2661"/>
    <n v="1426886974"/>
    <b v="0"/>
    <n v="46"/>
    <b v="1"/>
    <s v="technology/makerspaces"/>
    <n v="1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x v="2662"/>
    <n v="1440008439"/>
    <b v="0"/>
    <n v="206"/>
    <b v="1"/>
    <s v="technology/makerspaces"/>
    <n v="2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x v="2663"/>
    <n v="1452550416"/>
    <b v="0"/>
    <n v="18"/>
    <b v="1"/>
    <s v="technology/makerspaces"/>
    <n v="1"/>
    <n v="92.22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x v="2664"/>
    <n v="1443449265"/>
    <b v="0"/>
    <n v="28"/>
    <b v="1"/>
    <s v="technology/makerspaces"/>
    <n v="2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x v="2665"/>
    <n v="1447203096"/>
    <b v="0"/>
    <n v="11"/>
    <b v="1"/>
    <s v="technology/makerspaces"/>
    <n v="1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x v="2666"/>
    <n v="1404174580"/>
    <b v="1"/>
    <n v="60"/>
    <b v="0"/>
    <s v="technology/makerspaces"/>
    <n v="0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x v="2667"/>
    <n v="1416419916"/>
    <b v="1"/>
    <n v="84"/>
    <b v="0"/>
    <s v="technology/makerspaces"/>
    <n v="0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x v="2668"/>
    <n v="1449436390"/>
    <b v="1"/>
    <n v="47"/>
    <b v="0"/>
    <s v="technology/makerspaces"/>
    <n v="0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x v="2669"/>
    <n v="1412081999"/>
    <b v="1"/>
    <n v="66"/>
    <b v="0"/>
    <s v="technology/makerspaces"/>
    <n v="0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x v="2670"/>
    <n v="1465398670"/>
    <b v="1"/>
    <n v="171"/>
    <b v="0"/>
    <s v="technology/makerspaces"/>
    <n v="1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x v="2671"/>
    <n v="1413059689"/>
    <b v="1"/>
    <n v="29"/>
    <b v="0"/>
    <s v="technology/makerspaces"/>
    <n v="0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x v="2672"/>
    <n v="1461337174"/>
    <b v="0"/>
    <n v="9"/>
    <b v="0"/>
    <s v="technology/makerspaces"/>
    <n v="1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x v="2673"/>
    <n v="1401756143"/>
    <b v="0"/>
    <n v="27"/>
    <b v="0"/>
    <s v="technology/makerspaces"/>
    <n v="0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x v="2674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x v="2675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x v="2676"/>
    <n v="1457327091"/>
    <b v="0"/>
    <n v="4"/>
    <b v="0"/>
    <s v="technology/makerspaces"/>
    <n v="0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x v="2677"/>
    <n v="1402867750"/>
    <b v="0"/>
    <n v="2"/>
    <b v="0"/>
    <s v="food/food trucks"/>
    <n v="0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x v="2678"/>
    <n v="1413838540"/>
    <b v="0"/>
    <n v="20"/>
    <b v="0"/>
    <s v="food/food trucks"/>
    <n v="0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x v="2679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x v="2680"/>
    <n v="1404165425"/>
    <b v="0"/>
    <n v="4"/>
    <b v="0"/>
    <s v="food/food trucks"/>
    <n v="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x v="2681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x v="2682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x v="2683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x v="2684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x v="2685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x v="2686"/>
    <n v="1429410676"/>
    <b v="0"/>
    <n v="118"/>
    <b v="0"/>
    <s v="food/food trucks"/>
    <n v="0"/>
    <n v="72.760000000000005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x v="268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x v="2688"/>
    <n v="1424678460"/>
    <b v="0"/>
    <n v="1"/>
    <b v="0"/>
    <s v="food/food trucks"/>
    <n v="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x v="2689"/>
    <n v="1405307966"/>
    <b v="0"/>
    <n v="3"/>
    <b v="0"/>
    <s v="food/food trucks"/>
    <n v="0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x v="2690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x v="2691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x v="2692"/>
    <n v="1416600960"/>
    <b v="0"/>
    <n v="38"/>
    <b v="0"/>
    <s v="food/food trucks"/>
    <n v="0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x v="2693"/>
    <n v="1435876423"/>
    <b v="0"/>
    <n v="52"/>
    <b v="0"/>
    <s v="food/food trucks"/>
    <n v="0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x v="2694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x v="2695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x v="2696"/>
    <n v="1408481972"/>
    <b v="0"/>
    <n v="4"/>
    <b v="0"/>
    <s v="food/food trucks"/>
    <n v="0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x v="2697"/>
    <n v="1488911734"/>
    <b v="0"/>
    <n v="46"/>
    <b v="0"/>
    <s v="theater/spaces"/>
    <n v="0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x v="2698"/>
    <n v="1488827677"/>
    <b v="1"/>
    <n v="26"/>
    <b v="0"/>
    <s v="theater/spaces"/>
    <n v="0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x v="2699"/>
    <n v="1485016430"/>
    <b v="0"/>
    <n v="45"/>
    <b v="0"/>
    <s v="theater/spaces"/>
    <n v="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x v="2700"/>
    <n v="1487709714"/>
    <b v="0"/>
    <n v="7"/>
    <b v="0"/>
    <s v="theater/spaces"/>
    <n v="0"/>
    <n v="163.57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x v="2701"/>
    <n v="1486504758"/>
    <b v="0"/>
    <n v="8"/>
    <b v="0"/>
    <s v="theater/spaces"/>
    <n v="0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x v="2702"/>
    <n v="1410937483"/>
    <b v="1"/>
    <n v="263"/>
    <b v="1"/>
    <s v="theater/spaces"/>
    <n v="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x v="2703"/>
    <n v="1367088443"/>
    <b v="1"/>
    <n v="394"/>
    <b v="1"/>
    <s v="theater/spaces"/>
    <n v="4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x v="2704"/>
    <n v="1463935526"/>
    <b v="1"/>
    <n v="1049"/>
    <b v="1"/>
    <s v="theater/spaces"/>
    <n v="2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x v="2705"/>
    <n v="1472528141"/>
    <b v="1"/>
    <n v="308"/>
    <b v="1"/>
    <s v="theater/spaces"/>
    <n v="1"/>
    <n v="164.94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x v="2706"/>
    <n v="1404797428"/>
    <b v="1"/>
    <n v="1088"/>
    <b v="1"/>
    <s v="theater/spaces"/>
    <n v="2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x v="2707"/>
    <n v="1400694790"/>
    <b v="1"/>
    <n v="73"/>
    <b v="1"/>
    <s v="theater/spaces"/>
    <n v="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x v="2708"/>
    <n v="1370568560"/>
    <b v="1"/>
    <n v="143"/>
    <b v="1"/>
    <s v="theater/spaces"/>
    <n v="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x v="2709"/>
    <n v="1447515684"/>
    <b v="1"/>
    <n v="1420"/>
    <b v="1"/>
    <s v="theater/spaces"/>
    <n v="1"/>
    <n v="108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x v="2710"/>
    <n v="1474040596"/>
    <b v="1"/>
    <n v="305"/>
    <b v="1"/>
    <s v="theater/spaces"/>
    <n v="1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x v="2711"/>
    <n v="1453109628"/>
    <b v="1"/>
    <n v="551"/>
    <b v="1"/>
    <s v="theater/spaces"/>
    <n v="3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x v="2712"/>
    <n v="1441699193"/>
    <b v="1"/>
    <n v="187"/>
    <b v="1"/>
    <s v="theater/spaces"/>
    <n v="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x v="2713"/>
    <n v="1414015049"/>
    <b v="1"/>
    <n v="325"/>
    <b v="1"/>
    <s v="theater/spaces"/>
    <n v="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x v="2714"/>
    <n v="1459865945"/>
    <b v="1"/>
    <n v="148"/>
    <b v="1"/>
    <s v="theater/spaces"/>
    <n v="1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x v="2715"/>
    <n v="1455756294"/>
    <b v="0"/>
    <n v="69"/>
    <b v="1"/>
    <s v="theater/spaces"/>
    <n v="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x v="2716"/>
    <n v="1476270653"/>
    <b v="0"/>
    <n v="173"/>
    <b v="1"/>
    <s v="theater/spaces"/>
    <n v="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x v="2717"/>
    <n v="1375880598"/>
    <b v="0"/>
    <n v="269"/>
    <b v="1"/>
    <s v="technology/hardware"/>
    <n v="15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x v="2718"/>
    <n v="1480538053"/>
    <b v="0"/>
    <n v="185"/>
    <b v="1"/>
    <s v="technology/hardware"/>
    <n v="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x v="2719"/>
    <n v="1414872488"/>
    <b v="0"/>
    <n v="176"/>
    <b v="1"/>
    <s v="technology/hardware"/>
    <n v="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x v="2720"/>
    <n v="1436860259"/>
    <b v="0"/>
    <n v="1019"/>
    <b v="1"/>
    <s v="technology/hardware"/>
    <n v="3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x v="2721"/>
    <n v="1484070735"/>
    <b v="0"/>
    <n v="113"/>
    <b v="1"/>
    <s v="technology/hardware"/>
    <n v="1"/>
    <n v="511.6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x v="2722"/>
    <n v="1458741311"/>
    <b v="0"/>
    <n v="404"/>
    <b v="1"/>
    <s v="technology/hardware"/>
    <n v="1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x v="2723"/>
    <n v="1436804063"/>
    <b v="0"/>
    <n v="707"/>
    <b v="1"/>
    <s v="technology/hardware"/>
    <n v="5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x v="2724"/>
    <n v="1448461434"/>
    <b v="0"/>
    <n v="392"/>
    <b v="1"/>
    <s v="technology/hardware"/>
    <n v="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x v="2725"/>
    <n v="1427867197"/>
    <b v="0"/>
    <n v="23"/>
    <b v="1"/>
    <s v="technology/hardware"/>
    <n v="1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x v="2726"/>
    <n v="1363611575"/>
    <b v="0"/>
    <n v="682"/>
    <b v="1"/>
    <s v="technology/hardware"/>
    <n v="2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x v="2727"/>
    <n v="1408624622"/>
    <b v="0"/>
    <n v="37"/>
    <b v="1"/>
    <s v="technology/hardware"/>
    <n v="1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x v="2728"/>
    <n v="1366917828"/>
    <b v="0"/>
    <n v="146"/>
    <b v="1"/>
    <s v="technology/hardware"/>
    <n v="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x v="2729"/>
    <n v="1423463574"/>
    <b v="0"/>
    <n v="119"/>
    <b v="1"/>
    <s v="technology/hardware"/>
    <n v="1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x v="273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x v="2731"/>
    <n v="1360551250"/>
    <b v="0"/>
    <n v="339"/>
    <b v="1"/>
    <s v="technology/hardware"/>
    <n v="10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x v="2732"/>
    <n v="1395676773"/>
    <b v="0"/>
    <n v="58"/>
    <b v="1"/>
    <s v="technology/hardware"/>
    <n v="1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x v="2733"/>
    <n v="1386108087"/>
    <b v="0"/>
    <n v="456"/>
    <b v="1"/>
    <s v="technology/hardware"/>
    <n v="2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x v="2734"/>
    <n v="1473218804"/>
    <b v="0"/>
    <n v="15"/>
    <b v="1"/>
    <s v="technology/hardware"/>
    <n v="1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x v="2735"/>
    <n v="1395436717"/>
    <b v="0"/>
    <n v="191"/>
    <b v="1"/>
    <s v="technology/hardware"/>
    <n v="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x v="2736"/>
    <n v="1423529152"/>
    <b v="0"/>
    <n v="17"/>
    <b v="1"/>
    <s v="technology/hardware"/>
    <n v="1"/>
    <n v="18.23999999999999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x v="2737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x v="2738"/>
    <n v="1335892587"/>
    <b v="0"/>
    <n v="18"/>
    <b v="0"/>
    <s v="publishing/children's books"/>
    <n v="0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x v="2739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x v="2740"/>
    <n v="1327886998"/>
    <b v="0"/>
    <n v="22"/>
    <b v="0"/>
    <s v="publishing/children's books"/>
    <n v="0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x v="2741"/>
    <n v="1337125368"/>
    <b v="0"/>
    <n v="49"/>
    <b v="0"/>
    <s v="publishing/children's books"/>
    <n v="0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x v="2742"/>
    <n v="1406745911"/>
    <b v="0"/>
    <n v="19"/>
    <b v="0"/>
    <s v="publishing/children's books"/>
    <n v="0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x v="2743"/>
    <n v="1337095997"/>
    <b v="0"/>
    <n v="4"/>
    <b v="0"/>
    <s v="publishing/children's books"/>
    <n v="0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x v="2744"/>
    <n v="1470243802"/>
    <b v="0"/>
    <n v="4"/>
    <b v="0"/>
    <s v="publishing/children's books"/>
    <n v="0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x v="2745"/>
    <n v="1425582637"/>
    <b v="0"/>
    <n v="2"/>
    <b v="0"/>
    <s v="publishing/children's books"/>
    <n v="0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x v="2746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x v="2747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x v="2748"/>
    <n v="1320776504"/>
    <b v="0"/>
    <n v="14"/>
    <b v="0"/>
    <s v="publishing/children's books"/>
    <n v="0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x v="2749"/>
    <n v="1343425023"/>
    <b v="0"/>
    <n v="8"/>
    <b v="0"/>
    <s v="publishing/children's books"/>
    <n v="0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x v="2750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x v="2751"/>
    <n v="1425927527"/>
    <b v="0"/>
    <n v="15"/>
    <b v="0"/>
    <s v="publishing/children's books"/>
    <n v="1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x v="2752"/>
    <n v="1386884201"/>
    <b v="0"/>
    <n v="33"/>
    <b v="0"/>
    <s v="publishing/children's books"/>
    <n v="0"/>
    <n v="31.76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x v="2753"/>
    <n v="1469202332"/>
    <b v="0"/>
    <n v="2"/>
    <b v="0"/>
    <s v="publishing/children's books"/>
    <n v="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x v="2754"/>
    <n v="1474886183"/>
    <b v="0"/>
    <n v="6"/>
    <b v="0"/>
    <s v="publishing/children's books"/>
    <n v="0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x v="2755"/>
    <n v="1464943666"/>
    <b v="0"/>
    <n v="2"/>
    <b v="0"/>
    <s v="publishing/children's books"/>
    <n v="0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x v="2756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x v="2757"/>
    <n v="1354584693"/>
    <b v="0"/>
    <n v="4"/>
    <b v="0"/>
    <s v="publishing/children's books"/>
    <n v="0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x v="2758"/>
    <n v="1326934395"/>
    <b v="0"/>
    <n v="1"/>
    <b v="0"/>
    <s v="publishing/children's books"/>
    <n v="0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x v="2759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x v="2760"/>
    <n v="1335855631"/>
    <b v="0"/>
    <n v="4"/>
    <b v="0"/>
    <s v="publishing/children's books"/>
    <n v="0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x v="2761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x v="2762"/>
    <n v="1310486518"/>
    <b v="0"/>
    <n v="4"/>
    <b v="0"/>
    <s v="publishing/children's books"/>
    <n v="0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x v="2763"/>
    <n v="1434582050"/>
    <b v="0"/>
    <n v="3"/>
    <b v="0"/>
    <s v="publishing/children's books"/>
    <n v="0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x v="2764"/>
    <n v="1330440323"/>
    <b v="0"/>
    <n v="34"/>
    <b v="0"/>
    <s v="publishing/children's books"/>
    <n v="0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x v="2765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x v="2766"/>
    <n v="1392569730"/>
    <b v="0"/>
    <n v="33"/>
    <b v="0"/>
    <s v="publishing/children's books"/>
    <n v="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x v="2767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x v="2768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x v="2769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x v="2770"/>
    <n v="1360119728"/>
    <b v="0"/>
    <n v="13"/>
    <b v="0"/>
    <s v="publishing/children's books"/>
    <n v="0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x v="2771"/>
    <n v="1321402754"/>
    <b v="0"/>
    <n v="2"/>
    <b v="0"/>
    <s v="publishing/children's books"/>
    <n v="0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x v="2772"/>
    <n v="1431414476"/>
    <b v="0"/>
    <n v="36"/>
    <b v="0"/>
    <s v="publishing/children's books"/>
    <n v="0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x v="2773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x v="2774"/>
    <n v="1406417306"/>
    <b v="0"/>
    <n v="15"/>
    <b v="0"/>
    <s v="publishing/children's books"/>
    <n v="0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x v="2775"/>
    <n v="1445609021"/>
    <b v="0"/>
    <n v="1"/>
    <b v="0"/>
    <s v="publishing/children's books"/>
    <n v="0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x v="2776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x v="2777"/>
    <n v="1421274954"/>
    <b v="0"/>
    <n v="28"/>
    <b v="1"/>
    <s v="theater/plays"/>
    <n v="1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x v="2778"/>
    <n v="1421964718"/>
    <b v="0"/>
    <n v="18"/>
    <b v="1"/>
    <s v="theater/plays"/>
    <n v="1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x v="2779"/>
    <n v="1428583846"/>
    <b v="0"/>
    <n v="61"/>
    <b v="1"/>
    <s v="theater/plays"/>
    <n v="1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x v="2780"/>
    <n v="1412794443"/>
    <b v="0"/>
    <n v="108"/>
    <b v="1"/>
    <s v="theater/plays"/>
    <n v="1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x v="2781"/>
    <n v="1467865967"/>
    <b v="0"/>
    <n v="142"/>
    <b v="1"/>
    <s v="theater/plays"/>
    <n v="1"/>
    <n v="36.86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x v="2782"/>
    <n v="1403703580"/>
    <b v="0"/>
    <n v="74"/>
    <b v="1"/>
    <s v="theater/plays"/>
    <n v="1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x v="2783"/>
    <n v="1403066752"/>
    <b v="0"/>
    <n v="38"/>
    <b v="1"/>
    <s v="theater/plays"/>
    <n v="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x v="2784"/>
    <n v="1467219043"/>
    <b v="0"/>
    <n v="20"/>
    <b v="1"/>
    <s v="theater/plays"/>
    <n v="1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x v="2785"/>
    <n v="1424477934"/>
    <b v="0"/>
    <n v="24"/>
    <b v="1"/>
    <s v="theater/plays"/>
    <n v="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x v="2786"/>
    <n v="1421101903"/>
    <b v="0"/>
    <n v="66"/>
    <b v="1"/>
    <s v="theater/plays"/>
    <n v="1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x v="2787"/>
    <n v="1470778559"/>
    <b v="0"/>
    <n v="28"/>
    <b v="1"/>
    <s v="theater/plays"/>
    <n v="1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x v="2788"/>
    <n v="1435469559"/>
    <b v="0"/>
    <n v="24"/>
    <b v="1"/>
    <s v="theater/plays"/>
    <n v="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x v="2789"/>
    <n v="1434881005"/>
    <b v="0"/>
    <n v="73"/>
    <b v="1"/>
    <s v="theater/plays"/>
    <n v="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x v="2790"/>
    <n v="1455640559"/>
    <b v="0"/>
    <n v="3"/>
    <b v="1"/>
    <s v="theater/plays"/>
    <n v="2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x v="2791"/>
    <n v="1400675841"/>
    <b v="0"/>
    <n v="20"/>
    <b v="1"/>
    <s v="theater/plays"/>
    <n v="1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x v="2792"/>
    <n v="1401972028"/>
    <b v="0"/>
    <n v="21"/>
    <b v="1"/>
    <s v="theater/plays"/>
    <n v="1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x v="2793"/>
    <n v="1402266840"/>
    <b v="0"/>
    <n v="94"/>
    <b v="1"/>
    <s v="theater/plays"/>
    <n v="1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x v="2794"/>
    <n v="1437063121"/>
    <b v="0"/>
    <n v="139"/>
    <b v="1"/>
    <s v="theater/plays"/>
    <n v="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x v="2795"/>
    <n v="1463466070"/>
    <b v="0"/>
    <n v="130"/>
    <b v="1"/>
    <s v="theater/plays"/>
    <n v="1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x v="2796"/>
    <n v="1415193366"/>
    <b v="0"/>
    <n v="31"/>
    <b v="1"/>
    <s v="theater/plays"/>
    <n v="1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x v="2797"/>
    <n v="1411019409"/>
    <b v="0"/>
    <n v="13"/>
    <b v="1"/>
    <s v="theater/plays"/>
    <n v="1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x v="2798"/>
    <n v="1436283107"/>
    <b v="0"/>
    <n v="90"/>
    <b v="1"/>
    <s v="theater/plays"/>
    <n v="1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x v="2799"/>
    <n v="1433295276"/>
    <b v="0"/>
    <n v="141"/>
    <b v="1"/>
    <s v="theater/plays"/>
    <n v="1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x v="2800"/>
    <n v="1409395990"/>
    <b v="0"/>
    <n v="23"/>
    <b v="1"/>
    <s v="theater/plays"/>
    <n v="1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x v="2801"/>
    <n v="1438085273"/>
    <b v="0"/>
    <n v="18"/>
    <b v="1"/>
    <s v="theater/plays"/>
    <n v="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x v="2802"/>
    <n v="1435645490"/>
    <b v="0"/>
    <n v="76"/>
    <b v="1"/>
    <s v="theater/plays"/>
    <n v="1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x v="2803"/>
    <n v="1433019438"/>
    <b v="0"/>
    <n v="93"/>
    <b v="1"/>
    <s v="theater/plays"/>
    <n v="1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x v="2804"/>
    <n v="1437682735"/>
    <b v="0"/>
    <n v="69"/>
    <b v="1"/>
    <s v="theater/plays"/>
    <n v="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x v="2805"/>
    <n v="1458647725"/>
    <b v="0"/>
    <n v="21"/>
    <b v="1"/>
    <s v="theater/plays"/>
    <n v="1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x v="2806"/>
    <n v="1398828064"/>
    <b v="0"/>
    <n v="57"/>
    <b v="1"/>
    <s v="theater/plays"/>
    <n v="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x v="2807"/>
    <n v="1422100503"/>
    <b v="0"/>
    <n v="108"/>
    <b v="1"/>
    <s v="theater/plays"/>
    <n v="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x v="2808"/>
    <n v="1424368298"/>
    <b v="0"/>
    <n v="83"/>
    <b v="1"/>
    <s v="theater/plays"/>
    <n v="1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x v="2809"/>
    <n v="1479577761"/>
    <b v="0"/>
    <n v="96"/>
    <b v="1"/>
    <s v="theater/plays"/>
    <n v="1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x v="2810"/>
    <n v="1428572115"/>
    <b v="0"/>
    <n v="64"/>
    <b v="1"/>
    <s v="theater/plays"/>
    <n v="1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x v="2811"/>
    <n v="1468003109"/>
    <b v="0"/>
    <n v="14"/>
    <b v="1"/>
    <s v="theater/plays"/>
    <n v="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x v="2812"/>
    <n v="1435921992"/>
    <b v="0"/>
    <n v="169"/>
    <b v="1"/>
    <s v="theater/plays"/>
    <n v="1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x v="2813"/>
    <n v="1421680462"/>
    <b v="0"/>
    <n v="33"/>
    <b v="1"/>
    <s v="theater/plays"/>
    <n v="1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x v="2814"/>
    <n v="1441290086"/>
    <b v="0"/>
    <n v="102"/>
    <b v="1"/>
    <s v="theater/plays"/>
    <n v="1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x v="2815"/>
    <n v="1431693409"/>
    <b v="0"/>
    <n v="104"/>
    <b v="1"/>
    <s v="theater/plays"/>
    <n v="1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x v="2816"/>
    <n v="1454337589"/>
    <b v="0"/>
    <n v="20"/>
    <b v="1"/>
    <s v="theater/plays"/>
    <n v="1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x v="2817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x v="2818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x v="2819"/>
    <n v="1425428206"/>
    <b v="0"/>
    <n v="14"/>
    <b v="1"/>
    <s v="theater/plays"/>
    <n v="1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x v="2820"/>
    <n v="1431412196"/>
    <b v="0"/>
    <n v="15"/>
    <b v="1"/>
    <s v="theater/plays"/>
    <n v="1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x v="2821"/>
    <n v="1446663686"/>
    <b v="0"/>
    <n v="51"/>
    <b v="1"/>
    <s v="theater/plays"/>
    <n v="1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x v="2822"/>
    <n v="1434415812"/>
    <b v="0"/>
    <n v="19"/>
    <b v="1"/>
    <s v="theater/plays"/>
    <n v="1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x v="2823"/>
    <n v="1462379066"/>
    <b v="0"/>
    <n v="23"/>
    <b v="1"/>
    <s v="theater/plays"/>
    <n v="1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x v="2824"/>
    <n v="1441606869"/>
    <b v="0"/>
    <n v="97"/>
    <b v="1"/>
    <s v="theater/plays"/>
    <n v="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x v="2825"/>
    <n v="1462443918"/>
    <b v="0"/>
    <n v="76"/>
    <b v="1"/>
    <s v="theater/plays"/>
    <n v="1"/>
    <n v="35.04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x v="2826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x v="2827"/>
    <n v="1434484070"/>
    <b v="0"/>
    <n v="52"/>
    <b v="1"/>
    <s v="theater/plays"/>
    <n v="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x v="2828"/>
    <n v="1414342894"/>
    <b v="0"/>
    <n v="95"/>
    <b v="1"/>
    <s v="theater/plays"/>
    <n v="1"/>
    <n v="30.19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x v="2829"/>
    <n v="1442804633"/>
    <b v="0"/>
    <n v="35"/>
    <b v="1"/>
    <s v="theater/plays"/>
    <n v="1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x v="2830"/>
    <n v="1421362930"/>
    <b v="0"/>
    <n v="21"/>
    <b v="1"/>
    <s v="theater/plays"/>
    <n v="2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x v="2831"/>
    <n v="1446742417"/>
    <b v="0"/>
    <n v="93"/>
    <b v="1"/>
    <s v="theater/plays"/>
    <n v="2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x v="2832"/>
    <n v="1484115418"/>
    <b v="0"/>
    <n v="11"/>
    <b v="1"/>
    <s v="theater/plays"/>
    <n v="1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x v="2833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x v="2834"/>
    <n v="1406039696"/>
    <b v="0"/>
    <n v="54"/>
    <b v="1"/>
    <s v="theater/plays"/>
    <n v="1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x v="2835"/>
    <n v="1406958354"/>
    <b v="0"/>
    <n v="31"/>
    <b v="1"/>
    <s v="theater/plays"/>
    <n v="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x v="2836"/>
    <n v="1424825479"/>
    <b v="0"/>
    <n v="132"/>
    <b v="1"/>
    <s v="theater/plays"/>
    <n v="1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x v="2837"/>
    <n v="1444844697"/>
    <b v="0"/>
    <n v="1"/>
    <b v="0"/>
    <s v="theater/plays"/>
    <n v="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x v="2838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x v="2839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x v="2840"/>
    <n v="1480943180"/>
    <b v="0"/>
    <n v="1"/>
    <b v="0"/>
    <s v="theater/plays"/>
    <n v="0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x v="2841"/>
    <n v="1428539033"/>
    <b v="0"/>
    <n v="39"/>
    <b v="0"/>
    <s v="theater/plays"/>
    <n v="0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x v="2842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x v="2843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x v="2844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x v="2845"/>
    <n v="1458814600"/>
    <b v="0"/>
    <n v="1"/>
    <b v="0"/>
    <s v="theater/plays"/>
    <n v="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x v="2846"/>
    <n v="1407370211"/>
    <b v="0"/>
    <n v="13"/>
    <b v="0"/>
    <s v="theater/plays"/>
    <n v="0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x v="2847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x v="2848"/>
    <n v="1400720703"/>
    <b v="0"/>
    <n v="6"/>
    <b v="0"/>
    <s v="theater/plays"/>
    <n v="0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x v="2849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x v="2850"/>
    <n v="1429290719"/>
    <b v="0"/>
    <n v="14"/>
    <b v="0"/>
    <s v="theater/plays"/>
    <n v="0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x v="2851"/>
    <n v="1451607071"/>
    <b v="0"/>
    <n v="5"/>
    <b v="0"/>
    <s v="theater/plays"/>
    <n v="1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x v="2852"/>
    <n v="1433897647"/>
    <b v="0"/>
    <n v="6"/>
    <b v="0"/>
    <s v="theater/plays"/>
    <n v="0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x v="2853"/>
    <n v="1482444295"/>
    <b v="0"/>
    <n v="15"/>
    <b v="0"/>
    <s v="theater/plays"/>
    <n v="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x v="2854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x v="2855"/>
    <n v="1439800904"/>
    <b v="0"/>
    <n v="1"/>
    <b v="0"/>
    <s v="theater/plays"/>
    <n v="0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x v="2856"/>
    <n v="1461179576"/>
    <b v="0"/>
    <n v="9"/>
    <b v="0"/>
    <s v="theater/plays"/>
    <n v="0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x v="2857"/>
    <n v="1441894248"/>
    <b v="0"/>
    <n v="3"/>
    <b v="0"/>
    <s v="theater/plays"/>
    <n v="0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x v="2858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x v="2859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x v="2860"/>
    <n v="1434552207"/>
    <b v="0"/>
    <n v="3"/>
    <b v="0"/>
    <s v="theater/plays"/>
    <n v="0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x v="2861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x v="2862"/>
    <n v="1473893721"/>
    <b v="0"/>
    <n v="2"/>
    <b v="0"/>
    <s v="theater/plays"/>
    <n v="0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x v="2863"/>
    <n v="1465533672"/>
    <b v="0"/>
    <n v="10"/>
    <b v="0"/>
    <s v="theater/plays"/>
    <n v="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x v="2864"/>
    <n v="1473105054"/>
    <b v="0"/>
    <n v="60"/>
    <b v="0"/>
    <s v="theater/plays"/>
    <n v="0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x v="2865"/>
    <n v="1466345681"/>
    <b v="0"/>
    <n v="5"/>
    <b v="0"/>
    <s v="theater/plays"/>
    <n v="0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x v="2866"/>
    <n v="1397709165"/>
    <b v="0"/>
    <n v="9"/>
    <b v="0"/>
    <s v="theater/plays"/>
    <n v="0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x v="2867"/>
    <n v="1417455813"/>
    <b v="0"/>
    <n v="13"/>
    <b v="0"/>
    <s v="theater/plays"/>
    <n v="0"/>
    <n v="35.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x v="286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x v="2869"/>
    <n v="1419881831"/>
    <b v="0"/>
    <n v="8"/>
    <b v="0"/>
    <s v="theater/plays"/>
    <n v="0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x v="2870"/>
    <n v="1482092186"/>
    <b v="0"/>
    <n v="3"/>
    <b v="0"/>
    <s v="theater/plays"/>
    <n v="0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x v="2871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x v="2872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x v="2873"/>
    <n v="1477781724"/>
    <b v="0"/>
    <n v="6"/>
    <b v="0"/>
    <s v="theater/plays"/>
    <n v="0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x v="2874"/>
    <n v="1430750795"/>
    <b v="0"/>
    <n v="4"/>
    <b v="0"/>
    <s v="theater/plays"/>
    <n v="0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x v="2875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x v="2876"/>
    <n v="1436305452"/>
    <b v="0"/>
    <n v="29"/>
    <b v="0"/>
    <s v="theater/plays"/>
    <n v="0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x v="2877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x v="2878"/>
    <n v="1459520318"/>
    <b v="0"/>
    <n v="4"/>
    <b v="0"/>
    <s v="theater/plays"/>
    <n v="0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x v="2879"/>
    <n v="1451684437"/>
    <b v="0"/>
    <n v="5"/>
    <b v="0"/>
    <s v="theater/plays"/>
    <n v="0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x v="2880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x v="2881"/>
    <n v="1423705801"/>
    <b v="0"/>
    <n v="5"/>
    <b v="0"/>
    <s v="theater/plays"/>
    <n v="0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x v="2882"/>
    <n v="1442243484"/>
    <b v="0"/>
    <n v="1"/>
    <b v="0"/>
    <s v="theater/plays"/>
    <n v="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x v="2883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x v="2884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x v="2885"/>
    <n v="1406752985"/>
    <b v="0"/>
    <n v="14"/>
    <b v="0"/>
    <s v="theater/plays"/>
    <n v="0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x v="2886"/>
    <n v="1405100992"/>
    <b v="0"/>
    <n v="3"/>
    <b v="0"/>
    <s v="theater/plays"/>
    <n v="0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x v="2887"/>
    <n v="1455570728"/>
    <b v="0"/>
    <n v="10"/>
    <b v="0"/>
    <s v="theater/plays"/>
    <n v="0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x v="2888"/>
    <n v="1408381704"/>
    <b v="0"/>
    <n v="17"/>
    <b v="0"/>
    <s v="theater/plays"/>
    <n v="0"/>
    <n v="29.41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x v="2889"/>
    <n v="1415644395"/>
    <b v="0"/>
    <n v="2"/>
    <b v="0"/>
    <s v="theater/plays"/>
    <n v="0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x v="2890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x v="2891"/>
    <n v="1403356792"/>
    <b v="0"/>
    <n v="4"/>
    <b v="0"/>
    <s v="theater/plays"/>
    <n v="0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x v="2892"/>
    <n v="1480283321"/>
    <b v="0"/>
    <n v="12"/>
    <b v="0"/>
    <s v="theater/plays"/>
    <n v="0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x v="2893"/>
    <n v="1441985458"/>
    <b v="0"/>
    <n v="3"/>
    <b v="0"/>
    <s v="theater/plays"/>
    <n v="0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x v="2894"/>
    <n v="1443715053"/>
    <b v="0"/>
    <n v="12"/>
    <b v="0"/>
    <s v="theater/plays"/>
    <n v="0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x v="2895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x v="2896"/>
    <n v="1404970632"/>
    <b v="0"/>
    <n v="7"/>
    <b v="0"/>
    <s v="theater/plays"/>
    <n v="1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x v="2897"/>
    <n v="1418161339"/>
    <b v="0"/>
    <n v="2"/>
    <b v="0"/>
    <s v="theater/plays"/>
    <n v="0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x v="2898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x v="2899"/>
    <n v="1436587218"/>
    <b v="0"/>
    <n v="4"/>
    <b v="0"/>
    <s v="theater/plays"/>
    <n v="0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x v="2900"/>
    <n v="1414538031"/>
    <b v="0"/>
    <n v="4"/>
    <b v="0"/>
    <s v="theater/plays"/>
    <n v="0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x v="2901"/>
    <n v="1472001713"/>
    <b v="0"/>
    <n v="17"/>
    <b v="0"/>
    <s v="theater/plays"/>
    <n v="0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x v="2902"/>
    <n v="1436888066"/>
    <b v="0"/>
    <n v="7"/>
    <b v="0"/>
    <s v="theater/plays"/>
    <n v="0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x v="2903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x v="2904"/>
    <n v="1462815219"/>
    <b v="0"/>
    <n v="5"/>
    <b v="0"/>
    <s v="theater/plays"/>
    <n v="0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x v="2905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x v="2906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x v="2907"/>
    <n v="1431973626"/>
    <b v="0"/>
    <n v="14"/>
    <b v="0"/>
    <s v="theater/plays"/>
    <n v="0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x v="2908"/>
    <n v="1450235374"/>
    <b v="0"/>
    <n v="26"/>
    <b v="0"/>
    <s v="theater/plays"/>
    <n v="0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x v="290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x v="2910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x v="2911"/>
    <n v="1455528790"/>
    <b v="0"/>
    <n v="3"/>
    <b v="0"/>
    <s v="theater/plays"/>
    <n v="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x v="2912"/>
    <n v="1398511589"/>
    <b v="0"/>
    <n v="7"/>
    <b v="0"/>
    <s v="theater/plays"/>
    <n v="0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x v="2913"/>
    <n v="1440826647"/>
    <b v="0"/>
    <n v="9"/>
    <b v="0"/>
    <s v="theater/plays"/>
    <n v="0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x v="2914"/>
    <n v="1443712007"/>
    <b v="0"/>
    <n v="20"/>
    <b v="0"/>
    <s v="theater/plays"/>
    <n v="0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x v="2915"/>
    <n v="1404658329"/>
    <b v="0"/>
    <n v="6"/>
    <b v="0"/>
    <s v="theater/plays"/>
    <n v="0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x v="2916"/>
    <n v="1424718070"/>
    <b v="0"/>
    <n v="13"/>
    <b v="0"/>
    <s v="theater/plays"/>
    <n v="0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x v="2917"/>
    <n v="1409087804"/>
    <b v="0"/>
    <n v="3"/>
    <b v="1"/>
    <s v="theater/musical"/>
    <n v="1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x v="2918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x v="2919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x v="2920"/>
    <n v="1428585710"/>
    <b v="0"/>
    <n v="147"/>
    <b v="1"/>
    <s v="theater/musical"/>
    <n v="1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x v="2921"/>
    <n v="1407852068"/>
    <b v="0"/>
    <n v="199"/>
    <b v="1"/>
    <s v="theater/musical"/>
    <n v="1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x v="2922"/>
    <n v="1423506179"/>
    <b v="0"/>
    <n v="50"/>
    <b v="1"/>
    <s v="theater/musical"/>
    <n v="1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x v="2923"/>
    <n v="1402934629"/>
    <b v="0"/>
    <n v="21"/>
    <b v="1"/>
    <s v="theater/musical"/>
    <n v="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x v="2924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x v="2925"/>
    <n v="1398432758"/>
    <b v="0"/>
    <n v="32"/>
    <b v="1"/>
    <s v="theater/musical"/>
    <n v="1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x v="2926"/>
    <n v="1428415264"/>
    <b v="0"/>
    <n v="62"/>
    <b v="1"/>
    <s v="theater/musical"/>
    <n v="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x v="2927"/>
    <n v="1408604363"/>
    <b v="0"/>
    <n v="9"/>
    <b v="1"/>
    <s v="theater/musical"/>
    <n v="1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x v="2928"/>
    <n v="1421812637"/>
    <b v="0"/>
    <n v="38"/>
    <b v="1"/>
    <s v="theater/musical"/>
    <n v="1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x v="2929"/>
    <n v="1462489053"/>
    <b v="0"/>
    <n v="54"/>
    <b v="1"/>
    <s v="theater/musical"/>
    <n v="1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x v="2930"/>
    <n v="1400253364"/>
    <b v="0"/>
    <n v="37"/>
    <b v="1"/>
    <s v="theater/musical"/>
    <n v="1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x v="2931"/>
    <n v="1467468008"/>
    <b v="0"/>
    <n v="39"/>
    <b v="1"/>
    <s v="theater/musical"/>
    <n v="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x v="2932"/>
    <n v="1412091423"/>
    <b v="0"/>
    <n v="34"/>
    <b v="1"/>
    <s v="theater/musical"/>
    <n v="1"/>
    <n v="37.65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x v="2933"/>
    <n v="1402657113"/>
    <b v="0"/>
    <n v="55"/>
    <b v="1"/>
    <s v="theater/musical"/>
    <n v="1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x v="2934"/>
    <n v="1420044814"/>
    <b v="0"/>
    <n v="32"/>
    <b v="1"/>
    <s v="theater/musical"/>
    <n v="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x v="2935"/>
    <n v="1406316312"/>
    <b v="0"/>
    <n v="25"/>
    <b v="1"/>
    <s v="theater/musical"/>
    <n v="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x v="2936"/>
    <n v="1418150018"/>
    <b v="0"/>
    <n v="33"/>
    <b v="1"/>
    <s v="theater/musical"/>
    <n v="1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x v="2937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x v="2938"/>
    <n v="1448565459"/>
    <b v="0"/>
    <n v="202"/>
    <b v="0"/>
    <s v="theater/spaces"/>
    <n v="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x v="2939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x v="2940"/>
    <n v="1431122198"/>
    <b v="0"/>
    <n v="1"/>
    <b v="0"/>
    <s v="theater/spaces"/>
    <n v="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x v="2941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x v="294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x v="2943"/>
    <n v="1475760567"/>
    <b v="0"/>
    <n v="13"/>
    <b v="0"/>
    <s v="theater/spaces"/>
    <n v="0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x v="2944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x v="2945"/>
    <n v="1445370317"/>
    <b v="0"/>
    <n v="2"/>
    <b v="0"/>
    <s v="theater/spaces"/>
    <n v="0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x v="2946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x v="2947"/>
    <n v="1408648573"/>
    <b v="0"/>
    <n v="58"/>
    <b v="0"/>
    <s v="theater/spaces"/>
    <n v="0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x v="2948"/>
    <n v="1473957239"/>
    <b v="0"/>
    <n v="8"/>
    <b v="0"/>
    <s v="theater/spaces"/>
    <n v="0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x v="2949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x v="2950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x v="2951"/>
    <n v="1431884849"/>
    <b v="0"/>
    <n v="11"/>
    <b v="0"/>
    <s v="theater/spaces"/>
    <n v="1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x v="2952"/>
    <n v="1459810850"/>
    <b v="0"/>
    <n v="20"/>
    <b v="0"/>
    <s v="theater/spaces"/>
    <n v="0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x v="2953"/>
    <n v="1422317772"/>
    <b v="0"/>
    <n v="3"/>
    <b v="0"/>
    <s v="theater/spaces"/>
    <n v="0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x v="2954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x v="295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x v="2956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x v="2957"/>
    <n v="1424927159"/>
    <b v="0"/>
    <n v="108"/>
    <b v="1"/>
    <s v="theater/plays"/>
    <n v="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x v="2958"/>
    <n v="1422769906"/>
    <b v="0"/>
    <n v="20"/>
    <b v="1"/>
    <s v="theater/plays"/>
    <n v="1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x v="2959"/>
    <n v="1433243824"/>
    <b v="0"/>
    <n v="98"/>
    <b v="1"/>
    <s v="theater/plays"/>
    <n v="1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x v="2960"/>
    <n v="1404769819"/>
    <b v="0"/>
    <n v="196"/>
    <b v="1"/>
    <s v="theater/plays"/>
    <n v="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x v="2961"/>
    <n v="1433698233"/>
    <b v="0"/>
    <n v="39"/>
    <b v="1"/>
    <s v="theater/plays"/>
    <n v="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x v="2962"/>
    <n v="1439833412"/>
    <b v="0"/>
    <n v="128"/>
    <b v="1"/>
    <s v="theater/plays"/>
    <n v="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x v="2963"/>
    <n v="1423284292"/>
    <b v="0"/>
    <n v="71"/>
    <b v="1"/>
    <s v="theater/plays"/>
    <n v="1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x v="2964"/>
    <n v="1470227660"/>
    <b v="0"/>
    <n v="47"/>
    <b v="1"/>
    <s v="theater/plays"/>
    <n v="1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x v="2965"/>
    <n v="1428087153"/>
    <b v="0"/>
    <n v="17"/>
    <b v="1"/>
    <s v="theater/plays"/>
    <n v="2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x v="2966"/>
    <n v="1403107451"/>
    <b v="0"/>
    <n v="91"/>
    <b v="1"/>
    <s v="theater/plays"/>
    <n v="1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x v="2967"/>
    <n v="1406908078"/>
    <b v="0"/>
    <n v="43"/>
    <b v="1"/>
    <s v="theater/plays"/>
    <n v="1"/>
    <n v="74.53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x v="2968"/>
    <n v="1479609520"/>
    <b v="0"/>
    <n v="17"/>
    <b v="1"/>
    <s v="theater/plays"/>
    <n v="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x v="2969"/>
    <n v="1449171508"/>
    <b v="0"/>
    <n v="33"/>
    <b v="1"/>
    <s v="theater/plays"/>
    <n v="2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x v="2970"/>
    <n v="1409275671"/>
    <b v="0"/>
    <n v="87"/>
    <b v="1"/>
    <s v="theater/plays"/>
    <n v="1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x v="2971"/>
    <n v="1414599886"/>
    <b v="0"/>
    <n v="113"/>
    <b v="1"/>
    <s v="theater/plays"/>
    <n v="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x v="2972"/>
    <n v="1456421530"/>
    <b v="0"/>
    <n v="14"/>
    <b v="1"/>
    <s v="theater/plays"/>
    <n v="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x v="2973"/>
    <n v="1421960934"/>
    <b v="0"/>
    <n v="30"/>
    <b v="1"/>
    <s v="theater/plays"/>
    <n v="1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x v="2974"/>
    <n v="1412954547"/>
    <b v="0"/>
    <n v="16"/>
    <b v="1"/>
    <s v="theater/plays"/>
    <n v="1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x v="2975"/>
    <n v="1419104823"/>
    <b v="0"/>
    <n v="46"/>
    <b v="1"/>
    <s v="theater/plays"/>
    <n v="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x v="2976"/>
    <n v="1438639130"/>
    <b v="0"/>
    <n v="24"/>
    <b v="1"/>
    <s v="theater/plays"/>
    <n v="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x v="2977"/>
    <n v="1439126756"/>
    <b v="1"/>
    <n v="97"/>
    <b v="1"/>
    <s v="theater/spaces"/>
    <n v="1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x v="2978"/>
    <n v="1452616143"/>
    <b v="1"/>
    <n v="59"/>
    <b v="1"/>
    <s v="theater/spaces"/>
    <n v="1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x v="2979"/>
    <n v="1410534636"/>
    <b v="1"/>
    <n v="1095"/>
    <b v="1"/>
    <s v="theater/spaces"/>
    <n v="1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x v="2980"/>
    <n v="1469428881"/>
    <b v="1"/>
    <n v="218"/>
    <b v="1"/>
    <s v="theater/spaces"/>
    <n v="1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x v="2981"/>
    <n v="1476228128"/>
    <b v="0"/>
    <n v="111"/>
    <b v="1"/>
    <s v="theater/spaces"/>
    <n v="1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x v="2982"/>
    <n v="1456920006"/>
    <b v="0"/>
    <n v="56"/>
    <b v="1"/>
    <s v="theater/spaces"/>
    <n v="1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x v="2983"/>
    <n v="1473837751"/>
    <b v="0"/>
    <n v="265"/>
    <b v="1"/>
    <s v="theater/spaces"/>
    <n v="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x v="2984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x v="2985"/>
    <n v="1448756962"/>
    <b v="0"/>
    <n v="364"/>
    <b v="1"/>
    <s v="theater/spaces"/>
    <n v="2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x v="2986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x v="2987"/>
    <n v="1483646730"/>
    <b v="0"/>
    <n v="93"/>
    <b v="1"/>
    <s v="theater/spaces"/>
    <n v="1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x v="2988"/>
    <n v="1473445510"/>
    <b v="0"/>
    <n v="64"/>
    <b v="1"/>
    <s v="theater/spaces"/>
    <n v="1"/>
    <n v="48.98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x v="2989"/>
    <n v="1453406867"/>
    <b v="0"/>
    <n v="22"/>
    <b v="1"/>
    <s v="theater/spaces"/>
    <n v="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x v="2990"/>
    <n v="1409743772"/>
    <b v="0"/>
    <n v="59"/>
    <b v="1"/>
    <s v="theater/spaces"/>
    <n v="5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x v="2991"/>
    <n v="1482249471"/>
    <b v="0"/>
    <n v="249"/>
    <b v="1"/>
    <s v="theater/spaces"/>
    <n v="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x v="2992"/>
    <n v="1427493240"/>
    <b v="0"/>
    <n v="392"/>
    <b v="1"/>
    <s v="theater/spaces"/>
    <n v="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x v="2993"/>
    <n v="1486661793"/>
    <b v="0"/>
    <n v="115"/>
    <b v="1"/>
    <s v="theater/spaces"/>
    <n v="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x v="2994"/>
    <n v="1400474329"/>
    <b v="0"/>
    <n v="433"/>
    <b v="1"/>
    <s v="theater/spaces"/>
    <n v="1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x v="807"/>
    <n v="1487094360"/>
    <b v="0"/>
    <n v="20"/>
    <b v="1"/>
    <s v="theater/spaces"/>
    <n v="1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x v="2995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x v="2996"/>
    <n v="1465853382"/>
    <b v="0"/>
    <n v="175"/>
    <b v="1"/>
    <s v="theater/spaces"/>
    <n v="3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x v="2997"/>
    <n v="1353960252"/>
    <b v="0"/>
    <n v="104"/>
    <b v="1"/>
    <s v="theater/spaces"/>
    <n v="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x v="2998"/>
    <n v="1454098976"/>
    <b v="0"/>
    <n v="17"/>
    <b v="1"/>
    <s v="theater/spaces"/>
    <n v="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x v="2999"/>
    <n v="1413493724"/>
    <b v="0"/>
    <n v="277"/>
    <b v="1"/>
    <s v="theater/spaces"/>
    <n v="1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x v="3000"/>
    <n v="1410019905"/>
    <b v="0"/>
    <n v="118"/>
    <b v="1"/>
    <s v="theater/spaces"/>
    <n v="1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x v="3001"/>
    <n v="1415988591"/>
    <b v="0"/>
    <n v="97"/>
    <b v="1"/>
    <s v="theater/spaces"/>
    <n v="1"/>
    <n v="88.87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x v="3002"/>
    <n v="1428124283"/>
    <b v="0"/>
    <n v="20"/>
    <b v="1"/>
    <s v="theater/spaces"/>
    <n v="2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x v="3003"/>
    <n v="1450760719"/>
    <b v="0"/>
    <n v="26"/>
    <b v="1"/>
    <s v="theater/spaces"/>
    <n v="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x v="3004"/>
    <n v="1414417240"/>
    <b v="0"/>
    <n v="128"/>
    <b v="1"/>
    <s v="theater/spaces"/>
    <n v="1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x v="3005"/>
    <n v="1419364719"/>
    <b v="0"/>
    <n v="15"/>
    <b v="1"/>
    <s v="theater/spaces"/>
    <n v="2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x v="3006"/>
    <n v="1448536516"/>
    <b v="0"/>
    <n v="25"/>
    <b v="1"/>
    <s v="theater/spaces"/>
    <n v="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x v="3007"/>
    <n v="1421772730"/>
    <b v="0"/>
    <n v="55"/>
    <b v="1"/>
    <s v="theater/spaces"/>
    <n v="1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x v="3008"/>
    <n v="1432325049"/>
    <b v="0"/>
    <n v="107"/>
    <b v="1"/>
    <s v="theater/spaces"/>
    <n v="2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x v="3009"/>
    <n v="1412737080"/>
    <b v="0"/>
    <n v="557"/>
    <b v="1"/>
    <s v="theater/spaces"/>
    <n v="1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x v="3010"/>
    <n v="1401125238"/>
    <b v="0"/>
    <n v="40"/>
    <b v="1"/>
    <s v="theater/spaces"/>
    <n v="1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x v="3011"/>
    <n v="1400504952"/>
    <b v="0"/>
    <n v="36"/>
    <b v="1"/>
    <s v="theater/spaces"/>
    <n v="1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x v="3012"/>
    <n v="1405974243"/>
    <b v="0"/>
    <n v="159"/>
    <b v="1"/>
    <s v="theater/spaces"/>
    <n v="1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x v="3013"/>
    <n v="1433747376"/>
    <b v="0"/>
    <n v="41"/>
    <b v="1"/>
    <s v="theater/spaces"/>
    <n v="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x v="3014"/>
    <n v="1398801620"/>
    <b v="0"/>
    <n v="226"/>
    <b v="1"/>
    <s v="theater/spaces"/>
    <n v="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x v="3015"/>
    <n v="1434399533"/>
    <b v="0"/>
    <n v="30"/>
    <b v="1"/>
    <s v="theater/spaces"/>
    <n v="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x v="3016"/>
    <n v="1476715869"/>
    <b v="0"/>
    <n v="103"/>
    <b v="1"/>
    <s v="theater/spaces"/>
    <n v="1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x v="3017"/>
    <n v="1468450409"/>
    <b v="0"/>
    <n v="62"/>
    <b v="1"/>
    <s v="theater/spaces"/>
    <n v="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x v="3018"/>
    <n v="1430151186"/>
    <b v="0"/>
    <n v="6"/>
    <b v="1"/>
    <s v="theater/spaces"/>
    <n v="1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x v="3019"/>
    <n v="1346975475"/>
    <b v="0"/>
    <n v="182"/>
    <b v="1"/>
    <s v="theater/spaces"/>
    <n v="2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x v="3020"/>
    <n v="1399032813"/>
    <b v="0"/>
    <n v="145"/>
    <b v="1"/>
    <s v="theater/spaces"/>
    <n v="3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x v="3021"/>
    <n v="1487329292"/>
    <b v="0"/>
    <n v="25"/>
    <b v="1"/>
    <s v="theater/spaces"/>
    <n v="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x v="3022"/>
    <n v="1424278451"/>
    <b v="0"/>
    <n v="320"/>
    <b v="1"/>
    <s v="theater/spaces"/>
    <n v="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x v="3023"/>
    <n v="1468650025"/>
    <b v="0"/>
    <n v="99"/>
    <b v="1"/>
    <s v="theater/spaces"/>
    <n v="2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x v="3024"/>
    <n v="1413824447"/>
    <b v="0"/>
    <n v="348"/>
    <b v="1"/>
    <s v="theater/spaces"/>
    <n v="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x v="3025"/>
    <n v="1439834171"/>
    <b v="0"/>
    <n v="41"/>
    <b v="1"/>
    <s v="theater/spaces"/>
    <n v="1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x v="3026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x v="3027"/>
    <n v="1439341459"/>
    <b v="0"/>
    <n v="25"/>
    <b v="1"/>
    <s v="theater/spaces"/>
    <n v="1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x v="3028"/>
    <n v="1468895925"/>
    <b v="0"/>
    <n v="23"/>
    <b v="1"/>
    <s v="theater/spaces"/>
    <n v="1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x v="3029"/>
    <n v="1475326255"/>
    <b v="0"/>
    <n v="1260"/>
    <b v="1"/>
    <s v="theater/spaces"/>
    <n v="1"/>
    <n v="89.31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x v="3030"/>
    <n v="1365082009"/>
    <b v="0"/>
    <n v="307"/>
    <b v="1"/>
    <s v="theater/spaces"/>
    <n v="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x v="3031"/>
    <n v="1373568644"/>
    <b v="0"/>
    <n v="329"/>
    <b v="1"/>
    <s v="theater/spaces"/>
    <n v="1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x v="3032"/>
    <n v="1279574773"/>
    <b v="0"/>
    <n v="32"/>
    <b v="1"/>
    <s v="theater/spaces"/>
    <n v="2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x v="3033"/>
    <n v="1451887397"/>
    <b v="0"/>
    <n v="27"/>
    <b v="1"/>
    <s v="theater/spaces"/>
    <n v="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x v="3034"/>
    <n v="1386011038"/>
    <b v="0"/>
    <n v="236"/>
    <b v="1"/>
    <s v="theater/spaces"/>
    <n v="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x v="3035"/>
    <n v="1434999621"/>
    <b v="0"/>
    <n v="42"/>
    <b v="1"/>
    <s v="theater/spaces"/>
    <n v="1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x v="3036"/>
    <n v="1450731048"/>
    <b v="0"/>
    <n v="95"/>
    <b v="1"/>
    <s v="theater/spaces"/>
    <n v="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x v="3037"/>
    <n v="1441557047"/>
    <b v="0"/>
    <n v="37"/>
    <b v="1"/>
    <s v="theater/spaces"/>
    <n v="1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x v="3038"/>
    <n v="1426815699"/>
    <b v="0"/>
    <n v="128"/>
    <b v="1"/>
    <s v="theater/spaces"/>
    <n v="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x v="3039"/>
    <n v="1453137998"/>
    <b v="0"/>
    <n v="156"/>
    <b v="1"/>
    <s v="theater/spaces"/>
    <n v="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x v="3040"/>
    <n v="1406087055"/>
    <b v="0"/>
    <n v="64"/>
    <b v="1"/>
    <s v="theater/spaces"/>
    <n v="1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x v="3041"/>
    <n v="1407784586"/>
    <b v="0"/>
    <n v="58"/>
    <b v="1"/>
    <s v="theater/spaces"/>
    <n v="2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x v="3042"/>
    <n v="1457999054"/>
    <b v="0"/>
    <n v="20"/>
    <b v="1"/>
    <s v="theater/spaces"/>
    <n v="1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x v="3043"/>
    <n v="1417556262"/>
    <b v="0"/>
    <n v="47"/>
    <b v="1"/>
    <s v="theater/spaces"/>
    <n v="2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x v="3044"/>
    <n v="1431649255"/>
    <b v="0"/>
    <n v="54"/>
    <b v="1"/>
    <s v="theater/spaces"/>
    <n v="1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x v="3045"/>
    <n v="1459828960"/>
    <b v="0"/>
    <n v="9"/>
    <b v="1"/>
    <s v="theater/spaces"/>
    <n v="1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x v="3046"/>
    <n v="1483955945"/>
    <b v="1"/>
    <n v="35"/>
    <b v="0"/>
    <s v="theater/spaces"/>
    <n v="0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x v="3047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x v="3048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x v="3049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x v="305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x v="3051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x v="3052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x v="3053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x v="3054"/>
    <n v="1404944846"/>
    <b v="0"/>
    <n v="11"/>
    <b v="0"/>
    <s v="theater/spaces"/>
    <n v="0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x v="3055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x v="3056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x v="3057"/>
    <n v="1441111892"/>
    <b v="0"/>
    <n v="67"/>
    <b v="0"/>
    <s v="theater/spaces"/>
    <n v="1"/>
    <n v="99.76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x v="3058"/>
    <n v="1474150138"/>
    <b v="0"/>
    <n v="23"/>
    <b v="0"/>
    <s v="theater/spaces"/>
    <n v="0"/>
    <n v="25.52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x v="3059"/>
    <n v="1445483246"/>
    <b v="0"/>
    <n v="72"/>
    <b v="0"/>
    <s v="theater/spaces"/>
    <n v="0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x v="3060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x v="3061"/>
    <n v="1465536537"/>
    <b v="0"/>
    <n v="15"/>
    <b v="0"/>
    <s v="theater/spaces"/>
    <n v="0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x v="3062"/>
    <n v="1439245879"/>
    <b v="0"/>
    <n v="1"/>
    <b v="0"/>
    <s v="theater/spaces"/>
    <n v="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x v="3063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x v="3064"/>
    <n v="1415995234"/>
    <b v="0"/>
    <n v="7"/>
    <b v="0"/>
    <s v="theater/spaces"/>
    <n v="0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x v="3065"/>
    <n v="1479317769"/>
    <b v="0"/>
    <n v="16"/>
    <b v="0"/>
    <s v="theater/spaces"/>
    <n v="0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x v="3066"/>
    <n v="1428082481"/>
    <b v="0"/>
    <n v="117"/>
    <b v="0"/>
    <s v="theater/spaces"/>
    <n v="1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x v="3067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x v="3068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x v="306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x v="3070"/>
    <n v="1467253640"/>
    <b v="0"/>
    <n v="20"/>
    <b v="0"/>
    <s v="theater/spaces"/>
    <n v="0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x v="3071"/>
    <n v="1439221123"/>
    <b v="0"/>
    <n v="50"/>
    <b v="0"/>
    <s v="theater/spaces"/>
    <n v="0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x v="3072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x v="3073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x v="3074"/>
    <n v="1424452035"/>
    <b v="0"/>
    <n v="27"/>
    <b v="0"/>
    <s v="theater/spaces"/>
    <n v="0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x v="3075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x v="3076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x v="3077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x v="3078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x v="3079"/>
    <n v="1428340931"/>
    <b v="0"/>
    <n v="6"/>
    <b v="0"/>
    <s v="theater/spaces"/>
    <n v="0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x v="3080"/>
    <n v="1440969159"/>
    <b v="0"/>
    <n v="9"/>
    <b v="0"/>
    <s v="theater/spaces"/>
    <n v="0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x v="3081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x v="3082"/>
    <n v="1477107390"/>
    <b v="0"/>
    <n v="2"/>
    <b v="0"/>
    <s v="theater/spaces"/>
    <n v="0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x v="3083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x v="3084"/>
    <n v="1465304483"/>
    <b v="0"/>
    <n v="45"/>
    <b v="0"/>
    <s v="theater/spaces"/>
    <n v="0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x v="3085"/>
    <n v="1425325145"/>
    <b v="0"/>
    <n v="9"/>
    <b v="0"/>
    <s v="theater/spaces"/>
    <n v="0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x v="3086"/>
    <n v="1468622743"/>
    <b v="0"/>
    <n v="9"/>
    <b v="0"/>
    <s v="theater/spaces"/>
    <n v="0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x v="3087"/>
    <n v="1441723912"/>
    <b v="0"/>
    <n v="21"/>
    <b v="0"/>
    <s v="theater/spaces"/>
    <n v="0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x v="2806"/>
    <n v="1398980941"/>
    <b v="0"/>
    <n v="17"/>
    <b v="0"/>
    <s v="theater/spaces"/>
    <n v="0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x v="3088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x v="3089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x v="3090"/>
    <n v="1429559326"/>
    <b v="0"/>
    <n v="14"/>
    <b v="0"/>
    <s v="theater/spaces"/>
    <n v="0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x v="3091"/>
    <n v="1474027501"/>
    <b v="0"/>
    <n v="42"/>
    <b v="0"/>
    <s v="theater/spaces"/>
    <n v="0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x v="3092"/>
    <n v="1450724449"/>
    <b v="0"/>
    <n v="27"/>
    <b v="0"/>
    <s v="theater/spaces"/>
    <n v="0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x v="3093"/>
    <n v="1452659591"/>
    <b v="0"/>
    <n v="5"/>
    <b v="0"/>
    <s v="theater/spaces"/>
    <n v="0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x v="3094"/>
    <n v="1411224975"/>
    <b v="0"/>
    <n v="13"/>
    <b v="0"/>
    <s v="theater/spaces"/>
    <n v="0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x v="3095"/>
    <n v="1434445937"/>
    <b v="0"/>
    <n v="12"/>
    <b v="0"/>
    <s v="theater/spaces"/>
    <n v="0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x v="3096"/>
    <n v="1467619818"/>
    <b v="0"/>
    <n v="90"/>
    <b v="0"/>
    <s v="theater/spaces"/>
    <n v="0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x v="3097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x v="3098"/>
    <n v="1420235311"/>
    <b v="0"/>
    <n v="5"/>
    <b v="0"/>
    <s v="theater/spaces"/>
    <n v="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x v="3099"/>
    <n v="1408986916"/>
    <b v="0"/>
    <n v="31"/>
    <b v="0"/>
    <s v="theater/spaces"/>
    <n v="0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x v="3100"/>
    <n v="1440497876"/>
    <b v="0"/>
    <n v="4"/>
    <b v="0"/>
    <s v="theater/spaces"/>
    <n v="0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x v="3101"/>
    <n v="1430767951"/>
    <b v="0"/>
    <n v="29"/>
    <b v="0"/>
    <s v="theater/spaces"/>
    <n v="0"/>
    <n v="272.58999999999997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x v="3102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x v="3103"/>
    <n v="1406170810"/>
    <b v="0"/>
    <n v="114"/>
    <b v="0"/>
    <s v="theater/spaces"/>
    <n v="0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x v="3104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x v="3105"/>
    <n v="1409753820"/>
    <b v="0"/>
    <n v="76"/>
    <b v="0"/>
    <s v="theater/spaces"/>
    <n v="0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x v="3106"/>
    <n v="1472784934"/>
    <b v="0"/>
    <n v="9"/>
    <b v="0"/>
    <s v="theater/spaces"/>
    <n v="0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x v="3107"/>
    <n v="1426699982"/>
    <b v="0"/>
    <n v="37"/>
    <b v="0"/>
    <s v="theater/spaces"/>
    <n v="0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x v="3108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x v="3109"/>
    <n v="1462531427"/>
    <b v="0"/>
    <n v="1"/>
    <b v="0"/>
    <s v="theater/spaces"/>
    <n v="0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x v="3110"/>
    <n v="1426681325"/>
    <b v="0"/>
    <n v="10"/>
    <b v="0"/>
    <s v="theater/spaces"/>
    <n v="1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x v="3111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x v="3112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x v="3113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x v="3114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x v="3115"/>
    <n v="1406564335"/>
    <b v="0"/>
    <n v="1"/>
    <b v="0"/>
    <s v="theater/spaces"/>
    <n v="0"/>
    <n v="10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x v="3116"/>
    <n v="1478298132"/>
    <b v="0"/>
    <n v="2"/>
    <b v="0"/>
    <s v="theater/spaces"/>
    <n v="1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x v="3117"/>
    <n v="1465516198"/>
    <b v="0"/>
    <n v="348"/>
    <b v="0"/>
    <s v="theater/spaces"/>
    <n v="1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x v="3118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x v="86"/>
    <n v="0"/>
    <x v="1"/>
    <s v="US"/>
    <s v="USD"/>
    <x v="3119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x v="3120"/>
    <n v="1456532762"/>
    <b v="0"/>
    <n v="17"/>
    <b v="0"/>
    <s v="theater/spaces"/>
    <n v="0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x v="3121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x v="3122"/>
    <n v="1487101741"/>
    <b v="0"/>
    <n v="117"/>
    <b v="0"/>
    <s v="theater/plays"/>
    <n v="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x v="3123"/>
    <n v="1489090419"/>
    <b v="0"/>
    <n v="1"/>
    <b v="0"/>
    <s v="theater/plays"/>
    <n v="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x v="3124"/>
    <n v="1489504916"/>
    <b v="0"/>
    <n v="4"/>
    <b v="0"/>
    <s v="theater/plays"/>
    <n v="0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x v="3125"/>
    <n v="1489067645"/>
    <b v="0"/>
    <n v="12"/>
    <b v="0"/>
    <s v="theater/plays"/>
    <n v="0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x v="3126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x v="3127"/>
    <n v="1487770434"/>
    <b v="0"/>
    <n v="16"/>
    <b v="0"/>
    <s v="theater/plays"/>
    <n v="1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x v="3128"/>
    <n v="1488820619"/>
    <b v="0"/>
    <n v="12"/>
    <b v="0"/>
    <s v="theater/plays"/>
    <n v="0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x v="3129"/>
    <n v="1489376321"/>
    <b v="0"/>
    <n v="7"/>
    <b v="0"/>
    <s v="theater/plays"/>
    <n v="0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x v="3130"/>
    <n v="1487847954"/>
    <b v="0"/>
    <n v="22"/>
    <b v="0"/>
    <s v="theater/plays"/>
    <n v="1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x v="3131"/>
    <n v="1489439669"/>
    <b v="0"/>
    <n v="1"/>
    <b v="0"/>
    <s v="theater/plays"/>
    <n v="0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x v="3132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x v="3133"/>
    <n v="1487485760"/>
    <b v="0"/>
    <n v="6"/>
    <b v="0"/>
    <s v="theater/plays"/>
    <n v="0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x v="3134"/>
    <n v="1488993303"/>
    <b v="0"/>
    <n v="4"/>
    <b v="0"/>
    <s v="theater/plays"/>
    <n v="0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x v="3135"/>
    <n v="1488823488"/>
    <b v="0"/>
    <n v="8"/>
    <b v="0"/>
    <s v="theater/plays"/>
    <n v="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x v="3136"/>
    <n v="1487333939"/>
    <b v="0"/>
    <n v="3"/>
    <b v="0"/>
    <s v="theater/plays"/>
    <n v="0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x v="3137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x v="3138"/>
    <n v="1488459307"/>
    <b v="0"/>
    <n v="30"/>
    <b v="0"/>
    <s v="theater/plays"/>
    <n v="1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x v="3139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x v="3140"/>
    <n v="1488471766"/>
    <b v="0"/>
    <n v="12"/>
    <b v="0"/>
    <s v="theater/plays"/>
    <n v="0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x v="3141"/>
    <n v="1411859755"/>
    <b v="1"/>
    <n v="213"/>
    <b v="1"/>
    <s v="theater/plays"/>
    <n v="1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x v="3142"/>
    <n v="1410278284"/>
    <b v="1"/>
    <n v="57"/>
    <b v="1"/>
    <s v="theater/plays"/>
    <n v="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x v="3143"/>
    <n v="1352766300"/>
    <b v="1"/>
    <n v="25"/>
    <b v="1"/>
    <s v="theater/plays"/>
    <n v="1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x v="3144"/>
    <n v="1288160403"/>
    <b v="1"/>
    <n v="104"/>
    <b v="1"/>
    <s v="theater/plays"/>
    <n v="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x v="3145"/>
    <n v="1407787774"/>
    <b v="1"/>
    <n v="34"/>
    <b v="1"/>
    <s v="theater/plays"/>
    <n v="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x v="3146"/>
    <n v="1380833367"/>
    <b v="1"/>
    <n v="67"/>
    <b v="1"/>
    <s v="theater/plays"/>
    <n v="1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x v="3147"/>
    <n v="1301542937"/>
    <b v="1"/>
    <n v="241"/>
    <b v="1"/>
    <s v="theater/plays"/>
    <n v="3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x v="3148"/>
    <n v="1330722058"/>
    <b v="1"/>
    <n v="123"/>
    <b v="1"/>
    <s v="theater/plays"/>
    <n v="1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x v="3149"/>
    <n v="1353412725"/>
    <b v="1"/>
    <n v="302"/>
    <b v="1"/>
    <s v="theater/plays"/>
    <n v="2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x v="3150"/>
    <n v="1335567144"/>
    <b v="1"/>
    <n v="89"/>
    <b v="1"/>
    <s v="theater/plays"/>
    <n v="1"/>
    <n v="62.92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x v="3151"/>
    <n v="1404932105"/>
    <b v="1"/>
    <n v="41"/>
    <b v="1"/>
    <s v="theater/plays"/>
    <n v="1"/>
    <n v="98.54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x v="3152"/>
    <n v="1371931752"/>
    <b v="1"/>
    <n v="69"/>
    <b v="1"/>
    <s v="theater/plays"/>
    <n v="1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x v="3153"/>
    <n v="1323221761"/>
    <b v="1"/>
    <n v="52"/>
    <b v="1"/>
    <s v="theater/plays"/>
    <n v="1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x v="3154"/>
    <n v="1405923687"/>
    <b v="1"/>
    <n v="57"/>
    <b v="1"/>
    <s v="theater/plays"/>
    <n v="1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x v="3155"/>
    <n v="1410785522"/>
    <b v="1"/>
    <n v="74"/>
    <b v="1"/>
    <s v="theater/plays"/>
    <n v="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x v="3156"/>
    <n v="1402331262"/>
    <b v="1"/>
    <n v="63"/>
    <b v="1"/>
    <s v="theater/plays"/>
    <n v="1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x v="3157"/>
    <n v="1400263525"/>
    <b v="1"/>
    <n v="72"/>
    <b v="1"/>
    <s v="theater/plays"/>
    <n v="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x v="3158"/>
    <n v="1399490415"/>
    <b v="1"/>
    <n v="71"/>
    <b v="1"/>
    <s v="theater/plays"/>
    <n v="1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x v="73"/>
    <n v="1302493760"/>
    <b v="1"/>
    <n v="21"/>
    <b v="1"/>
    <s v="theater/plays"/>
    <n v="2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x v="3159"/>
    <n v="1414514153"/>
    <b v="1"/>
    <n v="930"/>
    <b v="1"/>
    <s v="theater/plays"/>
    <n v="2"/>
    <n v="60.3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x v="3160"/>
    <n v="1405743181"/>
    <b v="1"/>
    <n v="55"/>
    <b v="1"/>
    <s v="theater/plays"/>
    <n v="1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x v="3161"/>
    <n v="1399948353"/>
    <b v="1"/>
    <n v="61"/>
    <b v="1"/>
    <s v="theater/plays"/>
    <n v="1"/>
    <n v="50.9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x v="3162"/>
    <n v="1384364561"/>
    <b v="1"/>
    <n v="82"/>
    <b v="1"/>
    <s v="theater/plays"/>
    <n v="1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x v="3163"/>
    <n v="1401414944"/>
    <b v="1"/>
    <n v="71"/>
    <b v="1"/>
    <s v="theater/plays"/>
    <n v="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x v="3164"/>
    <n v="1459953358"/>
    <b v="1"/>
    <n v="117"/>
    <b v="1"/>
    <s v="theater/plays"/>
    <n v="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x v="3165"/>
    <n v="1326648668"/>
    <b v="1"/>
    <n v="29"/>
    <b v="1"/>
    <s v="theater/plays"/>
    <n v="1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x v="3166"/>
    <n v="1409173492"/>
    <b v="1"/>
    <n v="74"/>
    <b v="1"/>
    <s v="theater/plays"/>
    <n v="1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x v="3167"/>
    <n v="1407789908"/>
    <b v="1"/>
    <n v="23"/>
    <b v="1"/>
    <s v="theater/plays"/>
    <n v="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x v="3168"/>
    <n v="1292793427"/>
    <b v="1"/>
    <n v="60"/>
    <b v="1"/>
    <s v="theater/plays"/>
    <n v="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x v="3169"/>
    <n v="1374531631"/>
    <b v="1"/>
    <n v="55"/>
    <b v="1"/>
    <s v="theater/plays"/>
    <n v="1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x v="3170"/>
    <n v="1400774409"/>
    <b v="1"/>
    <n v="51"/>
    <b v="1"/>
    <s v="theater/plays"/>
    <n v="1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x v="3171"/>
    <n v="1402929075"/>
    <b v="1"/>
    <n v="78"/>
    <b v="1"/>
    <s v="theater/plays"/>
    <n v="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x v="3172"/>
    <n v="1365699071"/>
    <b v="1"/>
    <n v="62"/>
    <b v="1"/>
    <s v="theater/plays"/>
    <n v="1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x v="3173"/>
    <n v="1400666049"/>
    <b v="1"/>
    <n v="45"/>
    <b v="1"/>
    <s v="theater/plays"/>
    <n v="1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x v="3174"/>
    <n v="1400570787"/>
    <b v="1"/>
    <n v="15"/>
    <b v="1"/>
    <s v="theater/plays"/>
    <n v="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x v="3175"/>
    <n v="1323211621"/>
    <b v="1"/>
    <n v="151"/>
    <b v="1"/>
    <s v="theater/plays"/>
    <n v="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x v="3176"/>
    <n v="1375729469"/>
    <b v="1"/>
    <n v="68"/>
    <b v="1"/>
    <s v="theater/plays"/>
    <n v="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x v="3177"/>
    <n v="1401666631"/>
    <b v="1"/>
    <n v="46"/>
    <b v="1"/>
    <s v="theater/plays"/>
    <n v="1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x v="3178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x v="3179"/>
    <n v="1408313438"/>
    <b v="1"/>
    <n v="70"/>
    <b v="1"/>
    <s v="theater/plays"/>
    <n v="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x v="3180"/>
    <n v="1405439973"/>
    <b v="1"/>
    <n v="244"/>
    <b v="1"/>
    <s v="theater/plays"/>
    <n v="1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x v="3181"/>
    <n v="1432115902"/>
    <b v="0"/>
    <n v="9"/>
    <b v="0"/>
    <s v="theater/musical"/>
    <n v="1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x v="3182"/>
    <n v="1429863532"/>
    <b v="0"/>
    <n v="19"/>
    <b v="0"/>
    <s v="theater/musical"/>
    <n v="0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x v="3183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x v="3184"/>
    <n v="1466186869"/>
    <b v="0"/>
    <n v="4"/>
    <b v="0"/>
    <s v="theater/musical"/>
    <n v="0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x v="3185"/>
    <n v="1421274859"/>
    <b v="0"/>
    <n v="8"/>
    <b v="0"/>
    <s v="theater/musical"/>
    <n v="0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x v="3186"/>
    <n v="1420586056"/>
    <b v="0"/>
    <n v="24"/>
    <b v="0"/>
    <s v="theater/musical"/>
    <n v="0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x v="3187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x v="3188"/>
    <n v="1421158542"/>
    <b v="0"/>
    <n v="39"/>
    <b v="0"/>
    <s v="theater/musical"/>
    <n v="1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x v="3189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x v="3190"/>
    <n v="1420458618"/>
    <b v="0"/>
    <n v="4"/>
    <b v="0"/>
    <s v="theater/musical"/>
    <n v="0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x v="3191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x v="3192"/>
    <n v="1407435418"/>
    <b v="0"/>
    <n v="53"/>
    <b v="0"/>
    <s v="theater/musical"/>
    <n v="1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x v="3193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x v="3194"/>
    <n v="1407695077"/>
    <b v="0"/>
    <n v="2"/>
    <b v="0"/>
    <s v="theater/musical"/>
    <n v="0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x v="3195"/>
    <n v="1445027346"/>
    <b v="0"/>
    <n v="25"/>
    <b v="0"/>
    <s v="theater/musical"/>
    <n v="1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x v="3196"/>
    <n v="1440632622"/>
    <b v="0"/>
    <n v="6"/>
    <b v="0"/>
    <s v="theater/musical"/>
    <n v="0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x v="3197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x v="3198"/>
    <n v="1427878772"/>
    <b v="0"/>
    <n v="12"/>
    <b v="0"/>
    <s v="theater/musical"/>
    <n v="0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x v="3199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x v="3200"/>
    <n v="1424587207"/>
    <b v="0"/>
    <n v="36"/>
    <b v="0"/>
    <s v="theater/musical"/>
    <n v="0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x v="3201"/>
    <n v="1404743477"/>
    <b v="1"/>
    <n v="82"/>
    <b v="1"/>
    <s v="theater/plays"/>
    <n v="1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x v="3202"/>
    <n v="1400512658"/>
    <b v="1"/>
    <n v="226"/>
    <b v="1"/>
    <s v="theater/plays"/>
    <n v="1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x v="3203"/>
    <n v="1334442519"/>
    <b v="1"/>
    <n v="60"/>
    <b v="1"/>
    <s v="theater/plays"/>
    <n v="1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x v="3204"/>
    <n v="1405346680"/>
    <b v="1"/>
    <n v="322"/>
    <b v="1"/>
    <s v="theater/plays"/>
    <n v="1"/>
    <n v="85.53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x v="3205"/>
    <n v="1404932751"/>
    <b v="1"/>
    <n v="94"/>
    <b v="1"/>
    <s v="theater/plays"/>
    <n v="1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x v="3206"/>
    <n v="1434478759"/>
    <b v="1"/>
    <n v="47"/>
    <b v="1"/>
    <s v="theater/plays"/>
    <n v="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x v="3207"/>
    <n v="1448823673"/>
    <b v="1"/>
    <n v="115"/>
    <b v="1"/>
    <s v="theater/plays"/>
    <n v="1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x v="3208"/>
    <n v="1438617471"/>
    <b v="1"/>
    <n v="134"/>
    <b v="1"/>
    <s v="theater/plays"/>
    <n v="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x v="3209"/>
    <n v="1433934371"/>
    <b v="1"/>
    <n v="35"/>
    <b v="1"/>
    <s v="theater/plays"/>
    <n v="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x v="3210"/>
    <n v="1475672784"/>
    <b v="1"/>
    <n v="104"/>
    <b v="1"/>
    <s v="theater/plays"/>
    <n v="1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x v="3211"/>
    <n v="1417132986"/>
    <b v="1"/>
    <n v="184"/>
    <b v="1"/>
    <s v="theater/plays"/>
    <n v="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x v="3212"/>
    <n v="1424043347"/>
    <b v="1"/>
    <n v="119"/>
    <b v="1"/>
    <s v="theater/plays"/>
    <n v="1"/>
    <n v="168.25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x v="3213"/>
    <n v="1486411204"/>
    <b v="1"/>
    <n v="59"/>
    <b v="1"/>
    <s v="theater/plays"/>
    <n v="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x v="3214"/>
    <n v="1433090603"/>
    <b v="1"/>
    <n v="113"/>
    <b v="1"/>
    <s v="theater/plays"/>
    <n v="1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x v="3215"/>
    <n v="1443016697"/>
    <b v="1"/>
    <n v="84"/>
    <b v="1"/>
    <s v="theater/plays"/>
    <n v="1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x v="3216"/>
    <n v="1437508976"/>
    <b v="1"/>
    <n v="74"/>
    <b v="1"/>
    <s v="theater/plays"/>
    <n v="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x v="3217"/>
    <n v="1479932713"/>
    <b v="1"/>
    <n v="216"/>
    <b v="1"/>
    <s v="theater/plays"/>
    <n v="1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x v="3218"/>
    <n v="1463145938"/>
    <b v="1"/>
    <n v="39"/>
    <b v="1"/>
    <s v="theater/plays"/>
    <n v="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x v="3219"/>
    <n v="1443621612"/>
    <b v="1"/>
    <n v="21"/>
    <b v="1"/>
    <s v="theater/plays"/>
    <n v="1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x v="3220"/>
    <n v="1482095436"/>
    <b v="0"/>
    <n v="30"/>
    <b v="1"/>
    <s v="theater/plays"/>
    <n v="1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x v="3221"/>
    <n v="1447606884"/>
    <b v="1"/>
    <n v="37"/>
    <b v="1"/>
    <s v="theater/plays"/>
    <n v="1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x v="3222"/>
    <n v="1413874798"/>
    <b v="1"/>
    <n v="202"/>
    <b v="1"/>
    <s v="theater/plays"/>
    <n v="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x v="341"/>
    <n v="1410840126"/>
    <b v="1"/>
    <n v="37"/>
    <b v="1"/>
    <s v="theater/plays"/>
    <n v="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x v="3223"/>
    <n v="1458254347"/>
    <b v="0"/>
    <n v="28"/>
    <b v="1"/>
    <s v="theater/plays"/>
    <n v="2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x v="3224"/>
    <n v="1459711917"/>
    <b v="1"/>
    <n v="26"/>
    <b v="1"/>
    <s v="theater/plays"/>
    <n v="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x v="3225"/>
    <n v="1485890355"/>
    <b v="0"/>
    <n v="61"/>
    <b v="1"/>
    <s v="theater/plays"/>
    <n v="1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x v="3226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x v="3227"/>
    <n v="1464769251"/>
    <b v="1"/>
    <n v="181"/>
    <b v="1"/>
    <s v="theater/plays"/>
    <n v="1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x v="3228"/>
    <n v="1480370433"/>
    <b v="0"/>
    <n v="110"/>
    <b v="1"/>
    <s v="theater/plays"/>
    <n v="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x v="3229"/>
    <n v="1441452184"/>
    <b v="1"/>
    <n v="269"/>
    <b v="1"/>
    <s v="theater/plays"/>
    <n v="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x v="3230"/>
    <n v="1433160898"/>
    <b v="1"/>
    <n v="79"/>
    <b v="1"/>
    <s v="theater/plays"/>
    <n v="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x v="3231"/>
    <n v="1443665293"/>
    <b v="1"/>
    <n v="104"/>
    <b v="1"/>
    <s v="theater/plays"/>
    <n v="1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x v="3232"/>
    <n v="1484843948"/>
    <b v="0"/>
    <n v="34"/>
    <b v="1"/>
    <s v="theater/plays"/>
    <n v="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x v="3233"/>
    <n v="1410421670"/>
    <b v="1"/>
    <n v="167"/>
    <b v="1"/>
    <s v="theater/plays"/>
    <n v="1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x v="3234"/>
    <n v="1408558092"/>
    <b v="1"/>
    <n v="183"/>
    <b v="1"/>
    <s v="theater/plays"/>
    <n v="1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x v="3235"/>
    <n v="1442283562"/>
    <b v="1"/>
    <n v="71"/>
    <b v="1"/>
    <s v="theater/plays"/>
    <n v="1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x v="3236"/>
    <n v="1478018382"/>
    <b v="0"/>
    <n v="69"/>
    <b v="1"/>
    <s v="theater/plays"/>
    <n v="1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x v="3237"/>
    <n v="1431354258"/>
    <b v="0"/>
    <n v="270"/>
    <b v="1"/>
    <s v="theater/plays"/>
    <n v="1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x v="3238"/>
    <n v="1439551200"/>
    <b v="1"/>
    <n v="193"/>
    <b v="1"/>
    <s v="theater/plays"/>
    <n v="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x v="3239"/>
    <n v="1434104712"/>
    <b v="1"/>
    <n v="57"/>
    <b v="1"/>
    <s v="theater/plays"/>
    <n v="1"/>
    <n v="46.43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x v="3240"/>
    <n v="1425590357"/>
    <b v="1"/>
    <n v="200"/>
    <b v="1"/>
    <s v="theater/plays"/>
    <n v="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x v="3241"/>
    <n v="1432230914"/>
    <b v="1"/>
    <n v="88"/>
    <b v="1"/>
    <s v="theater/plays"/>
    <n v="1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x v="3242"/>
    <n v="1412617724"/>
    <b v="1"/>
    <n v="213"/>
    <b v="1"/>
    <s v="theater/plays"/>
    <n v="1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x v="3243"/>
    <n v="1432315966"/>
    <b v="1"/>
    <n v="20"/>
    <b v="1"/>
    <s v="theater/plays"/>
    <n v="1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x v="3244"/>
    <n v="1470655240"/>
    <b v="1"/>
    <n v="50"/>
    <b v="1"/>
    <s v="theater/plays"/>
    <n v="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x v="3245"/>
    <n v="1471701028"/>
    <b v="1"/>
    <n v="115"/>
    <b v="1"/>
    <s v="theater/plays"/>
    <n v="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x v="3246"/>
    <n v="1424743409"/>
    <b v="1"/>
    <n v="186"/>
    <b v="1"/>
    <s v="theater/plays"/>
    <n v="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x v="3247"/>
    <n v="1410114375"/>
    <b v="1"/>
    <n v="18"/>
    <b v="1"/>
    <s v="theater/plays"/>
    <n v="2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x v="3248"/>
    <n v="1432129577"/>
    <b v="1"/>
    <n v="176"/>
    <b v="1"/>
    <s v="theater/plays"/>
    <n v="1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x v="3249"/>
    <n v="1485177952"/>
    <b v="0"/>
    <n v="41"/>
    <b v="1"/>
    <s v="theater/plays"/>
    <n v="1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x v="3250"/>
    <n v="1418159861"/>
    <b v="1"/>
    <n v="75"/>
    <b v="1"/>
    <s v="theater/plays"/>
    <n v="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x v="3251"/>
    <n v="1472753745"/>
    <b v="1"/>
    <n v="97"/>
    <b v="1"/>
    <s v="theater/plays"/>
    <n v="1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x v="3252"/>
    <n v="1445875718"/>
    <b v="1"/>
    <n v="73"/>
    <b v="1"/>
    <s v="theater/plays"/>
    <n v="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x v="3253"/>
    <n v="1434475476"/>
    <b v="1"/>
    <n v="49"/>
    <b v="1"/>
    <s v="theater/plays"/>
    <n v="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x v="3254"/>
    <n v="1416555262"/>
    <b v="1"/>
    <n v="134"/>
    <b v="1"/>
    <s v="theater/plays"/>
    <n v="1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x v="3255"/>
    <n v="1444220588"/>
    <b v="1"/>
    <n v="68"/>
    <b v="1"/>
    <s v="theater/plays"/>
    <n v="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x v="3256"/>
    <n v="1421089938"/>
    <b v="1"/>
    <n v="49"/>
    <b v="1"/>
    <s v="theater/plays"/>
    <n v="1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x v="3257"/>
    <n v="1446570315"/>
    <b v="1"/>
    <n v="63"/>
    <b v="1"/>
    <s v="theater/plays"/>
    <n v="2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x v="3258"/>
    <n v="1431435122"/>
    <b v="1"/>
    <n v="163"/>
    <b v="1"/>
    <s v="theater/plays"/>
    <n v="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x v="3259"/>
    <n v="1434564660"/>
    <b v="1"/>
    <n v="288"/>
    <b v="1"/>
    <s v="theater/plays"/>
    <n v="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x v="3260"/>
    <n v="1470692528"/>
    <b v="1"/>
    <n v="42"/>
    <b v="1"/>
    <s v="theater/plays"/>
    <n v="1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x v="3261"/>
    <n v="1431509397"/>
    <b v="1"/>
    <n v="70"/>
    <b v="1"/>
    <s v="theater/plays"/>
    <n v="1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x v="3262"/>
    <n v="1434113265"/>
    <b v="1"/>
    <n v="30"/>
    <b v="1"/>
    <s v="theater/plays"/>
    <n v="1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x v="3263"/>
    <n v="1412332175"/>
    <b v="1"/>
    <n v="51"/>
    <b v="1"/>
    <s v="theater/plays"/>
    <n v="1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x v="3264"/>
    <n v="1444219209"/>
    <b v="1"/>
    <n v="145"/>
    <b v="1"/>
    <s v="theater/plays"/>
    <n v="2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x v="3265"/>
    <n v="1472498042"/>
    <b v="1"/>
    <n v="21"/>
    <b v="1"/>
    <s v="theater/plays"/>
    <n v="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x v="3266"/>
    <n v="1454259272"/>
    <b v="1"/>
    <n v="286"/>
    <b v="1"/>
    <s v="theater/plays"/>
    <n v="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x v="3267"/>
    <n v="1421183271"/>
    <b v="1"/>
    <n v="12"/>
    <b v="1"/>
    <s v="theater/plays"/>
    <n v="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x v="3268"/>
    <n v="1456526879"/>
    <b v="1"/>
    <n v="100"/>
    <b v="1"/>
    <s v="theater/plays"/>
    <n v="1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x v="3269"/>
    <n v="1413735806"/>
    <b v="1"/>
    <n v="100"/>
    <b v="1"/>
    <s v="theater/plays"/>
    <n v="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x v="3270"/>
    <n v="1430425303"/>
    <b v="1"/>
    <n v="34"/>
    <b v="1"/>
    <s v="theater/plays"/>
    <n v="1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x v="3271"/>
    <n v="1456885659"/>
    <b v="0"/>
    <n v="63"/>
    <b v="1"/>
    <s v="theater/plays"/>
    <n v="1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x v="3272"/>
    <n v="1430158198"/>
    <b v="0"/>
    <n v="30"/>
    <b v="1"/>
    <s v="theater/plays"/>
    <n v="1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x v="3273"/>
    <n v="1438561705"/>
    <b v="0"/>
    <n v="47"/>
    <b v="1"/>
    <s v="theater/plays"/>
    <n v="1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x v="3274"/>
    <n v="1458103188"/>
    <b v="0"/>
    <n v="237"/>
    <b v="1"/>
    <s v="theater/plays"/>
    <n v="1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x v="3275"/>
    <n v="1452448298"/>
    <b v="0"/>
    <n v="47"/>
    <b v="1"/>
    <s v="theater/plays"/>
    <n v="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x v="3276"/>
    <n v="1452546853"/>
    <b v="0"/>
    <n v="15"/>
    <b v="1"/>
    <s v="theater/plays"/>
    <n v="1"/>
    <n v="203.2"/>
    <x v="1"/>
    <s v="plays"/>
    <x v="3284"/>
    <d v="2016-01-29T05:59:00"/>
  </r>
  <r>
    <n v="3285"/>
    <s v="By Morning"/>
    <s v="A new play by Matthew Gasda"/>
    <x v="402"/>
    <n v="5604"/>
    <x v="0"/>
    <s v="US"/>
    <s v="USD"/>
    <x v="3277"/>
    <n v="1485556626"/>
    <b v="0"/>
    <n v="81"/>
    <b v="1"/>
    <s v="theater/plays"/>
    <n v="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x v="3278"/>
    <n v="1468699782"/>
    <b v="0"/>
    <n v="122"/>
    <b v="1"/>
    <s v="theater/plays"/>
    <n v="1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x v="3279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x v="3280"/>
    <n v="1463337315"/>
    <b v="0"/>
    <n v="207"/>
    <b v="1"/>
    <s v="theater/plays"/>
    <n v="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x v="3281"/>
    <n v="1485161402"/>
    <b v="0"/>
    <n v="25"/>
    <b v="1"/>
    <s v="theater/plays"/>
    <n v="1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x v="3282"/>
    <n v="1486642891"/>
    <b v="0"/>
    <n v="72"/>
    <b v="1"/>
    <s v="theater/plays"/>
    <n v="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x v="3283"/>
    <n v="1439743900"/>
    <b v="0"/>
    <n v="14"/>
    <b v="1"/>
    <s v="theater/plays"/>
    <n v="1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x v="3284"/>
    <n v="1444069748"/>
    <b v="0"/>
    <n v="15"/>
    <b v="1"/>
    <s v="theater/plays"/>
    <n v="3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x v="3285"/>
    <n v="1486030352"/>
    <b v="0"/>
    <n v="91"/>
    <b v="1"/>
    <s v="theater/plays"/>
    <n v="2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x v="3286"/>
    <n v="1431867554"/>
    <b v="0"/>
    <n v="24"/>
    <b v="1"/>
    <s v="theater/plays"/>
    <n v="1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x v="3287"/>
    <n v="1472294229"/>
    <b v="0"/>
    <n v="27"/>
    <b v="1"/>
    <s v="theater/plays"/>
    <n v="1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x v="3288"/>
    <n v="1446401372"/>
    <b v="0"/>
    <n v="47"/>
    <b v="1"/>
    <s v="theater/plays"/>
    <n v="1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x v="3289"/>
    <n v="1436380256"/>
    <b v="0"/>
    <n v="44"/>
    <b v="1"/>
    <s v="theater/plays"/>
    <n v="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x v="3290"/>
    <n v="1440370768"/>
    <b v="0"/>
    <n v="72"/>
    <b v="1"/>
    <s v="theater/plays"/>
    <n v="1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x v="3291"/>
    <n v="1442268063"/>
    <b v="0"/>
    <n v="63"/>
    <b v="1"/>
    <s v="theater/plays"/>
    <n v="1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x v="3292"/>
    <n v="1428515462"/>
    <b v="0"/>
    <n v="88"/>
    <b v="1"/>
    <s v="theater/plays"/>
    <n v="1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x v="3293"/>
    <n v="1466185176"/>
    <b v="0"/>
    <n v="70"/>
    <b v="1"/>
    <s v="theater/plays"/>
    <n v="1"/>
    <n v="57.2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x v="3294"/>
    <n v="1478507176"/>
    <b v="0"/>
    <n v="50"/>
    <b v="1"/>
    <s v="theater/plays"/>
    <n v="1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x v="3295"/>
    <n v="1424533084"/>
    <b v="0"/>
    <n v="35"/>
    <b v="1"/>
    <s v="theater/plays"/>
    <n v="1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x v="3296"/>
    <n v="1479826752"/>
    <b v="0"/>
    <n v="175"/>
    <b v="1"/>
    <s v="theater/plays"/>
    <n v="1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x v="3297"/>
    <n v="1435782748"/>
    <b v="0"/>
    <n v="20"/>
    <b v="1"/>
    <s v="theater/plays"/>
    <n v="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x v="3298"/>
    <n v="1462252542"/>
    <b v="0"/>
    <n v="54"/>
    <b v="1"/>
    <s v="theater/plays"/>
    <n v="2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x v="3299"/>
    <n v="1460683339"/>
    <b v="0"/>
    <n v="20"/>
    <b v="1"/>
    <s v="theater/plays"/>
    <n v="1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x v="3300"/>
    <n v="1458766965"/>
    <b v="0"/>
    <n v="57"/>
    <b v="1"/>
    <s v="theater/plays"/>
    <n v="1"/>
    <n v="75.09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x v="3301"/>
    <n v="1473953778"/>
    <b v="0"/>
    <n v="31"/>
    <b v="1"/>
    <s v="theater/plays"/>
    <n v="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x v="3302"/>
    <n v="1441577825"/>
    <b v="0"/>
    <n v="31"/>
    <b v="1"/>
    <s v="theater/plays"/>
    <n v="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x v="3303"/>
    <n v="1442473210"/>
    <b v="0"/>
    <n v="45"/>
    <b v="1"/>
    <s v="theater/plays"/>
    <n v="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x v="3304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x v="3305"/>
    <n v="1452664317"/>
    <b v="0"/>
    <n v="29"/>
    <b v="1"/>
    <s v="theater/plays"/>
    <n v="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x v="3306"/>
    <n v="1428733511"/>
    <b v="0"/>
    <n v="58"/>
    <b v="1"/>
    <s v="theater/plays"/>
    <n v="2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x v="3307"/>
    <n v="1459927041"/>
    <b v="0"/>
    <n v="89"/>
    <b v="1"/>
    <s v="theater/plays"/>
    <n v="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x v="3308"/>
    <n v="1404680075"/>
    <b v="0"/>
    <n v="125"/>
    <b v="1"/>
    <s v="theater/plays"/>
    <n v="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x v="3309"/>
    <n v="1462755424"/>
    <b v="0"/>
    <n v="18"/>
    <b v="1"/>
    <s v="theater/plays"/>
    <n v="1"/>
    <n v="61.94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x v="3310"/>
    <n v="1456902893"/>
    <b v="0"/>
    <n v="32"/>
    <b v="1"/>
    <s v="theater/plays"/>
    <n v="1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x v="3311"/>
    <n v="1418824986"/>
    <b v="0"/>
    <n v="16"/>
    <b v="1"/>
    <s v="theater/plays"/>
    <n v="1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x v="3312"/>
    <n v="1463965557"/>
    <b v="0"/>
    <n v="38"/>
    <b v="1"/>
    <s v="theater/plays"/>
    <n v="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x v="3313"/>
    <n v="1412216665"/>
    <b v="0"/>
    <n v="15"/>
    <b v="1"/>
    <s v="theater/plays"/>
    <n v="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x v="3314"/>
    <n v="1464653696"/>
    <b v="0"/>
    <n v="23"/>
    <b v="1"/>
    <s v="theater/plays"/>
    <n v="1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x v="3315"/>
    <n v="1472201208"/>
    <b v="0"/>
    <n v="49"/>
    <b v="1"/>
    <s v="theater/plays"/>
    <n v="1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x v="3316"/>
    <n v="1463925590"/>
    <b v="0"/>
    <n v="10"/>
    <b v="1"/>
    <s v="theater/plays"/>
    <n v="1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x v="3317"/>
    <n v="1425235877"/>
    <b v="0"/>
    <n v="15"/>
    <b v="1"/>
    <s v="theater/plays"/>
    <n v="1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x v="3318"/>
    <n v="1423242505"/>
    <b v="0"/>
    <n v="57"/>
    <b v="1"/>
    <s v="theater/plays"/>
    <n v="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x v="3319"/>
    <n v="1460105966"/>
    <b v="0"/>
    <n v="33"/>
    <b v="1"/>
    <s v="theater/plays"/>
    <n v="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x v="3320"/>
    <n v="1404308883"/>
    <b v="0"/>
    <n v="9"/>
    <b v="1"/>
    <s v="theater/plays"/>
    <n v="1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x v="3321"/>
    <n v="1405583108"/>
    <b v="0"/>
    <n v="26"/>
    <b v="1"/>
    <s v="theater/plays"/>
    <n v="1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x v="3322"/>
    <n v="1425331068"/>
    <b v="0"/>
    <n v="69"/>
    <b v="1"/>
    <s v="theater/plays"/>
    <n v="1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x v="3323"/>
    <n v="1441125886"/>
    <b v="0"/>
    <n v="65"/>
    <b v="1"/>
    <s v="theater/plays"/>
    <n v="1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x v="3324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x v="3325"/>
    <n v="1432484080"/>
    <b v="0"/>
    <n v="111"/>
    <b v="1"/>
    <s v="theater/plays"/>
    <n v="1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x v="3326"/>
    <n v="1435667422"/>
    <b v="0"/>
    <n v="46"/>
    <b v="1"/>
    <s v="theater/plays"/>
    <n v="1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x v="3327"/>
    <n v="1404749446"/>
    <b v="0"/>
    <n v="63"/>
    <b v="1"/>
    <s v="theater/plays"/>
    <n v="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x v="3328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x v="3329"/>
    <n v="1411109167"/>
    <b v="0"/>
    <n v="34"/>
    <b v="1"/>
    <s v="theater/plays"/>
    <n v="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x v="3330"/>
    <n v="1486129680"/>
    <b v="0"/>
    <n v="112"/>
    <b v="1"/>
    <s v="theater/plays"/>
    <n v="1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x v="3331"/>
    <n v="1467129518"/>
    <b v="0"/>
    <n v="47"/>
    <b v="1"/>
    <s v="theater/plays"/>
    <n v="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x v="3332"/>
    <n v="1478906554"/>
    <b v="0"/>
    <n v="38"/>
    <b v="1"/>
    <s v="theater/plays"/>
    <n v="1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x v="3333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x v="3334"/>
    <n v="1425020810"/>
    <b v="0"/>
    <n v="78"/>
    <b v="1"/>
    <s v="theater/plays"/>
    <n v="1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x v="3335"/>
    <n v="1458770384"/>
    <b v="0"/>
    <n v="23"/>
    <b v="1"/>
    <s v="theater/plays"/>
    <n v="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x v="3336"/>
    <n v="1406782093"/>
    <b v="0"/>
    <n v="40"/>
    <b v="1"/>
    <s v="theater/plays"/>
    <n v="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x v="3337"/>
    <n v="1424226768"/>
    <b v="0"/>
    <n v="13"/>
    <b v="1"/>
    <s v="theater/plays"/>
    <n v="1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x v="3338"/>
    <n v="1424306110"/>
    <b v="0"/>
    <n v="18"/>
    <b v="1"/>
    <s v="theater/plays"/>
    <n v="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x v="3339"/>
    <n v="1461503654"/>
    <b v="0"/>
    <n v="22"/>
    <b v="1"/>
    <s v="theater/plays"/>
    <n v="1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x v="3340"/>
    <n v="1459949080"/>
    <b v="0"/>
    <n v="79"/>
    <b v="1"/>
    <s v="theater/plays"/>
    <n v="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x v="3341"/>
    <n v="1463971172"/>
    <b v="0"/>
    <n v="14"/>
    <b v="1"/>
    <s v="theater/plays"/>
    <n v="2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x v="3342"/>
    <n v="1445791811"/>
    <b v="0"/>
    <n v="51"/>
    <b v="1"/>
    <s v="theater/plays"/>
    <n v="1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x v="3343"/>
    <n v="1402910965"/>
    <b v="0"/>
    <n v="54"/>
    <b v="1"/>
    <s v="theater/plays"/>
    <n v="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x v="3344"/>
    <n v="1462492178"/>
    <b v="0"/>
    <n v="70"/>
    <b v="1"/>
    <s v="theater/plays"/>
    <n v="1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x v="3345"/>
    <n v="1461061350"/>
    <b v="0"/>
    <n v="44"/>
    <b v="1"/>
    <s v="theater/plays"/>
    <n v="3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x v="3346"/>
    <n v="1443029206"/>
    <b v="0"/>
    <n v="55"/>
    <b v="1"/>
    <s v="theater/plays"/>
    <n v="1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x v="3347"/>
    <n v="1461941527"/>
    <b v="0"/>
    <n v="15"/>
    <b v="1"/>
    <s v="theater/plays"/>
    <n v="1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x v="3348"/>
    <n v="1466019272"/>
    <b v="0"/>
    <n v="27"/>
    <b v="1"/>
    <s v="theater/plays"/>
    <n v="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x v="3349"/>
    <n v="1404295310"/>
    <b v="0"/>
    <n v="21"/>
    <b v="1"/>
    <s v="theater/plays"/>
    <n v="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x v="3350"/>
    <n v="1413790079"/>
    <b v="0"/>
    <n v="162"/>
    <b v="1"/>
    <s v="theater/plays"/>
    <n v="1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x v="3351"/>
    <n v="1484097734"/>
    <b v="0"/>
    <n v="23"/>
    <b v="1"/>
    <s v="theater/plays"/>
    <n v="1"/>
    <n v="184.78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x v="3352"/>
    <n v="1479866343"/>
    <b v="0"/>
    <n v="72"/>
    <b v="1"/>
    <s v="theater/plays"/>
    <n v="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x v="3353"/>
    <n v="1408062990"/>
    <b v="0"/>
    <n v="68"/>
    <b v="1"/>
    <s v="theater/plays"/>
    <n v="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x v="3354"/>
    <n v="1424484717"/>
    <b v="0"/>
    <n v="20"/>
    <b v="1"/>
    <s v="theater/plays"/>
    <n v="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x v="3355"/>
    <n v="1406831445"/>
    <b v="0"/>
    <n v="26"/>
    <b v="1"/>
    <s v="theater/plays"/>
    <n v="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x v="3266"/>
    <n v="1456183649"/>
    <b v="0"/>
    <n v="72"/>
    <b v="1"/>
    <s v="theater/plays"/>
    <n v="1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x v="3356"/>
    <n v="1447381592"/>
    <b v="0"/>
    <n v="3"/>
    <b v="1"/>
    <s v="theater/plays"/>
    <n v="1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x v="3357"/>
    <n v="1428889037"/>
    <b v="0"/>
    <n v="18"/>
    <b v="1"/>
    <s v="theater/plays"/>
    <n v="2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x v="3358"/>
    <n v="1436307894"/>
    <b v="0"/>
    <n v="30"/>
    <b v="1"/>
    <s v="theater/plays"/>
    <n v="1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x v="3359"/>
    <n v="1416977259"/>
    <b v="0"/>
    <n v="23"/>
    <b v="1"/>
    <s v="theater/plays"/>
    <n v="1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x v="3360"/>
    <n v="1479257980"/>
    <b v="0"/>
    <n v="54"/>
    <b v="1"/>
    <s v="theater/plays"/>
    <n v="1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x v="3361"/>
    <n v="1479283285"/>
    <b v="0"/>
    <n v="26"/>
    <b v="1"/>
    <s v="theater/plays"/>
    <n v="1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x v="3362"/>
    <n v="1446670765"/>
    <b v="0"/>
    <n v="9"/>
    <b v="1"/>
    <s v="theater/plays"/>
    <n v="1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x v="2835"/>
    <n v="1407157756"/>
    <b v="0"/>
    <n v="27"/>
    <b v="1"/>
    <s v="theater/plays"/>
    <n v="1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x v="3363"/>
    <n v="1435177840"/>
    <b v="0"/>
    <n v="30"/>
    <b v="1"/>
    <s v="theater/plays"/>
    <n v="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x v="3364"/>
    <n v="1443461616"/>
    <b v="0"/>
    <n v="52"/>
    <b v="1"/>
    <s v="theater/plays"/>
    <n v="1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x v="3365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x v="3366"/>
    <n v="1424796594"/>
    <b v="0"/>
    <n v="19"/>
    <b v="1"/>
    <s v="theater/plays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x v="3367"/>
    <n v="1424280899"/>
    <b v="0"/>
    <n v="77"/>
    <b v="1"/>
    <s v="theater/plays"/>
    <n v="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x v="3368"/>
    <n v="1407400306"/>
    <b v="0"/>
    <n v="21"/>
    <b v="1"/>
    <s v="theater/plays"/>
    <n v="1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x v="3369"/>
    <n v="1439122800"/>
    <b v="0"/>
    <n v="38"/>
    <b v="1"/>
    <s v="theater/plays"/>
    <n v="1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x v="3370"/>
    <n v="1414277578"/>
    <b v="0"/>
    <n v="28"/>
    <b v="1"/>
    <s v="theater/plays"/>
    <n v="1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x v="3371"/>
    <n v="1423455983"/>
    <b v="0"/>
    <n v="48"/>
    <b v="1"/>
    <s v="theater/plays"/>
    <n v="1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x v="3372"/>
    <n v="1467973256"/>
    <b v="0"/>
    <n v="46"/>
    <b v="1"/>
    <s v="theater/plays"/>
    <n v="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x v="3373"/>
    <n v="1464979620"/>
    <b v="0"/>
    <n v="30"/>
    <b v="1"/>
    <s v="theater/plays"/>
    <n v="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x v="3374"/>
    <n v="1444874768"/>
    <b v="0"/>
    <n v="64"/>
    <b v="1"/>
    <s v="theater/plays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x v="3375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x v="3376"/>
    <n v="1415028506"/>
    <b v="0"/>
    <n v="41"/>
    <b v="1"/>
    <s v="theater/plays"/>
    <n v="1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x v="3377"/>
    <n v="1415125088"/>
    <b v="0"/>
    <n v="35"/>
    <b v="1"/>
    <s v="theater/plays"/>
    <n v="1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x v="3378"/>
    <n v="1432033441"/>
    <b v="0"/>
    <n v="45"/>
    <b v="1"/>
    <s v="theater/plays"/>
    <n v="1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x v="3379"/>
    <n v="1462368682"/>
    <b v="0"/>
    <n v="62"/>
    <b v="1"/>
    <s v="theater/plays"/>
    <n v="1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x v="3380"/>
    <n v="1403721345"/>
    <b v="0"/>
    <n v="22"/>
    <b v="1"/>
    <s v="theater/plays"/>
    <n v="1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x v="3381"/>
    <n v="1404997548"/>
    <b v="0"/>
    <n v="18"/>
    <b v="1"/>
    <s v="theater/plays"/>
    <n v="2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x v="3382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x v="3383"/>
    <n v="1413065230"/>
    <b v="0"/>
    <n v="44"/>
    <b v="1"/>
    <s v="theater/plays"/>
    <n v="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x v="3384"/>
    <n v="1403878645"/>
    <b v="0"/>
    <n v="27"/>
    <b v="1"/>
    <s v="theater/plays"/>
    <n v="1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x v="3385"/>
    <n v="1431795944"/>
    <b v="0"/>
    <n v="38"/>
    <b v="1"/>
    <s v="theater/plays"/>
    <n v="2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x v="2806"/>
    <n v="1399286589"/>
    <b v="0"/>
    <n v="28"/>
    <b v="1"/>
    <s v="theater/plays"/>
    <n v="1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x v="3386"/>
    <n v="1452338929"/>
    <b v="0"/>
    <n v="24"/>
    <b v="1"/>
    <s v="theater/plays"/>
    <n v="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x v="3387"/>
    <n v="1414605776"/>
    <b v="0"/>
    <n v="65"/>
    <b v="1"/>
    <s v="theater/plays"/>
    <n v="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x v="3388"/>
    <n v="1421964325"/>
    <b v="0"/>
    <n v="46"/>
    <b v="1"/>
    <s v="theater/plays"/>
    <n v="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x v="3389"/>
    <n v="1405378414"/>
    <b v="0"/>
    <n v="85"/>
    <b v="1"/>
    <s v="theater/plays"/>
    <n v="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x v="3390"/>
    <n v="1436376146"/>
    <b v="0"/>
    <n v="66"/>
    <b v="1"/>
    <s v="theater/plays"/>
    <n v="1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x v="3391"/>
    <n v="1444747843"/>
    <b v="0"/>
    <n v="165"/>
    <b v="1"/>
    <s v="theater/plays"/>
    <n v="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x v="3392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x v="3393"/>
    <n v="1432814702"/>
    <b v="0"/>
    <n v="3"/>
    <b v="1"/>
    <s v="theater/plays"/>
    <n v="1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x v="3394"/>
    <n v="1455063886"/>
    <b v="0"/>
    <n v="17"/>
    <b v="1"/>
    <s v="theater/plays"/>
    <n v="1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x v="3395"/>
    <n v="1401623376"/>
    <b v="0"/>
    <n v="91"/>
    <b v="1"/>
    <s v="theater/plays"/>
    <n v="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x v="3396"/>
    <n v="1402049289"/>
    <b v="0"/>
    <n v="67"/>
    <b v="1"/>
    <s v="theater/plays"/>
    <n v="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x v="3397"/>
    <n v="1403135304"/>
    <b v="0"/>
    <n v="18"/>
    <b v="1"/>
    <s v="theater/plays"/>
    <n v="2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x v="3398"/>
    <n v="1466710358"/>
    <b v="0"/>
    <n v="21"/>
    <b v="1"/>
    <s v="theater/plays"/>
    <n v="1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x v="3399"/>
    <n v="1462841990"/>
    <b v="0"/>
    <n v="40"/>
    <b v="1"/>
    <s v="theater/plays"/>
    <n v="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x v="3400"/>
    <n v="1442536372"/>
    <b v="0"/>
    <n v="78"/>
    <b v="1"/>
    <s v="theater/plays"/>
    <n v="1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x v="3401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x v="3402"/>
    <n v="1424280938"/>
    <b v="0"/>
    <n v="14"/>
    <b v="1"/>
    <s v="theater/plays"/>
    <n v="1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x v="3403"/>
    <n v="1478030325"/>
    <b v="0"/>
    <n v="44"/>
    <b v="1"/>
    <s v="theater/plays"/>
    <n v="1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x v="3404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x v="3405"/>
    <n v="1427363645"/>
    <b v="0"/>
    <n v="30"/>
    <b v="1"/>
    <s v="theater/plays"/>
    <n v="1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x v="3406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x v="3407"/>
    <n v="1398283307"/>
    <b v="0"/>
    <n v="56"/>
    <b v="1"/>
    <s v="theater/plays"/>
    <n v="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x v="3408"/>
    <n v="1458416585"/>
    <b v="0"/>
    <n v="46"/>
    <b v="1"/>
    <s v="theater/plays"/>
    <n v="1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x v="3409"/>
    <n v="1454638202"/>
    <b v="0"/>
    <n v="34"/>
    <b v="1"/>
    <s v="theater/plays"/>
    <n v="1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x v="3410"/>
    <n v="1422903563"/>
    <b v="0"/>
    <n v="98"/>
    <b v="1"/>
    <s v="theater/plays"/>
    <n v="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x v="2232"/>
    <n v="1447594176"/>
    <b v="0"/>
    <n v="46"/>
    <b v="1"/>
    <s v="theater/plays"/>
    <n v="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x v="3411"/>
    <n v="1427320341"/>
    <b v="0"/>
    <n v="10"/>
    <b v="1"/>
    <s v="theater/plays"/>
    <n v="1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x v="3412"/>
    <n v="1421252084"/>
    <b v="0"/>
    <n v="76"/>
    <b v="1"/>
    <s v="theater/plays"/>
    <n v="1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x v="3413"/>
    <n v="1409669336"/>
    <b v="0"/>
    <n v="104"/>
    <b v="1"/>
    <s v="theater/plays"/>
    <n v="1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x v="3414"/>
    <n v="1409620903"/>
    <b v="0"/>
    <n v="87"/>
    <b v="1"/>
    <s v="theater/plays"/>
    <n v="1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x v="3415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x v="3416"/>
    <n v="1422983847"/>
    <b v="0"/>
    <n v="51"/>
    <b v="1"/>
    <s v="theater/plays"/>
    <n v="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x v="3417"/>
    <n v="1476837061"/>
    <b v="0"/>
    <n v="12"/>
    <b v="1"/>
    <s v="theater/plays"/>
    <n v="1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x v="3418"/>
    <n v="1404168101"/>
    <b v="0"/>
    <n v="72"/>
    <b v="1"/>
    <s v="theater/plays"/>
    <n v="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x v="3419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x v="3420"/>
    <n v="1452520614"/>
    <b v="0"/>
    <n v="42"/>
    <b v="1"/>
    <s v="theater/plays"/>
    <n v="1"/>
    <n v="52.21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x v="3421"/>
    <n v="1400290255"/>
    <b v="0"/>
    <n v="71"/>
    <b v="1"/>
    <s v="theater/plays"/>
    <n v="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x v="3422"/>
    <n v="1402391269"/>
    <b v="0"/>
    <n v="168"/>
    <b v="1"/>
    <s v="theater/plays"/>
    <n v="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x v="3423"/>
    <n v="1469112493"/>
    <b v="0"/>
    <n v="19"/>
    <b v="1"/>
    <s v="theater/plays"/>
    <n v="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x v="3424"/>
    <n v="1406811593"/>
    <b v="0"/>
    <n v="37"/>
    <b v="1"/>
    <s v="theater/plays"/>
    <n v="1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x v="3425"/>
    <n v="1437411820"/>
    <b v="0"/>
    <n v="36"/>
    <b v="1"/>
    <s v="theater/plays"/>
    <n v="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x v="3426"/>
    <n v="1428358567"/>
    <b v="0"/>
    <n v="14"/>
    <b v="1"/>
    <s v="theater/plays"/>
    <n v="1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x v="3427"/>
    <n v="1452030730"/>
    <b v="0"/>
    <n v="18"/>
    <b v="1"/>
    <s v="theater/plays"/>
    <n v="1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x v="3428"/>
    <n v="1403146628"/>
    <b v="0"/>
    <n v="82"/>
    <b v="1"/>
    <s v="theater/plays"/>
    <n v="1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x v="3429"/>
    <n v="1445077121"/>
    <b v="0"/>
    <n v="43"/>
    <b v="1"/>
    <s v="theater/plays"/>
    <n v="1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x v="3430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x v="3431"/>
    <n v="1407674146"/>
    <b v="0"/>
    <n v="45"/>
    <b v="1"/>
    <s v="theater/plays"/>
    <n v="2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x v="3432"/>
    <n v="1464677986"/>
    <b v="0"/>
    <n v="20"/>
    <b v="1"/>
    <s v="theater/plays"/>
    <n v="3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x v="3433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x v="3434"/>
    <n v="1421092725"/>
    <b v="0"/>
    <n v="25"/>
    <b v="1"/>
    <s v="theater/plays"/>
    <n v="1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x v="3435"/>
    <n v="1454448012"/>
    <b v="0"/>
    <n v="14"/>
    <b v="1"/>
    <s v="theater/plays"/>
    <n v="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x v="3436"/>
    <n v="1416192689"/>
    <b v="0"/>
    <n v="45"/>
    <b v="1"/>
    <s v="theater/plays"/>
    <n v="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x v="3437"/>
    <n v="1465607738"/>
    <b v="0"/>
    <n v="20"/>
    <b v="1"/>
    <s v="theater/plays"/>
    <n v="2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x v="3438"/>
    <n v="1422809671"/>
    <b v="0"/>
    <n v="39"/>
    <b v="1"/>
    <s v="theater/plays"/>
    <n v="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x v="3439"/>
    <n v="1427304127"/>
    <b v="0"/>
    <n v="16"/>
    <b v="1"/>
    <s v="theater/plays"/>
    <n v="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x v="3440"/>
    <n v="1404141626"/>
    <b v="0"/>
    <n v="37"/>
    <b v="1"/>
    <s v="theater/plays"/>
    <n v="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x v="3441"/>
    <n v="1465946956"/>
    <b v="0"/>
    <n v="14"/>
    <b v="1"/>
    <s v="theater/plays"/>
    <n v="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x v="3442"/>
    <n v="1404233159"/>
    <b v="0"/>
    <n v="21"/>
    <b v="1"/>
    <s v="theater/plays"/>
    <n v="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x v="3443"/>
    <n v="1473789627"/>
    <b v="0"/>
    <n v="69"/>
    <b v="1"/>
    <s v="theater/plays"/>
    <n v="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x v="3444"/>
    <n v="1404190567"/>
    <b v="0"/>
    <n v="16"/>
    <b v="1"/>
    <s v="theater/plays"/>
    <n v="2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x v="3445"/>
    <n v="1421081857"/>
    <b v="0"/>
    <n v="55"/>
    <b v="1"/>
    <s v="theater/plays"/>
    <n v="1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x v="3446"/>
    <n v="1420606303"/>
    <b v="0"/>
    <n v="27"/>
    <b v="1"/>
    <s v="theater/plays"/>
    <n v="1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x v="3447"/>
    <n v="1461151860"/>
    <b v="0"/>
    <n v="36"/>
    <b v="1"/>
    <s v="theater/plays"/>
    <n v="1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x v="3448"/>
    <n v="1406896752"/>
    <b v="0"/>
    <n v="19"/>
    <b v="1"/>
    <s v="theater/plays"/>
    <n v="2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x v="3449"/>
    <n v="1475248279"/>
    <b v="0"/>
    <n v="12"/>
    <b v="1"/>
    <s v="theater/plays"/>
    <n v="1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x v="3450"/>
    <n v="1435181628"/>
    <b v="0"/>
    <n v="17"/>
    <b v="1"/>
    <s v="theater/plays"/>
    <n v="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x v="3451"/>
    <n v="1472594585"/>
    <b v="0"/>
    <n v="114"/>
    <b v="1"/>
    <s v="theater/plays"/>
    <n v="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x v="3452"/>
    <n v="1469329637"/>
    <b v="0"/>
    <n v="93"/>
    <b v="1"/>
    <s v="theater/plays"/>
    <n v="1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x v="3453"/>
    <n v="1436972472"/>
    <b v="0"/>
    <n v="36"/>
    <b v="1"/>
    <s v="theater/plays"/>
    <n v="1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x v="3454"/>
    <n v="1455928050"/>
    <b v="0"/>
    <n v="61"/>
    <b v="1"/>
    <s v="theater/plays"/>
    <n v="1"/>
    <n v="72.95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x v="3455"/>
    <n v="1424275632"/>
    <b v="0"/>
    <n v="47"/>
    <b v="1"/>
    <s v="theater/plays"/>
    <n v="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x v="3456"/>
    <n v="1471976529"/>
    <b v="0"/>
    <n v="17"/>
    <b v="1"/>
    <s v="theater/plays"/>
    <n v="1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x v="3457"/>
    <n v="1459265045"/>
    <b v="0"/>
    <n v="63"/>
    <b v="1"/>
    <s v="theater/plays"/>
    <n v="1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x v="3458"/>
    <n v="1465345902"/>
    <b v="0"/>
    <n v="9"/>
    <b v="1"/>
    <s v="theater/plays"/>
    <n v="2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x v="3459"/>
    <n v="1405971690"/>
    <b v="0"/>
    <n v="30"/>
    <b v="1"/>
    <s v="theater/plays"/>
    <n v="2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x v="3460"/>
    <n v="1413432331"/>
    <b v="0"/>
    <n v="23"/>
    <b v="1"/>
    <s v="theater/plays"/>
    <n v="1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x v="3461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x v="3462"/>
    <n v="1466424131"/>
    <b v="0"/>
    <n v="39"/>
    <b v="1"/>
    <s v="theater/plays"/>
    <n v="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x v="3463"/>
    <n v="1412629704"/>
    <b v="0"/>
    <n v="17"/>
    <b v="1"/>
    <s v="theater/plays"/>
    <n v="1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x v="3464"/>
    <n v="1412836990"/>
    <b v="0"/>
    <n v="6"/>
    <b v="1"/>
    <s v="theater/plays"/>
    <n v="1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x v="3465"/>
    <n v="1430761243"/>
    <b v="0"/>
    <n v="39"/>
    <b v="1"/>
    <s v="theater/plays"/>
    <n v="1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x v="3466"/>
    <n v="1424296822"/>
    <b v="0"/>
    <n v="57"/>
    <b v="1"/>
    <s v="theater/plays"/>
    <n v="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x v="3467"/>
    <n v="1400790680"/>
    <b v="0"/>
    <n v="56"/>
    <b v="1"/>
    <s v="theater/plays"/>
    <n v="1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x v="3468"/>
    <n v="1434440227"/>
    <b v="0"/>
    <n v="13"/>
    <b v="1"/>
    <s v="theater/plays"/>
    <n v="1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x v="3469"/>
    <n v="1418709388"/>
    <b v="0"/>
    <n v="95"/>
    <b v="1"/>
    <s v="theater/plays"/>
    <n v="1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x v="3470"/>
    <n v="1402079466"/>
    <b v="0"/>
    <n v="80"/>
    <b v="1"/>
    <s v="theater/plays"/>
    <n v="1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x v="3471"/>
    <n v="1401811381"/>
    <b v="0"/>
    <n v="133"/>
    <b v="1"/>
    <s v="theater/plays"/>
    <n v="2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x v="3472"/>
    <n v="1463422499"/>
    <b v="0"/>
    <n v="44"/>
    <b v="1"/>
    <s v="theater/plays"/>
    <n v="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x v="3473"/>
    <n v="1451839080"/>
    <b v="0"/>
    <n v="30"/>
    <b v="1"/>
    <s v="theater/plays"/>
    <n v="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x v="3474"/>
    <n v="1430600401"/>
    <b v="0"/>
    <n v="56"/>
    <b v="1"/>
    <s v="theater/plays"/>
    <n v="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x v="3475"/>
    <n v="1432593252"/>
    <b v="0"/>
    <n v="66"/>
    <b v="1"/>
    <s v="theater/plays"/>
    <n v="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x v="3476"/>
    <n v="1427221560"/>
    <b v="0"/>
    <n v="29"/>
    <b v="1"/>
    <s v="theater/plays"/>
    <n v="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x v="3477"/>
    <n v="1398352531"/>
    <b v="0"/>
    <n v="72"/>
    <b v="1"/>
    <s v="theater/plays"/>
    <n v="1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x v="3478"/>
    <n v="1457982924"/>
    <b v="0"/>
    <n v="27"/>
    <b v="1"/>
    <s v="theater/plays"/>
    <n v="1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x v="3479"/>
    <n v="1430114384"/>
    <b v="0"/>
    <n v="10"/>
    <b v="1"/>
    <s v="theater/plays"/>
    <n v="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x v="3480"/>
    <n v="1442794397"/>
    <b v="0"/>
    <n v="35"/>
    <b v="1"/>
    <s v="theater/plays"/>
    <n v="1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x v="3481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x v="3482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x v="3483"/>
    <n v="1412360309"/>
    <b v="0"/>
    <n v="72"/>
    <b v="1"/>
    <s v="theater/plays"/>
    <n v="1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x v="3484"/>
    <n v="1470169166"/>
    <b v="0"/>
    <n v="78"/>
    <b v="1"/>
    <s v="theater/plays"/>
    <n v="1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x v="3485"/>
    <n v="1463852904"/>
    <b v="0"/>
    <n v="49"/>
    <b v="1"/>
    <s v="theater/plays"/>
    <n v="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x v="3486"/>
    <n v="1459309704"/>
    <b v="0"/>
    <n v="42"/>
    <b v="1"/>
    <s v="theater/plays"/>
    <n v="1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x v="3487"/>
    <n v="1431046325"/>
    <b v="0"/>
    <n v="35"/>
    <b v="1"/>
    <s v="theater/plays"/>
    <n v="1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x v="3488"/>
    <n v="1455919438"/>
    <b v="0"/>
    <n v="42"/>
    <b v="1"/>
    <s v="theater/plays"/>
    <n v="1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x v="3489"/>
    <n v="1439835595"/>
    <b v="0"/>
    <n v="42"/>
    <b v="1"/>
    <s v="theater/plays"/>
    <n v="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x v="3490"/>
    <n v="1456862924"/>
    <b v="0"/>
    <n v="31"/>
    <b v="1"/>
    <s v="theater/plays"/>
    <n v="1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x v="3491"/>
    <n v="1466767728"/>
    <b v="0"/>
    <n v="38"/>
    <b v="1"/>
    <s v="theater/plays"/>
    <n v="1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x v="3492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x v="3493"/>
    <n v="1398983245"/>
    <b v="0"/>
    <n v="39"/>
    <b v="1"/>
    <s v="theater/plays"/>
    <n v="1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x v="3494"/>
    <n v="1404927440"/>
    <b v="0"/>
    <n v="29"/>
    <b v="1"/>
    <s v="theater/plays"/>
    <n v="1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x v="3495"/>
    <n v="1462140537"/>
    <b v="0"/>
    <n v="72"/>
    <b v="1"/>
    <s v="theater/plays"/>
    <n v="1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x v="3496"/>
    <n v="1460914253"/>
    <b v="0"/>
    <n v="15"/>
    <b v="1"/>
    <s v="theater/plays"/>
    <n v="2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x v="3497"/>
    <n v="1415392666"/>
    <b v="0"/>
    <n v="33"/>
    <b v="1"/>
    <s v="theater/plays"/>
    <n v="1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x v="3498"/>
    <n v="1402584846"/>
    <b v="0"/>
    <n v="15"/>
    <b v="1"/>
    <s v="theater/plays"/>
    <n v="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x v="3499"/>
    <n v="1413406695"/>
    <b v="0"/>
    <n v="19"/>
    <b v="1"/>
    <s v="theater/plays"/>
    <n v="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x v="3500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x v="3501"/>
    <n v="1400725112"/>
    <b v="0"/>
    <n v="44"/>
    <b v="1"/>
    <s v="theater/plays"/>
    <n v="1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x v="3502"/>
    <n v="1421439552"/>
    <b v="0"/>
    <n v="10"/>
    <b v="1"/>
    <s v="theater/plays"/>
    <n v="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x v="3503"/>
    <n v="1430505171"/>
    <b v="0"/>
    <n v="46"/>
    <b v="1"/>
    <s v="theater/plays"/>
    <n v="1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x v="3504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x v="3505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x v="3506"/>
    <n v="1410461299"/>
    <b v="0"/>
    <n v="33"/>
    <b v="1"/>
    <s v="theater/plays"/>
    <n v="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x v="3507"/>
    <n v="1422886950"/>
    <b v="0"/>
    <n v="28"/>
    <b v="1"/>
    <s v="theater/plays"/>
    <n v="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x v="3508"/>
    <n v="1439322412"/>
    <b v="0"/>
    <n v="21"/>
    <b v="1"/>
    <s v="theater/plays"/>
    <n v="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x v="3509"/>
    <n v="1409388020"/>
    <b v="0"/>
    <n v="13"/>
    <b v="1"/>
    <s v="theater/plays"/>
    <n v="2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x v="351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x v="3511"/>
    <n v="1469871148"/>
    <b v="0"/>
    <n v="80"/>
    <b v="1"/>
    <s v="theater/plays"/>
    <n v="1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x v="3512"/>
    <n v="1409336373"/>
    <b v="0"/>
    <n v="74"/>
    <b v="1"/>
    <s v="theater/plays"/>
    <n v="1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x v="3453"/>
    <n v="1438188106"/>
    <b v="0"/>
    <n v="7"/>
    <b v="1"/>
    <s v="theater/plays"/>
    <n v="1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x v="3513"/>
    <n v="1459411371"/>
    <b v="0"/>
    <n v="34"/>
    <b v="1"/>
    <s v="theater/plays"/>
    <n v="1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x v="3514"/>
    <n v="1434069205"/>
    <b v="0"/>
    <n v="86"/>
    <b v="1"/>
    <s v="theater/plays"/>
    <n v="1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x v="3515"/>
    <n v="1483012918"/>
    <b v="0"/>
    <n v="37"/>
    <b v="1"/>
    <s v="theater/plays"/>
    <n v="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x v="3516"/>
    <n v="1434997018"/>
    <b v="0"/>
    <n v="18"/>
    <b v="1"/>
    <s v="theater/plays"/>
    <n v="1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x v="3517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x v="3518"/>
    <n v="1464709334"/>
    <b v="0"/>
    <n v="26"/>
    <b v="1"/>
    <s v="theater/plays"/>
    <n v="1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x v="3519"/>
    <n v="1409667827"/>
    <b v="0"/>
    <n v="27"/>
    <b v="1"/>
    <s v="theater/plays"/>
    <n v="1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x v="3520"/>
    <n v="1444673767"/>
    <b v="0"/>
    <n v="8"/>
    <b v="1"/>
    <s v="theater/plays"/>
    <n v="1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x v="3521"/>
    <n v="1440687623"/>
    <b v="0"/>
    <n v="204"/>
    <b v="1"/>
    <s v="theater/plays"/>
    <n v="2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x v="1804"/>
    <n v="1441120910"/>
    <b v="0"/>
    <n v="46"/>
    <b v="1"/>
    <s v="theater/plays"/>
    <n v="1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x v="3522"/>
    <n v="1448040425"/>
    <b v="0"/>
    <n v="17"/>
    <b v="1"/>
    <s v="theater/plays"/>
    <n v="2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x v="3523"/>
    <n v="1413016216"/>
    <b v="0"/>
    <n v="28"/>
    <b v="1"/>
    <s v="theater/plays"/>
    <n v="2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x v="3524"/>
    <n v="1469009140"/>
    <b v="0"/>
    <n v="83"/>
    <b v="1"/>
    <s v="theater/plays"/>
    <n v="1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x v="3525"/>
    <n v="1471543722"/>
    <b v="0"/>
    <n v="13"/>
    <b v="1"/>
    <s v="theater/plays"/>
    <n v="1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x v="3526"/>
    <n v="1464307491"/>
    <b v="0"/>
    <n v="8"/>
    <b v="1"/>
    <s v="theater/plays"/>
    <n v="1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x v="3527"/>
    <n v="1438882275"/>
    <b v="0"/>
    <n v="32"/>
    <b v="1"/>
    <s v="theater/plays"/>
    <n v="1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x v="3528"/>
    <n v="1404915822"/>
    <b v="0"/>
    <n v="85"/>
    <b v="1"/>
    <s v="theater/plays"/>
    <n v="1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x v="3529"/>
    <n v="1432663659"/>
    <b v="0"/>
    <n v="29"/>
    <b v="1"/>
    <s v="theater/plays"/>
    <n v="1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x v="3530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x v="3531"/>
    <n v="1426188159"/>
    <b v="0"/>
    <n v="8"/>
    <b v="1"/>
    <s v="theater/plays"/>
    <n v="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x v="3532"/>
    <n v="1426002684"/>
    <b v="0"/>
    <n v="19"/>
    <b v="1"/>
    <s v="theater/plays"/>
    <n v="1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x v="3533"/>
    <n v="1461117201"/>
    <b v="0"/>
    <n v="336"/>
    <b v="1"/>
    <s v="theater/plays"/>
    <n v="1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x v="3534"/>
    <n v="1455230214"/>
    <b v="0"/>
    <n v="13"/>
    <b v="1"/>
    <s v="theater/plays"/>
    <n v="1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x v="3535"/>
    <n v="1438939673"/>
    <b v="0"/>
    <n v="42"/>
    <b v="1"/>
    <s v="theater/plays"/>
    <n v="1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x v="3536"/>
    <n v="1459632398"/>
    <b v="0"/>
    <n v="64"/>
    <b v="1"/>
    <s v="theater/plays"/>
    <n v="1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x v="3537"/>
    <n v="1398342170"/>
    <b v="0"/>
    <n v="25"/>
    <b v="1"/>
    <s v="theater/plays"/>
    <n v="1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x v="3538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x v="3539"/>
    <n v="1436575280"/>
    <b v="0"/>
    <n v="104"/>
    <b v="1"/>
    <s v="theater/plays"/>
    <n v="1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x v="3540"/>
    <n v="1421025159"/>
    <b v="0"/>
    <n v="53"/>
    <b v="1"/>
    <s v="theater/plays"/>
    <n v="1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x v="3541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x v="3542"/>
    <n v="1403105724"/>
    <b v="0"/>
    <n v="20"/>
    <b v="1"/>
    <s v="theater/plays"/>
    <n v="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x v="3543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x v="3544"/>
    <n v="1431718575"/>
    <b v="0"/>
    <n v="22"/>
    <b v="1"/>
    <s v="theater/plays"/>
    <n v="1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x v="3545"/>
    <n v="1436408308"/>
    <b v="0"/>
    <n v="24"/>
    <b v="1"/>
    <s v="theater/plays"/>
    <n v="1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x v="3546"/>
    <n v="1429651266"/>
    <b v="0"/>
    <n v="74"/>
    <b v="1"/>
    <s v="theater/plays"/>
    <n v="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x v="3547"/>
    <n v="1437236378"/>
    <b v="0"/>
    <n v="54"/>
    <b v="1"/>
    <s v="theater/plays"/>
    <n v="1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x v="3548"/>
    <n v="1457115427"/>
    <b v="0"/>
    <n v="31"/>
    <b v="1"/>
    <s v="theater/plays"/>
    <n v="1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x v="3549"/>
    <n v="1467648456"/>
    <b v="0"/>
    <n v="25"/>
    <b v="1"/>
    <s v="theater/plays"/>
    <n v="1"/>
    <n v="21.1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x v="3550"/>
    <n v="1440082649"/>
    <b v="0"/>
    <n v="17"/>
    <b v="1"/>
    <s v="theater/plays"/>
    <n v="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x v="3551"/>
    <n v="1417456208"/>
    <b v="0"/>
    <n v="12"/>
    <b v="1"/>
    <s v="theater/plays"/>
    <n v="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x v="3552"/>
    <n v="1419423083"/>
    <b v="0"/>
    <n v="38"/>
    <b v="1"/>
    <s v="theater/plays"/>
    <n v="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x v="3553"/>
    <n v="1431372444"/>
    <b v="0"/>
    <n v="41"/>
    <b v="1"/>
    <s v="theater/plays"/>
    <n v="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x v="3554"/>
    <n v="1408383994"/>
    <b v="0"/>
    <n v="19"/>
    <b v="1"/>
    <s v="theater/plays"/>
    <n v="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x v="3555"/>
    <n v="1418142696"/>
    <b v="0"/>
    <n v="41"/>
    <b v="1"/>
    <s v="theater/plays"/>
    <n v="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x v="3556"/>
    <n v="1417593483"/>
    <b v="0"/>
    <n v="26"/>
    <b v="1"/>
    <s v="theater/plays"/>
    <n v="1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x v="3557"/>
    <n v="1412109413"/>
    <b v="0"/>
    <n v="25"/>
    <b v="1"/>
    <s v="theater/plays"/>
    <n v="1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x v="3558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x v="3559"/>
    <n v="1412845246"/>
    <b v="0"/>
    <n v="78"/>
    <b v="1"/>
    <s v="theater/plays"/>
    <n v="1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x v="3560"/>
    <n v="1413326248"/>
    <b v="0"/>
    <n v="45"/>
    <b v="1"/>
    <s v="theater/plays"/>
    <n v="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x v="3561"/>
    <n v="1468176527"/>
    <b v="0"/>
    <n v="102"/>
    <b v="1"/>
    <s v="theater/plays"/>
    <n v="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x v="3562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x v="3563"/>
    <n v="1427741583"/>
    <b v="0"/>
    <n v="27"/>
    <b v="1"/>
    <s v="theater/plays"/>
    <n v="1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x v="3564"/>
    <n v="1459445777"/>
    <b v="0"/>
    <n v="37"/>
    <b v="1"/>
    <s v="theater/plays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x v="3565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x v="3566"/>
    <n v="1421900022"/>
    <b v="0"/>
    <n v="27"/>
    <b v="1"/>
    <s v="theater/plays"/>
    <n v="1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x v="3567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x v="3568"/>
    <n v="1458613082"/>
    <b v="0"/>
    <n v="49"/>
    <b v="1"/>
    <s v="theater/plays"/>
    <n v="3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x v="3569"/>
    <n v="1455790405"/>
    <b v="0"/>
    <n v="24"/>
    <b v="1"/>
    <s v="theater/plays"/>
    <n v="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x v="3570"/>
    <n v="1434180944"/>
    <b v="0"/>
    <n v="112"/>
    <b v="1"/>
    <s v="theater/plays"/>
    <n v="1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x v="3571"/>
    <n v="1416589890"/>
    <b v="0"/>
    <n v="23"/>
    <b v="1"/>
    <s v="theater/plays"/>
    <n v="1"/>
    <n v="176.09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x v="3572"/>
    <n v="1469465070"/>
    <b v="0"/>
    <n v="54"/>
    <b v="1"/>
    <s v="theater/plays"/>
    <n v="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x v="3573"/>
    <n v="1463144254"/>
    <b v="0"/>
    <n v="28"/>
    <b v="1"/>
    <s v="theater/plays"/>
    <n v="1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x v="3574"/>
    <n v="1428436410"/>
    <b v="0"/>
    <n v="11"/>
    <b v="1"/>
    <s v="theater/plays"/>
    <n v="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x v="3575"/>
    <n v="1430494347"/>
    <b v="0"/>
    <n v="62"/>
    <b v="1"/>
    <s v="theater/plays"/>
    <n v="1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x v="3576"/>
    <n v="1411200034"/>
    <b v="0"/>
    <n v="73"/>
    <b v="1"/>
    <s v="theater/plays"/>
    <n v="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x v="3577"/>
    <n v="1419979544"/>
    <b v="0"/>
    <n v="18"/>
    <b v="1"/>
    <s v="theater/plays"/>
    <n v="2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x v="3578"/>
    <n v="1418673307"/>
    <b v="0"/>
    <n v="35"/>
    <b v="1"/>
    <s v="theater/plays"/>
    <n v="1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x v="3579"/>
    <n v="1417469639"/>
    <b v="0"/>
    <n v="43"/>
    <b v="1"/>
    <s v="theater/plays"/>
    <n v="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x v="3580"/>
    <n v="1470792982"/>
    <b v="0"/>
    <n v="36"/>
    <b v="1"/>
    <s v="theater/plays"/>
    <n v="1"/>
    <n v="55.97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x v="3581"/>
    <n v="1423959123"/>
    <b v="0"/>
    <n v="62"/>
    <b v="1"/>
    <s v="theater/plays"/>
    <n v="1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x v="3582"/>
    <n v="1407258582"/>
    <b v="0"/>
    <n v="15"/>
    <b v="1"/>
    <s v="theater/plays"/>
    <n v="1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x v="3583"/>
    <n v="1455717790"/>
    <b v="0"/>
    <n v="33"/>
    <b v="1"/>
    <s v="theater/plays"/>
    <n v="1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x v="3584"/>
    <n v="1408129822"/>
    <b v="0"/>
    <n v="27"/>
    <b v="1"/>
    <s v="theater/plays"/>
    <n v="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x v="3585"/>
    <n v="1438715077"/>
    <b v="0"/>
    <n v="17"/>
    <b v="1"/>
    <s v="theater/plays"/>
    <n v="2"/>
    <n v="59.41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x v="3586"/>
    <n v="1473970964"/>
    <b v="0"/>
    <n v="4"/>
    <b v="1"/>
    <s v="theater/plays"/>
    <n v="1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x v="3587"/>
    <n v="1418860682"/>
    <b v="0"/>
    <n v="53"/>
    <b v="1"/>
    <s v="theater/plays"/>
    <n v="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x v="3588"/>
    <n v="1458336479"/>
    <b v="0"/>
    <n v="49"/>
    <b v="1"/>
    <s v="theater/plays"/>
    <n v="1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x v="3589"/>
    <n v="1444164280"/>
    <b v="0"/>
    <n v="57"/>
    <b v="1"/>
    <s v="theater/plays"/>
    <n v="2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x v="3590"/>
    <n v="1461370956"/>
    <b v="0"/>
    <n v="69"/>
    <b v="1"/>
    <s v="theater/plays"/>
    <n v="1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x v="3591"/>
    <n v="1452798126"/>
    <b v="0"/>
    <n v="15"/>
    <b v="1"/>
    <s v="theater/plays"/>
    <n v="2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x v="3592"/>
    <n v="1468593057"/>
    <b v="0"/>
    <n v="64"/>
    <b v="1"/>
    <s v="theater/plays"/>
    <n v="1"/>
    <n v="61.06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x v="3593"/>
    <n v="1448924882"/>
    <b v="0"/>
    <n v="20"/>
    <b v="1"/>
    <s v="theater/plays"/>
    <n v="1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x v="3594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x v="3595"/>
    <n v="1456789685"/>
    <b v="0"/>
    <n v="21"/>
    <b v="1"/>
    <s v="theater/plays"/>
    <n v="2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x v="3596"/>
    <n v="1437214936"/>
    <b v="0"/>
    <n v="31"/>
    <b v="1"/>
    <s v="theater/plays"/>
    <n v="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x v="3597"/>
    <n v="1425891201"/>
    <b v="0"/>
    <n v="51"/>
    <b v="1"/>
    <s v="theater/plays"/>
    <n v="1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x v="3598"/>
    <n v="1401470811"/>
    <b v="0"/>
    <n v="57"/>
    <b v="1"/>
    <s v="theater/plays"/>
    <n v="1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x v="3599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x v="3600"/>
    <n v="1432083616"/>
    <b v="0"/>
    <n v="71"/>
    <b v="1"/>
    <s v="theater/plays"/>
    <n v="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x v="3601"/>
    <n v="1447164896"/>
    <b v="0"/>
    <n v="72"/>
    <b v="1"/>
    <s v="theater/plays"/>
    <n v="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x v="3602"/>
    <n v="1424213264"/>
    <b v="0"/>
    <n v="45"/>
    <b v="1"/>
    <s v="theater/plays"/>
    <n v="1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x v="3603"/>
    <n v="1486996729"/>
    <b v="0"/>
    <n v="51"/>
    <b v="1"/>
    <s v="theater/plays"/>
    <n v="1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x v="3604"/>
    <n v="1430751850"/>
    <b v="0"/>
    <n v="56"/>
    <b v="1"/>
    <s v="theater/plays"/>
    <n v="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x v="3605"/>
    <n v="1476760226"/>
    <b v="0"/>
    <n v="17"/>
    <b v="1"/>
    <s v="theater/plays"/>
    <n v="1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x v="3606"/>
    <n v="1422916261"/>
    <b v="0"/>
    <n v="197"/>
    <b v="1"/>
    <s v="theater/plays"/>
    <n v="1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x v="3607"/>
    <n v="1473200844"/>
    <b v="0"/>
    <n v="70"/>
    <b v="1"/>
    <s v="theater/plays"/>
    <n v="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x v="3608"/>
    <n v="1409030371"/>
    <b v="0"/>
    <n v="21"/>
    <b v="1"/>
    <s v="theater/plays"/>
    <n v="1"/>
    <n v="47.67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x v="3609"/>
    <n v="1404841270"/>
    <b v="0"/>
    <n v="34"/>
    <b v="1"/>
    <s v="theater/plays"/>
    <n v="1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x v="3610"/>
    <n v="1466793290"/>
    <b v="0"/>
    <n v="39"/>
    <b v="1"/>
    <s v="theater/plays"/>
    <n v="1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x v="3611"/>
    <n v="1433259577"/>
    <b v="0"/>
    <n v="78"/>
    <b v="1"/>
    <s v="theater/plays"/>
    <n v="1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x v="3612"/>
    <n v="1406390457"/>
    <b v="0"/>
    <n v="48"/>
    <b v="1"/>
    <s v="theater/plays"/>
    <n v="1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x v="3613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x v="3614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x v="3615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x v="3616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x v="3617"/>
    <n v="1409335497"/>
    <b v="0"/>
    <n v="59"/>
    <b v="0"/>
    <s v="theater/musical"/>
    <n v="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x v="3618"/>
    <n v="1415053749"/>
    <b v="0"/>
    <n v="1"/>
    <b v="0"/>
    <s v="theater/musical"/>
    <n v="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x v="3619"/>
    <n v="1475765867"/>
    <b v="0"/>
    <n v="31"/>
    <b v="0"/>
    <s v="theater/musical"/>
    <n v="0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x v="3620"/>
    <n v="1480219174"/>
    <b v="0"/>
    <n v="18"/>
    <b v="0"/>
    <s v="theater/musical"/>
    <n v="0"/>
    <n v="176.94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x v="3621"/>
    <n v="1458594676"/>
    <b v="0"/>
    <n v="10"/>
    <b v="0"/>
    <s v="theater/musical"/>
    <n v="0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x v="3622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x v="3623"/>
    <n v="1417538935"/>
    <b v="0"/>
    <n v="14"/>
    <b v="0"/>
    <s v="theater/musical"/>
    <n v="0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x v="3624"/>
    <n v="1424275732"/>
    <b v="0"/>
    <n v="2"/>
    <b v="0"/>
    <s v="theater/musical"/>
    <n v="0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x v="3625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x v="3626"/>
    <n v="1428691530"/>
    <b v="0"/>
    <n v="3"/>
    <b v="0"/>
    <s v="theater/musical"/>
    <n v="0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x v="3627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x v="3628"/>
    <n v="1445369727"/>
    <b v="0"/>
    <n v="2"/>
    <b v="0"/>
    <s v="theater/musical"/>
    <n v="0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x v="362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x v="3630"/>
    <n v="1454996887"/>
    <b v="0"/>
    <n v="12"/>
    <b v="0"/>
    <s v="theater/musical"/>
    <n v="0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x v="3631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x v="3632"/>
    <n v="1431770802"/>
    <b v="0"/>
    <n v="8"/>
    <b v="0"/>
    <s v="theater/musical"/>
    <n v="0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x v="3633"/>
    <n v="1471370327"/>
    <b v="0"/>
    <n v="2"/>
    <b v="0"/>
    <s v="theater/musical"/>
    <n v="0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x v="3634"/>
    <n v="1409900445"/>
    <b v="0"/>
    <n v="73"/>
    <b v="1"/>
    <s v="theater/plays"/>
    <n v="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x v="3635"/>
    <n v="1400691994"/>
    <b v="0"/>
    <n v="8"/>
    <b v="1"/>
    <s v="theater/plays"/>
    <n v="1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x v="3636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x v="3637"/>
    <n v="1404833442"/>
    <b v="0"/>
    <n v="9"/>
    <b v="1"/>
    <s v="theater/plays"/>
    <n v="1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x v="3638"/>
    <n v="1471188502"/>
    <b v="0"/>
    <n v="17"/>
    <b v="1"/>
    <s v="theater/plays"/>
    <n v="3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x v="3639"/>
    <n v="1436172207"/>
    <b v="0"/>
    <n v="33"/>
    <b v="1"/>
    <s v="theater/plays"/>
    <n v="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x v="3640"/>
    <n v="1457690386"/>
    <b v="0"/>
    <n v="38"/>
    <b v="1"/>
    <s v="theater/plays"/>
    <n v="2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x v="3641"/>
    <n v="1434654998"/>
    <b v="0"/>
    <n v="79"/>
    <b v="1"/>
    <s v="theater/plays"/>
    <n v="1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x v="3642"/>
    <n v="1483393836"/>
    <b v="0"/>
    <n v="46"/>
    <b v="1"/>
    <s v="theater/plays"/>
    <n v="1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x v="3643"/>
    <n v="1462806419"/>
    <b v="0"/>
    <n v="20"/>
    <b v="1"/>
    <s v="theater/plays"/>
    <n v="1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x v="3644"/>
    <n v="1400272580"/>
    <b v="0"/>
    <n v="20"/>
    <b v="1"/>
    <s v="theater/plays"/>
    <n v="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x v="3645"/>
    <n v="1424414350"/>
    <b v="0"/>
    <n v="13"/>
    <b v="1"/>
    <s v="theater/plays"/>
    <n v="1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x v="3646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x v="3647"/>
    <n v="1458336672"/>
    <b v="0"/>
    <n v="36"/>
    <b v="1"/>
    <s v="theater/plays"/>
    <n v="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x v="3648"/>
    <n v="1425187014"/>
    <b v="0"/>
    <n v="40"/>
    <b v="1"/>
    <s v="theater/plays"/>
    <n v="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x v="3649"/>
    <n v="1477133430"/>
    <b v="0"/>
    <n v="9"/>
    <b v="1"/>
    <s v="theater/plays"/>
    <n v="1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x v="3650"/>
    <n v="1464847089"/>
    <b v="0"/>
    <n v="19"/>
    <b v="1"/>
    <s v="theater/plays"/>
    <n v="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x v="3651"/>
    <n v="1445109822"/>
    <b v="0"/>
    <n v="14"/>
    <b v="1"/>
    <s v="theater/plays"/>
    <n v="1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x v="3652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x v="3653"/>
    <n v="1434669419"/>
    <b v="0"/>
    <n v="58"/>
    <b v="1"/>
    <s v="theater/plays"/>
    <n v="1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x v="3654"/>
    <n v="1435670452"/>
    <b v="0"/>
    <n v="28"/>
    <b v="1"/>
    <s v="theater/plays"/>
    <n v="1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x v="3655"/>
    <n v="1431447137"/>
    <b v="0"/>
    <n v="17"/>
    <b v="1"/>
    <s v="theater/plays"/>
    <n v="1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x v="3656"/>
    <n v="1431951611"/>
    <b v="0"/>
    <n v="12"/>
    <b v="1"/>
    <s v="theater/plays"/>
    <n v="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x v="3657"/>
    <n v="1404140667"/>
    <b v="0"/>
    <n v="40"/>
    <b v="1"/>
    <s v="theater/plays"/>
    <n v="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x v="3658"/>
    <n v="1409179384"/>
    <b v="0"/>
    <n v="57"/>
    <b v="1"/>
    <s v="theater/plays"/>
    <n v="1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x v="3659"/>
    <n v="1412233497"/>
    <b v="0"/>
    <n v="114"/>
    <b v="1"/>
    <s v="theater/plays"/>
    <n v="1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x v="3660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x v="3661"/>
    <n v="1462285182"/>
    <b v="0"/>
    <n v="3"/>
    <b v="1"/>
    <s v="theater/plays"/>
    <n v="1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x v="3662"/>
    <n v="1408995284"/>
    <b v="0"/>
    <n v="16"/>
    <b v="1"/>
    <s v="theater/plays"/>
    <n v="1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x v="3663"/>
    <n v="1402580818"/>
    <b v="0"/>
    <n v="199"/>
    <b v="1"/>
    <s v="theater/plays"/>
    <n v="1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x v="3664"/>
    <n v="1430052298"/>
    <b v="0"/>
    <n v="31"/>
    <b v="1"/>
    <s v="theater/plays"/>
    <n v="1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x v="3665"/>
    <n v="1401214581"/>
    <b v="0"/>
    <n v="30"/>
    <b v="1"/>
    <s v="theater/plays"/>
    <n v="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x v="3666"/>
    <n v="1473850434"/>
    <b v="0"/>
    <n v="34"/>
    <b v="1"/>
    <s v="theater/plays"/>
    <n v="1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x v="3667"/>
    <n v="1452008290"/>
    <b v="0"/>
    <n v="18"/>
    <b v="1"/>
    <s v="theater/plays"/>
    <n v="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x v="3668"/>
    <n v="1399998418"/>
    <b v="0"/>
    <n v="67"/>
    <b v="1"/>
    <s v="theater/plays"/>
    <n v="1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x v="3669"/>
    <n v="1474339696"/>
    <b v="0"/>
    <n v="66"/>
    <b v="1"/>
    <s v="theater/plays"/>
    <n v="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x v="3670"/>
    <n v="1438575586"/>
    <b v="0"/>
    <n v="23"/>
    <b v="1"/>
    <s v="theater/plays"/>
    <n v="1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x v="3671"/>
    <n v="1398348859"/>
    <b v="0"/>
    <n v="126"/>
    <b v="1"/>
    <s v="theater/plays"/>
    <n v="1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x v="3672"/>
    <n v="1439567660"/>
    <b v="0"/>
    <n v="6"/>
    <b v="1"/>
    <s v="theater/plays"/>
    <n v="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x v="3673"/>
    <n v="1401254055"/>
    <b v="0"/>
    <n v="25"/>
    <b v="1"/>
    <s v="theater/plays"/>
    <n v="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x v="3674"/>
    <n v="1404932004"/>
    <b v="0"/>
    <n v="39"/>
    <b v="1"/>
    <s v="theater/plays"/>
    <n v="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x v="3675"/>
    <n v="1432410639"/>
    <b v="0"/>
    <n v="62"/>
    <b v="1"/>
    <s v="theater/plays"/>
    <n v="1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x v="3676"/>
    <n v="1414506083"/>
    <b v="0"/>
    <n v="31"/>
    <b v="1"/>
    <s v="theater/plays"/>
    <n v="1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x v="3677"/>
    <n v="1421426929"/>
    <b v="0"/>
    <n v="274"/>
    <b v="1"/>
    <s v="theater/plays"/>
    <n v="1"/>
    <n v="186.8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x v="3678"/>
    <n v="1410304179"/>
    <b v="0"/>
    <n v="17"/>
    <b v="1"/>
    <s v="theater/plays"/>
    <n v="1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x v="3679"/>
    <n v="1446352529"/>
    <b v="0"/>
    <n v="14"/>
    <b v="1"/>
    <s v="theater/plays"/>
    <n v="1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x v="3680"/>
    <n v="1461985967"/>
    <b v="0"/>
    <n v="60"/>
    <b v="1"/>
    <s v="theater/plays"/>
    <n v="1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x v="3681"/>
    <n v="1419281610"/>
    <b v="0"/>
    <n v="33"/>
    <b v="1"/>
    <s v="theater/plays"/>
    <n v="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x v="3682"/>
    <n v="1418654916"/>
    <b v="0"/>
    <n v="78"/>
    <b v="1"/>
    <s v="theater/plays"/>
    <n v="2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x v="3683"/>
    <n v="1461064248"/>
    <b v="0"/>
    <n v="30"/>
    <b v="1"/>
    <s v="theater/plays"/>
    <n v="1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x v="3684"/>
    <n v="1454354487"/>
    <b v="0"/>
    <n v="136"/>
    <b v="1"/>
    <s v="theater/plays"/>
    <n v="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x v="3685"/>
    <n v="1410791216"/>
    <b v="0"/>
    <n v="40"/>
    <b v="1"/>
    <s v="theater/plays"/>
    <n v="1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x v="3686"/>
    <n v="1409493800"/>
    <b v="0"/>
    <n v="18"/>
    <b v="1"/>
    <s v="theater/plays"/>
    <n v="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x v="3687"/>
    <n v="1430830793"/>
    <b v="0"/>
    <n v="39"/>
    <b v="1"/>
    <s v="theater/plays"/>
    <n v="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x v="3688"/>
    <n v="1464958484"/>
    <b v="0"/>
    <n v="21"/>
    <b v="1"/>
    <s v="theater/plays"/>
    <n v="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x v="3689"/>
    <n v="1467720388"/>
    <b v="0"/>
    <n v="30"/>
    <b v="1"/>
    <s v="theater/plays"/>
    <n v="1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x v="3690"/>
    <n v="1459528394"/>
    <b v="0"/>
    <n v="27"/>
    <b v="1"/>
    <s v="theater/plays"/>
    <n v="1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x v="3691"/>
    <n v="1401714114"/>
    <b v="0"/>
    <n v="35"/>
    <b v="1"/>
    <s v="theater/plays"/>
    <n v="1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x v="3692"/>
    <n v="1409262949"/>
    <b v="0"/>
    <n v="13"/>
    <b v="1"/>
    <s v="theater/plays"/>
    <n v="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x v="3693"/>
    <n v="1467335378"/>
    <b v="0"/>
    <n v="23"/>
    <b v="1"/>
    <s v="theater/plays"/>
    <n v="2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x v="3694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x v="3695"/>
    <n v="1401123546"/>
    <b v="0"/>
    <n v="35"/>
    <b v="1"/>
    <s v="theater/plays"/>
    <n v="1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x v="3696"/>
    <n v="1425908988"/>
    <b v="0"/>
    <n v="27"/>
    <b v="1"/>
    <s v="theater/plays"/>
    <n v="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x v="3174"/>
    <n v="1400606573"/>
    <b v="0"/>
    <n v="21"/>
    <b v="1"/>
    <s v="theater/plays"/>
    <n v="1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x v="3697"/>
    <n v="1431230867"/>
    <b v="0"/>
    <n v="104"/>
    <b v="1"/>
    <s v="theater/plays"/>
    <n v="2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x v="3698"/>
    <n v="1463334166"/>
    <b v="0"/>
    <n v="19"/>
    <b v="1"/>
    <s v="theater/plays"/>
    <n v="1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x v="3699"/>
    <n v="1429881667"/>
    <b v="0"/>
    <n v="97"/>
    <b v="1"/>
    <s v="theater/plays"/>
    <n v="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x v="3700"/>
    <n v="1422834819"/>
    <b v="0"/>
    <n v="27"/>
    <b v="1"/>
    <s v="theater/plays"/>
    <n v="1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x v="3701"/>
    <n v="1450819109"/>
    <b v="0"/>
    <n v="24"/>
    <b v="1"/>
    <s v="theater/plays"/>
    <n v="2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x v="3702"/>
    <n v="1428526049"/>
    <b v="0"/>
    <n v="13"/>
    <b v="1"/>
    <s v="theater/plays"/>
    <n v="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x v="3703"/>
    <n v="1422465075"/>
    <b v="0"/>
    <n v="46"/>
    <b v="1"/>
    <s v="theater/plays"/>
    <n v="2"/>
    <n v="26.02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x v="3704"/>
    <n v="1432402266"/>
    <b v="0"/>
    <n v="4"/>
    <b v="1"/>
    <s v="theater/plays"/>
    <n v="2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x v="3705"/>
    <n v="1433980206"/>
    <b v="0"/>
    <n v="40"/>
    <b v="1"/>
    <s v="theater/plays"/>
    <n v="1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x v="3706"/>
    <n v="1413412084"/>
    <b v="0"/>
    <n v="44"/>
    <b v="1"/>
    <s v="theater/plays"/>
    <n v="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x v="3707"/>
    <n v="1452614847"/>
    <b v="0"/>
    <n v="35"/>
    <b v="1"/>
    <s v="theater/plays"/>
    <n v="1"/>
    <n v="47.66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x v="3708"/>
    <n v="1414778662"/>
    <b v="0"/>
    <n v="63"/>
    <b v="1"/>
    <s v="theater/plays"/>
    <n v="1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x v="3709"/>
    <n v="1459856860"/>
    <b v="0"/>
    <n v="89"/>
    <b v="1"/>
    <s v="theater/plays"/>
    <n v="1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x v="3710"/>
    <n v="1454366467"/>
    <b v="0"/>
    <n v="15"/>
    <b v="1"/>
    <s v="theater/plays"/>
    <n v="1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x v="3711"/>
    <n v="1459567371"/>
    <b v="0"/>
    <n v="46"/>
    <b v="1"/>
    <s v="theater/plays"/>
    <n v="3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x v="3712"/>
    <n v="1474273294"/>
    <b v="0"/>
    <n v="33"/>
    <b v="1"/>
    <s v="theater/plays"/>
    <n v="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x v="3713"/>
    <n v="1437365176"/>
    <b v="0"/>
    <n v="31"/>
    <b v="0"/>
    <s v="theater/plays"/>
    <n v="0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x v="3714"/>
    <n v="1423198512"/>
    <b v="0"/>
    <n v="5"/>
    <b v="0"/>
    <s v="theater/plays"/>
    <n v="0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x v="3715"/>
    <n v="1437236159"/>
    <b v="0"/>
    <n v="1"/>
    <b v="0"/>
    <s v="theater/plays"/>
    <n v="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x v="3716"/>
    <n v="1418234646"/>
    <b v="0"/>
    <n v="12"/>
    <b v="0"/>
    <s v="theater/plays"/>
    <n v="0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x v="3717"/>
    <n v="1416932133"/>
    <b v="0"/>
    <n v="4"/>
    <b v="0"/>
    <s v="theater/plays"/>
    <n v="0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x v="3718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x v="3719"/>
    <n v="1427405896"/>
    <b v="0"/>
    <n v="7"/>
    <b v="0"/>
    <s v="theater/plays"/>
    <n v="0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x v="3720"/>
    <n v="1430239089"/>
    <b v="0"/>
    <n v="2"/>
    <b v="0"/>
    <s v="theater/plays"/>
    <n v="0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x v="3721"/>
    <n v="1423847093"/>
    <b v="0"/>
    <n v="1"/>
    <b v="0"/>
    <s v="theater/plays"/>
    <n v="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x v="3722"/>
    <n v="1445358903"/>
    <b v="0"/>
    <n v="4"/>
    <b v="0"/>
    <s v="theater/plays"/>
    <n v="0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x v="3723"/>
    <n v="1403562705"/>
    <b v="0"/>
    <n v="6"/>
    <b v="0"/>
    <s v="theater/plays"/>
    <n v="0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x v="3724"/>
    <n v="1467024468"/>
    <b v="0"/>
    <n v="8"/>
    <b v="0"/>
    <s v="theater/plays"/>
    <n v="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x v="3725"/>
    <n v="1405217355"/>
    <b v="0"/>
    <n v="14"/>
    <b v="0"/>
    <s v="theater/plays"/>
    <n v="0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x v="3726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x v="3727"/>
    <n v="1407388144"/>
    <b v="0"/>
    <n v="4"/>
    <b v="0"/>
    <s v="theater/plays"/>
    <n v="0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x v="3728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x v="3729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x v="3730"/>
    <n v="1405097102"/>
    <b v="0"/>
    <n v="1"/>
    <b v="0"/>
    <s v="theater/plays"/>
    <n v="0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x v="3731"/>
    <n v="1473326439"/>
    <b v="0"/>
    <n v="1"/>
    <b v="0"/>
    <s v="theater/plays"/>
    <n v="0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x v="3732"/>
    <n v="1433833896"/>
    <b v="0"/>
    <n v="1"/>
    <b v="0"/>
    <s v="theater/plays"/>
    <n v="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x v="3733"/>
    <n v="1453827436"/>
    <b v="0"/>
    <n v="52"/>
    <b v="1"/>
    <s v="theater/musical"/>
    <n v="1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x v="3734"/>
    <n v="1459220588"/>
    <b v="0"/>
    <n v="7"/>
    <b v="1"/>
    <s v="theater/musical"/>
    <n v="1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x v="3735"/>
    <n v="1421105608"/>
    <b v="0"/>
    <n v="28"/>
    <b v="1"/>
    <s v="theater/musical"/>
    <n v="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x v="3736"/>
    <n v="1454460673"/>
    <b v="0"/>
    <n v="11"/>
    <b v="1"/>
    <s v="theater/musical"/>
    <n v="1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x v="3737"/>
    <n v="1473189335"/>
    <b v="0"/>
    <n v="15"/>
    <b v="1"/>
    <s v="theater/musical"/>
    <n v="1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x v="3738"/>
    <n v="1430768800"/>
    <b v="0"/>
    <n v="30"/>
    <b v="1"/>
    <s v="theater/musical"/>
    <n v="1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x v="3739"/>
    <n v="1403125737"/>
    <b v="0"/>
    <n v="27"/>
    <b v="1"/>
    <s v="theater/musical"/>
    <n v="1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x v="3740"/>
    <n v="1458161307"/>
    <b v="0"/>
    <n v="28"/>
    <b v="1"/>
    <s v="theater/musical"/>
    <n v="1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x v="3741"/>
    <n v="1399923198"/>
    <b v="0"/>
    <n v="17"/>
    <b v="1"/>
    <s v="theater/musical"/>
    <n v="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x v="3742"/>
    <n v="1415737515"/>
    <b v="0"/>
    <n v="50"/>
    <b v="1"/>
    <s v="theater/musical"/>
    <n v="1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x v="3743"/>
    <n v="1397819938"/>
    <b v="0"/>
    <n v="26"/>
    <b v="1"/>
    <s v="theater/musical"/>
    <n v="1"/>
    <n v="59.0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x v="3744"/>
    <n v="1435372553"/>
    <b v="0"/>
    <n v="88"/>
    <b v="1"/>
    <s v="theater/musical"/>
    <n v="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x v="3745"/>
    <n v="1397133386"/>
    <b v="0"/>
    <n v="91"/>
    <b v="1"/>
    <s v="theater/musical"/>
    <n v="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x v="3746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x v="3747"/>
    <n v="1436383889"/>
    <b v="0"/>
    <n v="28"/>
    <b v="1"/>
    <s v="theater/musical"/>
    <n v="1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x v="3748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x v="3749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x v="3750"/>
    <n v="1404153482"/>
    <b v="0"/>
    <n v="107"/>
    <b v="1"/>
    <s v="theater/musical"/>
    <n v="1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x v="3751"/>
    <n v="1401336045"/>
    <b v="0"/>
    <n v="96"/>
    <b v="1"/>
    <s v="theater/musical"/>
    <n v="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x v="3566"/>
    <n v="1423960097"/>
    <b v="0"/>
    <n v="56"/>
    <b v="1"/>
    <s v="theater/musical"/>
    <n v="1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x v="3752"/>
    <n v="1400002090"/>
    <b v="0"/>
    <n v="58"/>
    <b v="1"/>
    <s v="theater/musical"/>
    <n v="1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x v="3753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x v="3754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x v="3755"/>
    <n v="1462307652"/>
    <b v="0"/>
    <n v="38"/>
    <b v="1"/>
    <s v="theater/musical"/>
    <n v="1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x v="3756"/>
    <n v="1478616506"/>
    <b v="0"/>
    <n v="33"/>
    <b v="1"/>
    <s v="theater/musical"/>
    <n v="1"/>
    <n v="166.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x v="3757"/>
    <n v="1476317247"/>
    <b v="0"/>
    <n v="57"/>
    <b v="1"/>
    <s v="theater/musical"/>
    <n v="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x v="3758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x v="3759"/>
    <n v="1426199843"/>
    <b v="0"/>
    <n v="14"/>
    <b v="1"/>
    <s v="theater/musical"/>
    <n v="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x v="3760"/>
    <n v="1403599778"/>
    <b v="0"/>
    <n v="94"/>
    <b v="1"/>
    <s v="theater/musical"/>
    <n v="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x v="3761"/>
    <n v="1409884821"/>
    <b v="0"/>
    <n v="59"/>
    <b v="1"/>
    <s v="theater/musical"/>
    <n v="1"/>
    <n v="48.54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x v="3762"/>
    <n v="1418758780"/>
    <b v="0"/>
    <n v="36"/>
    <b v="1"/>
    <s v="theater/musical"/>
    <n v="1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x v="3763"/>
    <n v="1456421940"/>
    <b v="0"/>
    <n v="115"/>
    <b v="1"/>
    <s v="theater/musical"/>
    <n v="1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x v="3764"/>
    <n v="1433999785"/>
    <b v="0"/>
    <n v="30"/>
    <b v="1"/>
    <s v="theater/musical"/>
    <n v="1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x v="3765"/>
    <n v="1408050685"/>
    <b v="0"/>
    <n v="52"/>
    <b v="1"/>
    <s v="theater/musical"/>
    <n v="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x v="3766"/>
    <n v="1466887297"/>
    <b v="0"/>
    <n v="27"/>
    <b v="1"/>
    <s v="theater/musical"/>
    <n v="1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x v="3767"/>
    <n v="1455938520"/>
    <b v="0"/>
    <n v="24"/>
    <b v="1"/>
    <s v="theater/musical"/>
    <n v="1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x v="3768"/>
    <n v="1465601532"/>
    <b v="0"/>
    <n v="10"/>
    <b v="1"/>
    <s v="theater/musical"/>
    <n v="1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x v="3769"/>
    <n v="1467040769"/>
    <b v="0"/>
    <n v="30"/>
    <b v="1"/>
    <s v="theater/musical"/>
    <n v="2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x v="3770"/>
    <n v="1461718475"/>
    <b v="0"/>
    <n v="71"/>
    <b v="1"/>
    <s v="theater/musical"/>
    <n v="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x v="3514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x v="3771"/>
    <n v="1448469719"/>
    <b v="0"/>
    <n v="1"/>
    <b v="0"/>
    <s v="theater/musical"/>
    <n v="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x v="3772"/>
    <n v="1431630618"/>
    <b v="0"/>
    <n v="4"/>
    <b v="0"/>
    <s v="theater/musical"/>
    <n v="0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x v="377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x v="3774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x v="3775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x v="3776"/>
    <n v="1416954729"/>
    <b v="0"/>
    <n v="24"/>
    <b v="0"/>
    <s v="theater/musical"/>
    <n v="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x v="3777"/>
    <n v="1431093354"/>
    <b v="0"/>
    <n v="1"/>
    <b v="0"/>
    <s v="theater/musical"/>
    <n v="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x v="3778"/>
    <n v="1437042490"/>
    <b v="0"/>
    <n v="2"/>
    <b v="0"/>
    <s v="theater/musical"/>
    <n v="0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x v="3779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x v="3780"/>
    <n v="1426972165"/>
    <b v="0"/>
    <n v="37"/>
    <b v="0"/>
    <s v="theater/musical"/>
    <n v="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x v="3781"/>
    <n v="1405099248"/>
    <b v="0"/>
    <n v="5"/>
    <b v="0"/>
    <s v="theater/musical"/>
    <n v="0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x v="3782"/>
    <n v="1455142843"/>
    <b v="0"/>
    <n v="4"/>
    <b v="0"/>
    <s v="theater/musical"/>
    <n v="0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x v="3783"/>
    <n v="1418146883"/>
    <b v="0"/>
    <n v="16"/>
    <b v="0"/>
    <s v="theater/musical"/>
    <n v="0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x v="3784"/>
    <n v="1417536816"/>
    <b v="0"/>
    <n v="9"/>
    <b v="0"/>
    <s v="theater/musical"/>
    <n v="0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x v="3785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x v="3786"/>
    <n v="1454541568"/>
    <b v="0"/>
    <n v="40"/>
    <b v="0"/>
    <s v="theater/musical"/>
    <n v="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x v="3787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x v="3788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x v="3789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x v="3790"/>
    <n v="1427492939"/>
    <b v="0"/>
    <n v="9"/>
    <b v="0"/>
    <s v="theater/musical"/>
    <n v="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x v="3791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x v="3792"/>
    <n v="1402403907"/>
    <b v="0"/>
    <n v="38"/>
    <b v="1"/>
    <s v="theater/plays"/>
    <n v="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x v="3793"/>
    <n v="1424377358"/>
    <b v="0"/>
    <n v="26"/>
    <b v="1"/>
    <s v="theater/plays"/>
    <n v="1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x v="3794"/>
    <n v="1461769373"/>
    <b v="0"/>
    <n v="19"/>
    <b v="1"/>
    <s v="theater/plays"/>
    <n v="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x v="2551"/>
    <n v="1429120908"/>
    <b v="0"/>
    <n v="11"/>
    <b v="1"/>
    <s v="theater/plays"/>
    <n v="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x v="3795"/>
    <n v="1462603021"/>
    <b v="0"/>
    <n v="27"/>
    <b v="1"/>
    <s v="theater/plays"/>
    <n v="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x v="3532"/>
    <n v="1424727712"/>
    <b v="0"/>
    <n v="34"/>
    <b v="1"/>
    <s v="theater/plays"/>
    <n v="1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x v="3796"/>
    <n v="1437545657"/>
    <b v="0"/>
    <n v="20"/>
    <b v="1"/>
    <s v="theater/plays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x v="3797"/>
    <n v="1403022823"/>
    <b v="0"/>
    <n v="37"/>
    <b v="1"/>
    <s v="theater/plays"/>
    <n v="1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x v="3798"/>
    <n v="1444236216"/>
    <b v="0"/>
    <n v="20"/>
    <b v="1"/>
    <s v="theater/plays"/>
    <n v="1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x v="3799"/>
    <n v="1423599182"/>
    <b v="0"/>
    <n v="10"/>
    <b v="1"/>
    <s v="theater/plays"/>
    <n v="2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x v="3800"/>
    <n v="1435554104"/>
    <b v="0"/>
    <n v="26"/>
    <b v="1"/>
    <s v="theater/plays"/>
    <n v="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x v="3801"/>
    <n v="1433518717"/>
    <b v="0"/>
    <n v="20"/>
    <b v="1"/>
    <s v="theater/plays"/>
    <n v="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x v="3802"/>
    <n v="1449116407"/>
    <b v="0"/>
    <n v="46"/>
    <b v="1"/>
    <s v="theater/plays"/>
    <n v="1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x v="3803"/>
    <n v="1448136417"/>
    <b v="0"/>
    <n v="76"/>
    <b v="1"/>
    <s v="theater/plays"/>
    <n v="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x v="3804"/>
    <n v="1434405044"/>
    <b v="0"/>
    <n v="41"/>
    <b v="1"/>
    <s v="theater/plays"/>
    <n v="1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x v="3805"/>
    <n v="1469026903"/>
    <b v="0"/>
    <n v="7"/>
    <b v="1"/>
    <s v="theater/plays"/>
    <n v="1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x v="3806"/>
    <n v="1432690814"/>
    <b v="0"/>
    <n v="49"/>
    <b v="1"/>
    <s v="theater/plays"/>
    <n v="1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x v="3807"/>
    <n v="1428401394"/>
    <b v="0"/>
    <n v="26"/>
    <b v="1"/>
    <s v="theater/plays"/>
    <n v="1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x v="3808"/>
    <n v="1422656201"/>
    <b v="0"/>
    <n v="65"/>
    <b v="1"/>
    <s v="theater/plays"/>
    <n v="2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x v="3809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x v="3810"/>
    <n v="1470948371"/>
    <b v="0"/>
    <n v="8"/>
    <b v="1"/>
    <s v="theater/plays"/>
    <n v="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x v="3811"/>
    <n v="1463161611"/>
    <b v="0"/>
    <n v="3"/>
    <b v="1"/>
    <s v="theater/plays"/>
    <n v="2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x v="3812"/>
    <n v="1413404545"/>
    <b v="0"/>
    <n v="9"/>
    <b v="1"/>
    <s v="theater/plays"/>
    <n v="1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x v="3813"/>
    <n v="1452048335"/>
    <b v="0"/>
    <n v="9"/>
    <b v="1"/>
    <s v="theater/plays"/>
    <n v="1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x v="3814"/>
    <n v="1416516972"/>
    <b v="0"/>
    <n v="20"/>
    <b v="1"/>
    <s v="theater/plays"/>
    <n v="1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x v="3815"/>
    <n v="1432032067"/>
    <b v="0"/>
    <n v="57"/>
    <b v="1"/>
    <s v="theater/plays"/>
    <n v="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x v="3816"/>
    <n v="1459463808"/>
    <b v="0"/>
    <n v="8"/>
    <b v="1"/>
    <s v="theater/plays"/>
    <n v="2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x v="3817"/>
    <n v="1467497652"/>
    <b v="0"/>
    <n v="14"/>
    <b v="1"/>
    <s v="theater/plays"/>
    <n v="1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x v="3818"/>
    <n v="1432837358"/>
    <b v="0"/>
    <n v="17"/>
    <b v="1"/>
    <s v="theater/plays"/>
    <n v="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x v="3819"/>
    <n v="1429722209"/>
    <b v="0"/>
    <n v="100"/>
    <b v="1"/>
    <s v="theater/plays"/>
    <n v="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x v="3820"/>
    <n v="1433042724"/>
    <b v="0"/>
    <n v="32"/>
    <b v="1"/>
    <s v="theater/plays"/>
    <n v="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x v="3821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x v="3822"/>
    <n v="1400698287"/>
    <b v="1"/>
    <n v="34"/>
    <b v="0"/>
    <s v="theater/plays"/>
    <n v="0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x v="3823"/>
    <n v="1397217052"/>
    <b v="1"/>
    <n v="23"/>
    <b v="0"/>
    <s v="theater/plays"/>
    <n v="0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x v="3824"/>
    <n v="1399427064"/>
    <b v="1"/>
    <n v="19"/>
    <b v="0"/>
    <s v="theater/plays"/>
    <n v="0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x v="3825"/>
    <n v="1399474134"/>
    <b v="1"/>
    <n v="50"/>
    <b v="0"/>
    <s v="theater/plays"/>
    <n v="0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x v="3826"/>
    <n v="1441119774"/>
    <b v="1"/>
    <n v="12"/>
    <b v="0"/>
    <s v="theater/plays"/>
    <n v="0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x v="3827"/>
    <n v="1409721542"/>
    <b v="1"/>
    <n v="8"/>
    <b v="0"/>
    <s v="theater/plays"/>
    <n v="0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x v="3828"/>
    <n v="1433395391"/>
    <b v="1"/>
    <n v="9"/>
    <b v="0"/>
    <s v="theater/plays"/>
    <n v="0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x v="3829"/>
    <n v="1442604989"/>
    <b v="1"/>
    <n v="43"/>
    <b v="0"/>
    <s v="theater/plays"/>
    <n v="0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x v="3830"/>
    <n v="1431455084"/>
    <b v="1"/>
    <n v="28"/>
    <b v="0"/>
    <s v="theater/plays"/>
    <n v="0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x v="3831"/>
    <n v="1417489143"/>
    <b v="1"/>
    <n v="4"/>
    <b v="0"/>
    <s v="theater/plays"/>
    <n v="0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x v="3832"/>
    <n v="1434537179"/>
    <b v="1"/>
    <n v="24"/>
    <b v="0"/>
    <s v="theater/plays"/>
    <n v="0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x v="3833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x v="3834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x v="3835"/>
    <n v="1428614058"/>
    <b v="0"/>
    <n v="20"/>
    <b v="0"/>
    <s v="theater/plays"/>
    <n v="0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x v="3836"/>
    <n v="1424819871"/>
    <b v="0"/>
    <n v="1"/>
    <b v="0"/>
    <s v="theater/plays"/>
    <n v="0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x v="3837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x v="3838"/>
    <n v="1404927690"/>
    <b v="0"/>
    <n v="4"/>
    <b v="0"/>
    <s v="theater/plays"/>
    <n v="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x v="3839"/>
    <n v="1430734844"/>
    <b v="0"/>
    <n v="1"/>
    <b v="0"/>
    <s v="theater/plays"/>
    <n v="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x v="384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x v="3841"/>
    <n v="1405266710"/>
    <b v="0"/>
    <n v="13"/>
    <b v="0"/>
    <s v="theater/plays"/>
    <n v="0"/>
    <n v="81.540000000000006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x v="3842"/>
    <n v="1412258977"/>
    <b v="0"/>
    <n v="1"/>
    <b v="0"/>
    <s v="theater/plays"/>
    <n v="0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x v="3843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x v="3844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x v="3845"/>
    <n v="1445203454"/>
    <b v="0"/>
    <n v="3"/>
    <b v="0"/>
    <s v="theater/plays"/>
    <n v="0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x v="3846"/>
    <n v="1405957098"/>
    <b v="0"/>
    <n v="14"/>
    <b v="0"/>
    <s v="theater/plays"/>
    <n v="0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x v="3847"/>
    <n v="1454453021"/>
    <b v="0"/>
    <n v="2"/>
    <b v="0"/>
    <s v="theater/plays"/>
    <n v="0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x v="3848"/>
    <n v="1463686339"/>
    <b v="0"/>
    <n v="5"/>
    <b v="0"/>
    <s v="theater/plays"/>
    <n v="0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x v="3849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x v="3850"/>
    <n v="1423761792"/>
    <b v="0"/>
    <n v="15"/>
    <b v="0"/>
    <s v="theater/musical"/>
    <n v="0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x v="3851"/>
    <n v="1401768478"/>
    <b v="0"/>
    <n v="10"/>
    <b v="0"/>
    <s v="theater/musical"/>
    <n v="0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x v="3852"/>
    <n v="1485629050"/>
    <b v="0"/>
    <n v="3"/>
    <b v="0"/>
    <s v="theater/musical"/>
    <n v="0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x v="3853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x v="3854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x v="3855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x v="3856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x v="3857"/>
    <n v="1451833128"/>
    <b v="0"/>
    <n v="46"/>
    <b v="0"/>
    <s v="theater/musical"/>
    <n v="1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x v="3858"/>
    <n v="1478621752"/>
    <b v="0"/>
    <n v="14"/>
    <b v="0"/>
    <s v="theater/musical"/>
    <n v="0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x v="3859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x v="3860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x v="3792"/>
    <n v="1403724820"/>
    <b v="0"/>
    <n v="17"/>
    <b v="0"/>
    <s v="theater/musical"/>
    <n v="0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x v="3861"/>
    <n v="1484958399"/>
    <b v="0"/>
    <n v="1"/>
    <b v="0"/>
    <s v="theater/musical"/>
    <n v="0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x v="3862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x v="3863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x v="3864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x v="3865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x v="3"/>
    <n v="0"/>
    <x v="1"/>
    <s v="AU"/>
    <s v="AUD"/>
    <x v="3866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x v="3867"/>
    <n v="1426538129"/>
    <b v="0"/>
    <n v="2"/>
    <b v="0"/>
    <s v="theater/musical"/>
    <n v="0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x v="3868"/>
    <n v="1485522358"/>
    <b v="0"/>
    <n v="14"/>
    <b v="0"/>
    <s v="theater/plays"/>
    <n v="0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x v="3869"/>
    <n v="1417651630"/>
    <b v="0"/>
    <n v="9"/>
    <b v="0"/>
    <s v="theater/plays"/>
    <n v="0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x v="3870"/>
    <n v="1434478344"/>
    <b v="0"/>
    <n v="8"/>
    <b v="0"/>
    <s v="theater/plays"/>
    <n v="0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x v="3871"/>
    <n v="1424488244"/>
    <b v="0"/>
    <n v="7"/>
    <b v="0"/>
    <s v="theater/plays"/>
    <n v="0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x v="3872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x v="3873"/>
    <n v="1400600840"/>
    <b v="0"/>
    <n v="84"/>
    <b v="0"/>
    <s v="theater/plays"/>
    <n v="0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x v="3874"/>
    <n v="1478386812"/>
    <b v="0"/>
    <n v="11"/>
    <b v="0"/>
    <s v="theater/plays"/>
    <n v="0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x v="3875"/>
    <n v="1422424818"/>
    <b v="0"/>
    <n v="1"/>
    <b v="0"/>
    <s v="theater/plays"/>
    <n v="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x v="3876"/>
    <n v="1401770178"/>
    <b v="0"/>
    <n v="4"/>
    <b v="0"/>
    <s v="theater/plays"/>
    <n v="0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x v="3877"/>
    <n v="1418158683"/>
    <b v="0"/>
    <n v="10"/>
    <b v="0"/>
    <s v="theater/plays"/>
    <n v="0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x v="3878"/>
    <n v="1436355270"/>
    <b v="0"/>
    <n v="16"/>
    <b v="0"/>
    <s v="theater/plays"/>
    <n v="0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x v="3879"/>
    <n v="1406140561"/>
    <b v="0"/>
    <n v="2"/>
    <b v="0"/>
    <s v="theater/plays"/>
    <n v="0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x v="3880"/>
    <n v="1431396791"/>
    <b v="0"/>
    <n v="5"/>
    <b v="0"/>
    <s v="theater/plays"/>
    <n v="0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x v="3881"/>
    <n v="1447098599"/>
    <b v="0"/>
    <n v="1"/>
    <b v="0"/>
    <s v="theater/plays"/>
    <n v="0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x v="3882"/>
    <n v="1476962042"/>
    <b v="0"/>
    <n v="31"/>
    <b v="0"/>
    <s v="theater/plays"/>
    <n v="0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x v="3883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x v="3884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x v="3885"/>
    <n v="1430405903"/>
    <b v="0"/>
    <n v="7"/>
    <b v="0"/>
    <s v="theater/plays"/>
    <n v="0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x v="3886"/>
    <n v="1432072893"/>
    <b v="0"/>
    <n v="16"/>
    <b v="0"/>
    <s v="theater/plays"/>
    <n v="1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x v="3887"/>
    <n v="1411587606"/>
    <b v="0"/>
    <n v="4"/>
    <b v="0"/>
    <s v="theater/plays"/>
    <n v="0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x v="3888"/>
    <n v="1405307696"/>
    <b v="0"/>
    <n v="4"/>
    <b v="0"/>
    <s v="theater/plays"/>
    <n v="0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x v="3889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x v="3890"/>
    <n v="1439057397"/>
    <b v="0"/>
    <n v="3"/>
    <b v="0"/>
    <s v="theater/plays"/>
    <n v="0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x v="3891"/>
    <n v="1414438177"/>
    <b v="0"/>
    <n v="36"/>
    <b v="0"/>
    <s v="theater/plays"/>
    <n v="0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x v="3892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x v="3893"/>
    <n v="1446267849"/>
    <b v="0"/>
    <n v="7"/>
    <b v="0"/>
    <s v="theater/plays"/>
    <n v="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x v="3894"/>
    <n v="1429558756"/>
    <b v="0"/>
    <n v="27"/>
    <b v="0"/>
    <s v="theater/plays"/>
    <n v="0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x v="3895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x v="3896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x v="3897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x v="3898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x v="3899"/>
    <n v="1450628773"/>
    <b v="0"/>
    <n v="3"/>
    <b v="0"/>
    <s v="theater/plays"/>
    <n v="0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x v="3900"/>
    <n v="1476436660"/>
    <b v="0"/>
    <n v="3"/>
    <b v="0"/>
    <s v="theater/plays"/>
    <n v="0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x v="3901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x v="3902"/>
    <n v="1421432810"/>
    <b v="0"/>
    <n v="6"/>
    <b v="0"/>
    <s v="theater/plays"/>
    <n v="0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x v="3903"/>
    <n v="1426203071"/>
    <b v="0"/>
    <n v="17"/>
    <b v="0"/>
    <s v="theater/plays"/>
    <n v="0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x v="3904"/>
    <n v="1401231722"/>
    <b v="0"/>
    <n v="40"/>
    <b v="0"/>
    <s v="theater/plays"/>
    <n v="0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x v="3905"/>
    <n v="1404161639"/>
    <b v="0"/>
    <n v="3"/>
    <b v="0"/>
    <s v="theater/plays"/>
    <n v="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x v="3906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x v="3907"/>
    <n v="1404973504"/>
    <b v="0"/>
    <n v="2"/>
    <b v="0"/>
    <s v="theater/plays"/>
    <n v="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x v="3908"/>
    <n v="1442593427"/>
    <b v="0"/>
    <n v="7"/>
    <b v="0"/>
    <s v="theater/plays"/>
    <n v="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x v="3909"/>
    <n v="1471636265"/>
    <b v="0"/>
    <n v="14"/>
    <b v="0"/>
    <s v="theater/plays"/>
    <n v="0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x v="391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x v="3911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x v="3912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x v="3913"/>
    <n v="1466205262"/>
    <b v="0"/>
    <n v="12"/>
    <b v="0"/>
    <s v="theater/plays"/>
    <n v="0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x v="3914"/>
    <n v="1439827639"/>
    <b v="0"/>
    <n v="12"/>
    <b v="0"/>
    <s v="theater/plays"/>
    <n v="0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x v="3915"/>
    <n v="1438789546"/>
    <b v="0"/>
    <n v="23"/>
    <b v="0"/>
    <s v="theater/plays"/>
    <n v="0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x v="3916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x v="3917"/>
    <n v="1465830560"/>
    <b v="0"/>
    <n v="10"/>
    <b v="0"/>
    <s v="theater/plays"/>
    <n v="1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x v="3918"/>
    <n v="1432763054"/>
    <b v="0"/>
    <n v="5"/>
    <b v="0"/>
    <s v="theater/plays"/>
    <n v="0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x v="3919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x v="3920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x v="3921"/>
    <n v="1414505137"/>
    <b v="0"/>
    <n v="2"/>
    <b v="0"/>
    <s v="theater/plays"/>
    <n v="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x v="3922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x v="3923"/>
    <n v="1443811268"/>
    <b v="0"/>
    <n v="13"/>
    <b v="0"/>
    <s v="theater/plays"/>
    <n v="0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x v="3924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x v="3925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x v="3926"/>
    <n v="1422388822"/>
    <b v="0"/>
    <n v="5"/>
    <b v="0"/>
    <s v="theater/plays"/>
    <n v="0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x v="3927"/>
    <n v="1472786744"/>
    <b v="0"/>
    <n v="2"/>
    <b v="0"/>
    <s v="theater/plays"/>
    <n v="0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x v="3928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x v="3929"/>
    <n v="1421031221"/>
    <b v="0"/>
    <n v="32"/>
    <b v="0"/>
    <s v="theater/plays"/>
    <n v="0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x v="3930"/>
    <n v="1457628680"/>
    <b v="0"/>
    <n v="1"/>
    <b v="0"/>
    <s v="theater/plays"/>
    <n v="0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x v="3931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x v="3932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x v="3933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x v="393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x v="3935"/>
    <n v="1446150141"/>
    <b v="0"/>
    <n v="8"/>
    <b v="0"/>
    <s v="theater/plays"/>
    <n v="0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x v="3936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x v="3937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x v="3938"/>
    <n v="1403822912"/>
    <b v="0"/>
    <n v="16"/>
    <b v="0"/>
    <s v="theater/plays"/>
    <n v="0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x v="3939"/>
    <n v="1409338556"/>
    <b v="0"/>
    <n v="12"/>
    <b v="0"/>
    <s v="theater/plays"/>
    <n v="0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x v="3940"/>
    <n v="1449260256"/>
    <b v="0"/>
    <n v="4"/>
    <b v="0"/>
    <s v="theater/plays"/>
    <n v="0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x v="3941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x v="3942"/>
    <n v="1446562494"/>
    <b v="0"/>
    <n v="3"/>
    <b v="0"/>
    <s v="theater/plays"/>
    <n v="0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x v="3943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x v="3944"/>
    <n v="1424279986"/>
    <b v="0"/>
    <n v="3"/>
    <b v="0"/>
    <s v="theater/plays"/>
    <n v="0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x v="3945"/>
    <n v="1455428380"/>
    <b v="0"/>
    <n v="4"/>
    <b v="0"/>
    <s v="theater/plays"/>
    <n v="0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x v="3946"/>
    <n v="1402506278"/>
    <b v="0"/>
    <n v="2"/>
    <b v="0"/>
    <s v="theater/plays"/>
    <n v="0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x v="3947"/>
    <n v="1486191507"/>
    <b v="0"/>
    <n v="10"/>
    <b v="0"/>
    <s v="theater/plays"/>
    <n v="0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x v="3948"/>
    <n v="1458761673"/>
    <b v="0"/>
    <n v="11"/>
    <b v="0"/>
    <s v="theater/plays"/>
    <n v="0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x v="3949"/>
    <n v="1471638646"/>
    <b v="0"/>
    <n v="6"/>
    <b v="0"/>
    <s v="theater/plays"/>
    <n v="0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x v="3950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x v="3951"/>
    <n v="1403355126"/>
    <b v="0"/>
    <n v="6"/>
    <b v="0"/>
    <s v="theater/plays"/>
    <n v="0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x v="3952"/>
    <n v="1418002634"/>
    <b v="0"/>
    <n v="8"/>
    <b v="0"/>
    <s v="theater/plays"/>
    <n v="0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x v="3953"/>
    <n v="1460219110"/>
    <b v="0"/>
    <n v="37"/>
    <b v="0"/>
    <s v="theater/plays"/>
    <n v="1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x v="3954"/>
    <n v="1462280848"/>
    <b v="0"/>
    <n v="11"/>
    <b v="0"/>
    <s v="theater/plays"/>
    <n v="0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x v="3955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x v="3956"/>
    <n v="1405024561"/>
    <b v="0"/>
    <n v="10"/>
    <b v="0"/>
    <s v="theater/plays"/>
    <n v="0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x v="3957"/>
    <n v="1466621732"/>
    <b v="0"/>
    <n v="6"/>
    <b v="0"/>
    <s v="theater/plays"/>
    <n v="0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x v="3958"/>
    <n v="1417533953"/>
    <b v="0"/>
    <n v="8"/>
    <b v="0"/>
    <s v="theater/plays"/>
    <n v="0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x v="3959"/>
    <n v="1425678057"/>
    <b v="0"/>
    <n v="6"/>
    <b v="0"/>
    <s v="theater/plays"/>
    <n v="0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x v="3960"/>
    <n v="1401978147"/>
    <b v="0"/>
    <n v="7"/>
    <b v="0"/>
    <s v="theater/plays"/>
    <n v="0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x v="3961"/>
    <n v="1463545149"/>
    <b v="0"/>
    <n v="7"/>
    <b v="0"/>
    <s v="theater/plays"/>
    <n v="0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x v="3962"/>
    <n v="1431113180"/>
    <b v="0"/>
    <n v="5"/>
    <b v="0"/>
    <s v="theater/plays"/>
    <n v="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x v="3963"/>
    <n v="1397854356"/>
    <b v="0"/>
    <n v="46"/>
    <b v="0"/>
    <s v="theater/plays"/>
    <n v="0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x v="3964"/>
    <n v="1412809644"/>
    <b v="0"/>
    <n v="10"/>
    <b v="0"/>
    <s v="theater/plays"/>
    <n v="0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x v="3965"/>
    <n v="1454173120"/>
    <b v="0"/>
    <n v="19"/>
    <b v="0"/>
    <s v="theater/plays"/>
    <n v="0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x v="3966"/>
    <n v="1460034594"/>
    <b v="0"/>
    <n v="13"/>
    <b v="0"/>
    <s v="theater/plays"/>
    <n v="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x v="3967"/>
    <n v="1399414290"/>
    <b v="0"/>
    <n v="13"/>
    <b v="0"/>
    <s v="theater/plays"/>
    <n v="0"/>
    <n v="11.62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x v="3968"/>
    <n v="1439517413"/>
    <b v="0"/>
    <n v="4"/>
    <b v="0"/>
    <s v="theater/plays"/>
    <n v="0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x v="3969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x v="3970"/>
    <n v="1454342893"/>
    <b v="0"/>
    <n v="3"/>
    <b v="0"/>
    <s v="theater/plays"/>
    <n v="0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x v="3971"/>
    <n v="1430494082"/>
    <b v="0"/>
    <n v="1"/>
    <b v="0"/>
    <s v="theater/plays"/>
    <n v="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x v="3972"/>
    <n v="1444689259"/>
    <b v="0"/>
    <n v="9"/>
    <b v="0"/>
    <s v="theater/plays"/>
    <n v="0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x v="3973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x v="3974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x v="3975"/>
    <n v="1421339077"/>
    <b v="0"/>
    <n v="4"/>
    <b v="0"/>
    <s v="theater/plays"/>
    <n v="0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x v="3976"/>
    <n v="1415341464"/>
    <b v="0"/>
    <n v="17"/>
    <b v="0"/>
    <s v="theater/plays"/>
    <n v="0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x v="3977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x v="3978"/>
    <n v="1424992026"/>
    <b v="0"/>
    <n v="12"/>
    <b v="0"/>
    <s v="theater/plays"/>
    <n v="1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x v="3979"/>
    <n v="1406058798"/>
    <b v="0"/>
    <n v="14"/>
    <b v="0"/>
    <s v="theater/plays"/>
    <n v="0"/>
    <n v="82.57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x v="3980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x v="1748"/>
    <n v="1486681708"/>
    <b v="0"/>
    <n v="14"/>
    <b v="0"/>
    <s v="theater/plays"/>
    <n v="0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x v="3981"/>
    <n v="1409187761"/>
    <b v="0"/>
    <n v="4"/>
    <b v="0"/>
    <s v="theater/plays"/>
    <n v="0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x v="3982"/>
    <n v="1421417147"/>
    <b v="0"/>
    <n v="2"/>
    <b v="0"/>
    <s v="theater/plays"/>
    <n v="0"/>
    <n v="100.5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x v="3983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x v="3984"/>
    <n v="1408648985"/>
    <b v="0"/>
    <n v="2"/>
    <b v="0"/>
    <s v="theater/plays"/>
    <n v="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x v="3985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x v="3986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x v="3987"/>
    <n v="1435014507"/>
    <b v="0"/>
    <n v="4"/>
    <b v="0"/>
    <s v="theater/plays"/>
    <n v="0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x v="3988"/>
    <n v="1406825360"/>
    <b v="0"/>
    <n v="3"/>
    <b v="0"/>
    <s v="theater/plays"/>
    <n v="0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x v="3989"/>
    <n v="1412879366"/>
    <b v="0"/>
    <n v="38"/>
    <b v="0"/>
    <s v="theater/plays"/>
    <n v="0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x v="3990"/>
    <n v="1419858278"/>
    <b v="0"/>
    <n v="4"/>
    <b v="0"/>
    <s v="theater/plays"/>
    <n v="0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x v="3991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x v="3992"/>
    <n v="1421478823"/>
    <b v="0"/>
    <n v="2"/>
    <b v="0"/>
    <s v="theater/plays"/>
    <n v="0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x v="3993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x v="3994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x v="3995"/>
    <n v="1408395400"/>
    <b v="0"/>
    <n v="7"/>
    <b v="0"/>
    <s v="theater/plays"/>
    <n v="0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x v="3996"/>
    <n v="1407254874"/>
    <b v="0"/>
    <n v="2"/>
    <b v="0"/>
    <s v="theater/plays"/>
    <n v="0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x v="3997"/>
    <n v="1473285108"/>
    <b v="0"/>
    <n v="4"/>
    <b v="0"/>
    <s v="theater/plays"/>
    <n v="0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x v="3998"/>
    <n v="1455725596"/>
    <b v="0"/>
    <n v="4"/>
    <b v="0"/>
    <s v="theater/plays"/>
    <n v="0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x v="3999"/>
    <n v="1424579699"/>
    <b v="0"/>
    <n v="3"/>
    <b v="0"/>
    <s v="theater/plays"/>
    <n v="0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x v="4000"/>
    <n v="1409176358"/>
    <b v="0"/>
    <n v="2"/>
    <b v="0"/>
    <s v="theater/plays"/>
    <n v="0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x v="4001"/>
    <n v="1418824867"/>
    <b v="0"/>
    <n v="197"/>
    <b v="0"/>
    <s v="theater/plays"/>
    <n v="1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x v="4002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x v="4003"/>
    <n v="1438445097"/>
    <b v="0"/>
    <n v="1"/>
    <b v="0"/>
    <s v="theater/plays"/>
    <n v="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x v="4004"/>
    <n v="1432705336"/>
    <b v="0"/>
    <n v="4"/>
    <b v="0"/>
    <s v="theater/plays"/>
    <n v="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x v="4005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x v="4006"/>
    <n v="1486077481"/>
    <b v="0"/>
    <n v="7"/>
    <b v="0"/>
    <s v="theater/plays"/>
    <n v="0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x v="4007"/>
    <n v="1399415500"/>
    <b v="0"/>
    <n v="11"/>
    <b v="0"/>
    <s v="theater/plays"/>
    <n v="0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x v="4008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x v="4009"/>
    <n v="1452008599"/>
    <b v="0"/>
    <n v="6"/>
    <b v="0"/>
    <s v="theater/plays"/>
    <n v="0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x v="4010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x v="4011"/>
    <n v="1445023516"/>
    <b v="0"/>
    <n v="7"/>
    <b v="0"/>
    <s v="theater/plays"/>
    <n v="0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x v="4012"/>
    <n v="1472711224"/>
    <b v="0"/>
    <n v="94"/>
    <b v="0"/>
    <s v="theater/plays"/>
    <n v="0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x v="4013"/>
    <n v="1425509050"/>
    <b v="0"/>
    <n v="2"/>
    <b v="0"/>
    <s v="theater/plays"/>
    <n v="0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x v="4014"/>
    <n v="1411333887"/>
    <b v="0"/>
    <n v="25"/>
    <b v="0"/>
    <s v="theater/plays"/>
    <n v="0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x v="4015"/>
    <n v="1402784964"/>
    <b v="0"/>
    <n v="17"/>
    <b v="0"/>
    <s v="theater/plays"/>
    <n v="0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x v="4016"/>
    <n v="1462585315"/>
    <b v="0"/>
    <n v="2"/>
    <b v="0"/>
    <s v="theater/plays"/>
    <n v="0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x v="4017"/>
    <n v="1408389010"/>
    <b v="0"/>
    <n v="4"/>
    <b v="0"/>
    <s v="theater/plays"/>
    <n v="0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x v="4018"/>
    <n v="1446048367"/>
    <b v="0"/>
    <n v="5"/>
    <b v="0"/>
    <s v="theater/plays"/>
    <n v="1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x v="4019"/>
    <n v="1432100004"/>
    <b v="0"/>
    <n v="2"/>
    <b v="0"/>
    <s v="theater/plays"/>
    <n v="0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x v="4020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x v="4021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x v="4022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x v="4023"/>
    <n v="1426050982"/>
    <b v="0"/>
    <n v="4"/>
    <b v="0"/>
    <s v="theater/plays"/>
    <n v="0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x v="4024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x v="4025"/>
    <n v="1411400210"/>
    <b v="0"/>
    <n v="12"/>
    <b v="0"/>
    <s v="theater/plays"/>
    <n v="0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x v="4026"/>
    <n v="1418862743"/>
    <b v="0"/>
    <n v="4"/>
    <b v="0"/>
    <s v="theater/plays"/>
    <n v="0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x v="4027"/>
    <n v="1457352787"/>
    <b v="0"/>
    <n v="91"/>
    <b v="0"/>
    <s v="theater/plays"/>
    <n v="0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x v="4028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x v="4029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x v="403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x v="4031"/>
    <n v="1408050316"/>
    <b v="0"/>
    <n v="13"/>
    <b v="0"/>
    <s v="theater/plays"/>
    <n v="0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x v="4032"/>
    <n v="1413477228"/>
    <b v="0"/>
    <n v="2"/>
    <b v="0"/>
    <s v="theater/plays"/>
    <n v="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x v="4033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x v="4034"/>
    <n v="1400600031"/>
    <b v="0"/>
    <n v="21"/>
    <b v="0"/>
    <s v="theater/plays"/>
    <n v="0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x v="4035"/>
    <n v="1465856639"/>
    <b v="0"/>
    <n v="9"/>
    <b v="0"/>
    <s v="theater/plays"/>
    <n v="1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x v="4036"/>
    <n v="1446506080"/>
    <b v="0"/>
    <n v="6"/>
    <b v="0"/>
    <s v="theater/plays"/>
    <n v="0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x v="3268"/>
    <n v="1458178044"/>
    <b v="0"/>
    <n v="4"/>
    <b v="0"/>
    <s v="theater/plays"/>
    <n v="0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x v="4037"/>
    <n v="1408116152"/>
    <b v="0"/>
    <n v="7"/>
    <b v="0"/>
    <s v="theater/plays"/>
    <n v="0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x v="4038"/>
    <n v="1400604056"/>
    <b v="0"/>
    <n v="5"/>
    <b v="0"/>
    <s v="theater/plays"/>
    <n v="0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x v="4039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x v="4040"/>
    <n v="1464889468"/>
    <b v="0"/>
    <n v="3"/>
    <b v="0"/>
    <s v="theater/plays"/>
    <n v="0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x v="4041"/>
    <n v="1401294084"/>
    <b v="0"/>
    <n v="9"/>
    <b v="0"/>
    <s v="theater/plays"/>
    <n v="0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x v="4042"/>
    <n v="1427724426"/>
    <b v="0"/>
    <n v="6"/>
    <b v="0"/>
    <s v="theater/plays"/>
    <n v="0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x v="4043"/>
    <n v="1405291811"/>
    <b v="0"/>
    <n v="4"/>
    <b v="0"/>
    <s v="theater/plays"/>
    <n v="0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x v="4044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x v="4045"/>
    <n v="1439952550"/>
    <b v="0"/>
    <n v="17"/>
    <b v="0"/>
    <s v="theater/plays"/>
    <n v="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x v="4046"/>
    <n v="1481756855"/>
    <b v="0"/>
    <n v="1"/>
    <b v="0"/>
    <s v="theater/plays"/>
    <n v="0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x v="4047"/>
    <n v="1421596356"/>
    <b v="0"/>
    <n v="13"/>
    <b v="0"/>
    <s v="theater/plays"/>
    <n v="0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x v="4048"/>
    <n v="1422374420"/>
    <b v="0"/>
    <n v="6"/>
    <b v="0"/>
    <s v="theater/plays"/>
    <n v="0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x v="4049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x v="4050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x v="4051"/>
    <n v="1426407426"/>
    <b v="0"/>
    <n v="2"/>
    <b v="0"/>
    <s v="theater/plays"/>
    <n v="0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x v="4052"/>
    <n v="1444137375"/>
    <b v="0"/>
    <n v="21"/>
    <b v="0"/>
    <s v="theater/plays"/>
    <n v="0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x v="4053"/>
    <n v="1400547969"/>
    <b v="0"/>
    <n v="13"/>
    <b v="0"/>
    <s v="theater/plays"/>
    <n v="0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x v="4054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x v="4055"/>
    <n v="1479747794"/>
    <b v="0"/>
    <n v="6"/>
    <b v="0"/>
    <s v="theater/plays"/>
    <n v="0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x v="4056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x v="4057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x v="4058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x v="4059"/>
    <n v="1423231025"/>
    <b v="0"/>
    <n v="12"/>
    <b v="0"/>
    <s v="theater/plays"/>
    <n v="0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x v="4060"/>
    <n v="1446179553"/>
    <b v="0"/>
    <n v="2"/>
    <b v="0"/>
    <s v="theater/plays"/>
    <n v="0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x v="4061"/>
    <n v="1450203416"/>
    <b v="0"/>
    <n v="6"/>
    <b v="0"/>
    <s v="theater/plays"/>
    <n v="0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x v="4062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x v="4063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x v="4064"/>
    <n v="1445985299"/>
    <b v="0"/>
    <n v="5"/>
    <b v="0"/>
    <s v="theater/plays"/>
    <n v="0"/>
    <n v="9.4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x v="4065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x v="4066"/>
    <n v="1418827324"/>
    <b v="0"/>
    <n v="3"/>
    <b v="0"/>
    <s v="theater/plays"/>
    <n v="0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x v="4067"/>
    <n v="1430242488"/>
    <b v="0"/>
    <n v="8"/>
    <b v="0"/>
    <s v="theater/plays"/>
    <n v="0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x v="4068"/>
    <n v="1437754137"/>
    <b v="0"/>
    <n v="3"/>
    <b v="0"/>
    <s v="theater/plays"/>
    <n v="0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x v="4069"/>
    <n v="1418818151"/>
    <b v="0"/>
    <n v="8"/>
    <b v="0"/>
    <s v="theater/plays"/>
    <n v="0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x v="4070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x v="4071"/>
    <n v="1435088093"/>
    <b v="0"/>
    <n v="4"/>
    <b v="0"/>
    <s v="theater/plays"/>
    <n v="0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x v="4072"/>
    <n v="1410141900"/>
    <b v="0"/>
    <n v="8"/>
    <b v="0"/>
    <s v="theater/plays"/>
    <n v="0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x v="4073"/>
    <n v="1479516350"/>
    <b v="0"/>
    <n v="1"/>
    <b v="0"/>
    <s v="theater/plays"/>
    <n v="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x v="4074"/>
    <n v="1484484219"/>
    <b v="0"/>
    <n v="5"/>
    <b v="0"/>
    <s v="theater/plays"/>
    <n v="0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x v="4075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x v="4076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x v="4077"/>
    <n v="1468959873"/>
    <b v="0"/>
    <n v="1"/>
    <b v="0"/>
    <s v="theater/plays"/>
    <n v="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x v="4078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x v="4079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x v="4080"/>
    <n v="1460751673"/>
    <b v="0"/>
    <n v="6"/>
    <b v="0"/>
    <s v="theater/plays"/>
    <n v="0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x v="4081"/>
    <n v="1435953566"/>
    <b v="0"/>
    <n v="6"/>
    <b v="0"/>
    <s v="theater/plays"/>
    <n v="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x v="4082"/>
    <n v="1474958434"/>
    <b v="0"/>
    <n v="14"/>
    <b v="0"/>
    <s v="theater/plays"/>
    <n v="0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x v="4083"/>
    <n v="1479860109"/>
    <b v="0"/>
    <n v="6"/>
    <b v="0"/>
    <s v="theater/plays"/>
    <n v="0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x v="4084"/>
    <n v="1424221866"/>
    <b v="0"/>
    <n v="33"/>
    <b v="0"/>
    <s v="theater/plays"/>
    <n v="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x v="4085"/>
    <n v="1409608801"/>
    <b v="0"/>
    <n v="4"/>
    <b v="0"/>
    <s v="theater/plays"/>
    <n v="0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x v="4086"/>
    <n v="1485909937"/>
    <b v="0"/>
    <n v="1"/>
    <b v="0"/>
    <s v="theater/plays"/>
    <n v="0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x v="4087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x v="4088"/>
    <n v="1463929351"/>
    <b v="0"/>
    <n v="6"/>
    <b v="0"/>
    <s v="theater/plays"/>
    <n v="0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x v="4089"/>
    <n v="1422155740"/>
    <b v="0"/>
    <n v="6"/>
    <b v="0"/>
    <s v="theater/plays"/>
    <n v="0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x v="409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x v="4091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4B5B96-321A-4148-A6FE-D86ABC033D73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x="6"/>
        <item h="1" x="38"/>
        <item t="default"/>
      </items>
    </pivotField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3"/>
  </rowFields>
  <rowItems count="2">
    <i>
      <x v="39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8E6810-FB6F-409A-A5E9-1BD59A5B0DBE}" name="PivotTable5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7C5762-9B53-4DE7-81A4-43C2220C91E3}" name="PivotTable7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C1F1EA-4DBB-4E10-8B86-4A16FA801F79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6C40DD-D28A-4BFA-8997-8F9C0EB0064E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97251C-2CE6-4DD6-B6C8-4D621952E699}" name="Table1" displayName="Table1" ref="A1:T34" totalsRowShown="0">
  <autoFilter ref="A1:T34" xr:uid="{057C509A-233F-49F4-A16D-0114A57628A4}"/>
  <tableColumns count="20">
    <tableColumn id="1" xr3:uid="{160E4E63-68E1-4EED-9A24-87AAD884540F}" name="id"/>
    <tableColumn id="2" xr3:uid="{6D20024F-F3FD-4549-A179-55424014EA7E}" name="name"/>
    <tableColumn id="3" xr3:uid="{51F5F4FA-8313-4002-B752-66CE2AAE9E58}" name="blurb"/>
    <tableColumn id="4" xr3:uid="{0CEE5C26-7FD2-4926-B447-D1454F1AC8D1}" name="goal"/>
    <tableColumn id="5" xr3:uid="{A615E154-5D19-4BD6-9C55-B54BE4133AB5}" name="pledged"/>
    <tableColumn id="6" xr3:uid="{BD21525F-0DCE-4082-A6DA-B1C2CC2E7AEB}" name="outcomes"/>
    <tableColumn id="7" xr3:uid="{70CD9117-77A7-4482-9F40-13AF60858F7E}" name="country"/>
    <tableColumn id="8" xr3:uid="{554F2E9A-4E61-41B3-9EEF-4217F74E7363}" name="currency"/>
    <tableColumn id="9" xr3:uid="{699A040A-1AAD-487D-9D02-703FB1027860}" name="deadline"/>
    <tableColumn id="10" xr3:uid="{29C5106C-F23C-415F-B19A-1925F7148B39}" name="launched_at"/>
    <tableColumn id="11" xr3:uid="{BB4008A1-36B6-4B7E-AAB7-20F1F963B88E}" name="staff_pick"/>
    <tableColumn id="12" xr3:uid="{60B29348-B3E4-4029-B8C7-A462C6086E56}" name="backers_count"/>
    <tableColumn id="13" xr3:uid="{021C6D81-74D1-4E9F-9579-24940692C504}" name="spotlight"/>
    <tableColumn id="14" xr3:uid="{7CD29D7E-0C06-4AB6-A822-F6C8E853C1B3}" name="Category and Subcategory"/>
    <tableColumn id="15" xr3:uid="{F2C140C7-CA99-4AF0-964C-0B349AD6A094}" name="percentage"/>
    <tableColumn id="16" xr3:uid="{920E685F-306D-4904-B9A2-CC76FEDFC52E}" name="average donation"/>
    <tableColumn id="17" xr3:uid="{CF2DE1FC-8FD6-43F9-BF61-A711AFFD70C9}" name="parent catogory "/>
    <tableColumn id="18" xr3:uid="{1EA5006B-F88B-4030-AD89-4D996F7E2E63}" name="subcatagory"/>
    <tableColumn id="19" xr3:uid="{1BB4942D-D65D-4972-9328-488B5B1DADB9}" name="date created conversion" dataDxfId="1"/>
    <tableColumn id="20" xr3:uid="{1C256FE3-533B-4D0B-AD17-54EE65D6B4F2}" name="date ended conversion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3074D-0D61-4B55-A3E5-0E6CBDEE20A5}">
  <dimension ref="A1:AI4115"/>
  <sheetViews>
    <sheetView topLeftCell="R1" zoomScale="89" zoomScaleNormal="89" workbookViewId="0">
      <pane ySplit="1" topLeftCell="A5" activePane="bottomLeft" state="frozen"/>
      <selection pane="bottomLeft" activeCell="AE3" sqref="AE3"/>
    </sheetView>
  </sheetViews>
  <sheetFormatPr defaultColWidth="8.77734375" defaultRowHeight="18.600000000000001" x14ac:dyDescent="0.45"/>
  <cols>
    <col min="2" max="2" width="38.44140625" style="3" customWidth="1"/>
    <col min="3" max="3" width="40.33203125" style="3" customWidth="1"/>
    <col min="4" max="4" width="15.6640625" style="6" bestFit="1" customWidth="1"/>
    <col min="5" max="5" width="17.44140625" style="8" customWidth="1"/>
    <col min="6" max="6" width="21.33203125" customWidth="1"/>
    <col min="7" max="7" width="18.109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6.88671875" customWidth="1"/>
    <col min="16" max="16" width="17" customWidth="1"/>
    <col min="17" max="17" width="41.109375" customWidth="1"/>
    <col min="18" max="18" width="17.33203125" customWidth="1"/>
    <col min="19" max="19" width="21.21875" style="14" customWidth="1"/>
    <col min="20" max="20" width="26.33203125" customWidth="1"/>
    <col min="27" max="27" width="17.44140625" style="21" customWidth="1"/>
    <col min="34" max="34" width="17.6640625" customWidth="1"/>
  </cols>
  <sheetData>
    <row r="1" spans="1:35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8363</v>
      </c>
      <c r="S1" s="15" t="s">
        <v>8365</v>
      </c>
      <c r="T1" s="1" t="s">
        <v>8366</v>
      </c>
    </row>
    <row r="2" spans="1:35" ht="45" x14ac:dyDescent="0.4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 t="shared" ref="P2:P65" si="1">IFERROR(ROUND(E2/L2,2),0)</f>
        <v>88.6</v>
      </c>
      <c r="Q2" s="10" t="s">
        <v>8317</v>
      </c>
      <c r="R2" t="s">
        <v>8347</v>
      </c>
      <c r="S2" s="14">
        <f t="shared" ref="S2:S65" si="2">(((J2/60)/60)/24)+DATE(1970,1,1)</f>
        <v>41324.214571759258</v>
      </c>
      <c r="T2" s="14">
        <f t="shared" ref="T2:T65" si="3">(((I2/60)/60)/24)+DATE(1970,1,1)</f>
        <v>41358.172905092593</v>
      </c>
    </row>
    <row r="3" spans="1:35" ht="59.4" x14ac:dyDescent="0.4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si="1"/>
        <v>1389.36</v>
      </c>
      <c r="Q3" s="10" t="s">
        <v>8317</v>
      </c>
      <c r="R3" t="s">
        <v>8319</v>
      </c>
      <c r="S3" s="14">
        <f t="shared" si="2"/>
        <v>42714.440416666665</v>
      </c>
      <c r="T3" s="14">
        <f t="shared" si="3"/>
        <v>42759.440416666665</v>
      </c>
    </row>
    <row r="4" spans="1:35" ht="45" x14ac:dyDescent="0.4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8317</v>
      </c>
      <c r="R4" t="s">
        <v>8347</v>
      </c>
      <c r="S4" s="14">
        <f t="shared" si="2"/>
        <v>41561.500706018516</v>
      </c>
      <c r="T4" s="14">
        <f t="shared" si="3"/>
        <v>41593.166666666664</v>
      </c>
    </row>
    <row r="5" spans="1:35" ht="30.6" x14ac:dyDescent="0.4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8317</v>
      </c>
      <c r="R5" t="s">
        <v>8347</v>
      </c>
      <c r="S5" s="14">
        <f t="shared" si="2"/>
        <v>41803.880659722221</v>
      </c>
      <c r="T5" s="14">
        <f t="shared" si="3"/>
        <v>41843.880659722221</v>
      </c>
      <c r="AB5" t="s">
        <v>8392</v>
      </c>
      <c r="AC5" t="s">
        <v>8220</v>
      </c>
      <c r="AD5" t="s">
        <v>8219</v>
      </c>
    </row>
    <row r="6" spans="1:35" ht="30.6" x14ac:dyDescent="0.4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8317</v>
      </c>
      <c r="R6" t="s">
        <v>8347</v>
      </c>
      <c r="S6" s="14">
        <f t="shared" si="2"/>
        <v>42473.604270833333</v>
      </c>
      <c r="T6" s="14">
        <f t="shared" si="3"/>
        <v>42527.709722222222</v>
      </c>
      <c r="Z6" t="s">
        <v>8405</v>
      </c>
      <c r="AA6" s="21" t="s">
        <v>8406</v>
      </c>
      <c r="AB6">
        <f>COUNTIFS(F2:F4115, "successful", R2:R4115, "plays", D2:D4115, "&lt;1000")</f>
        <v>141</v>
      </c>
      <c r="AC6">
        <f>COUNTIFS(F2:F4115, "failed", R2:R4115, "plays", D2:D4115, "&lt;1000")</f>
        <v>45</v>
      </c>
      <c r="AD6">
        <f>COUNTIFS(F2:F4115, "canceledl", R2:R4115, "plays", D2:D4115, "&lt;1000")</f>
        <v>0</v>
      </c>
    </row>
    <row r="7" spans="1:35" ht="45" x14ac:dyDescent="0.4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8317</v>
      </c>
      <c r="R7" t="s">
        <v>8347</v>
      </c>
      <c r="S7" s="14">
        <f t="shared" si="2"/>
        <v>42499.960810185185</v>
      </c>
      <c r="T7" s="14">
        <f t="shared" si="3"/>
        <v>42559.960810185185</v>
      </c>
      <c r="AA7" s="21" t="s">
        <v>8393</v>
      </c>
      <c r="AB7">
        <f>COUNTIFS(F2:F4115, "successful", R2:R4115, "plays", D2:D4115, "&gt;=1000", D2:D4115, "&lt;=4999")</f>
        <v>388</v>
      </c>
      <c r="AC7">
        <f>COUNTIFS(F2:F4115, "failed", R2:R4115, "plays", D2:D4115, "&gt;=1000", D2:D4115, "&lt;=4999")</f>
        <v>146</v>
      </c>
      <c r="AD7">
        <f>COUNTIFS(F2:F4115, "canceled", R2:R4115, "plays", D2:D4115, "&gt;=1000", D2:D4115, "&lt;=4999")</f>
        <v>0</v>
      </c>
      <c r="AH7" t="s">
        <v>8404</v>
      </c>
      <c r="AI7">
        <f>COUNTIFS(R2:R4115, "plays", F2:F4115, "successful")</f>
        <v>694</v>
      </c>
    </row>
    <row r="8" spans="1:35" ht="45" x14ac:dyDescent="0.4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8320</v>
      </c>
      <c r="R8" t="s">
        <v>8340</v>
      </c>
      <c r="S8" s="14">
        <f t="shared" si="2"/>
        <v>41394.871678240743</v>
      </c>
      <c r="T8" s="14">
        <f t="shared" si="3"/>
        <v>41408.871678240743</v>
      </c>
      <c r="AA8" s="21" t="s">
        <v>8394</v>
      </c>
      <c r="AB8">
        <f>COUNTIFS(F2:F4115, "successful", R2:R4115, "plays", D2:D4115, "&gt;=5000", D2:D4115, "&lt;=9999")</f>
        <v>93</v>
      </c>
      <c r="AC8">
        <f>COUNTIFS(F2:F4115, "failed", R2:R4115, "plays", D2:D4115, "&gt;=5000", D2:D4115, "&lt;=9999")</f>
        <v>76</v>
      </c>
      <c r="AD8">
        <f>COUNTIFS(F2:F4115, "canceled", R2:R4115, "plays", D2:D4115, "&gt;=5000", D2:D4115, "&lt;=9999")</f>
        <v>0</v>
      </c>
      <c r="AH8" t="s">
        <v>8407</v>
      </c>
      <c r="AI8">
        <f>COUNTIFS(R2:R4115, "plays", F2:F4115, "failed")</f>
        <v>353</v>
      </c>
    </row>
    <row r="9" spans="1:35" ht="45" x14ac:dyDescent="0.4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8317</v>
      </c>
      <c r="R9" t="s">
        <v>8347</v>
      </c>
      <c r="S9" s="14">
        <f t="shared" si="2"/>
        <v>41039.225601851853</v>
      </c>
      <c r="T9" s="14">
        <f t="shared" si="3"/>
        <v>41072.291666666664</v>
      </c>
      <c r="AA9" s="21" t="s">
        <v>8395</v>
      </c>
      <c r="AB9">
        <f>COUNTIFS(F2:F4115, "successful", R2:R4115, "plays", D2:D4115, "&gt;=10000", D2:D4115, "&lt;=14999")</f>
        <v>39</v>
      </c>
      <c r="AC9">
        <f>COUNTIFS(F2:F4115, "failed", R2:R4115, "plays", D2:D4115, "&gt;=10000", D2:D4115, "&lt;=14999")</f>
        <v>33</v>
      </c>
      <c r="AD9">
        <f>COUNTIFS(F2:F4115, "canceled", R2:R4115, "plays", D2:D4115, "&gt;=10000", D2:D4115, "&lt;=14999")</f>
        <v>0</v>
      </c>
      <c r="AH9" t="s">
        <v>8408</v>
      </c>
      <c r="AI9">
        <f>COUNTIFS(R2:R4115, "plays", F2:F4115, "canceled")</f>
        <v>0</v>
      </c>
    </row>
    <row r="10" spans="1:35" ht="45" x14ac:dyDescent="0.4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8317</v>
      </c>
      <c r="R10" t="s">
        <v>8347</v>
      </c>
      <c r="S10" s="14">
        <f t="shared" si="2"/>
        <v>42549.722962962958</v>
      </c>
      <c r="T10" s="14">
        <f t="shared" si="3"/>
        <v>42588.291666666672</v>
      </c>
      <c r="AA10" s="21" t="s">
        <v>8396</v>
      </c>
      <c r="AB10">
        <f>COUNTIFS(F2:F4115, "successful", R2:R4115, "plays", D2:D4115, "&gt;=15000", D2:D4115, "&lt;=19999")</f>
        <v>12</v>
      </c>
      <c r="AC10">
        <f>COUNTIFS(F2:F4115, "failed", R2:R4115, "plays", D2:D4115, "&gt;=15000", D2:D4115, "&lt;=19999")</f>
        <v>12</v>
      </c>
      <c r="AD10">
        <f>COUNTIFS(F2:F4115, "canceled", R2:R4115, "plays", D2:D4115, "&gt;=15000", D2:D4115, "&lt;=19999")</f>
        <v>0</v>
      </c>
      <c r="AH10" t="s">
        <v>8409</v>
      </c>
      <c r="AI10">
        <f>COUNTIFS(R2:R4115, "plays", F2:F4115, "livel")</f>
        <v>0</v>
      </c>
    </row>
    <row r="11" spans="1:35" ht="45" x14ac:dyDescent="0.4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8317</v>
      </c>
      <c r="R11" t="s">
        <v>8347</v>
      </c>
      <c r="S11" s="14">
        <f t="shared" si="2"/>
        <v>41389.364849537036</v>
      </c>
      <c r="T11" s="14">
        <f t="shared" si="3"/>
        <v>41425.5</v>
      </c>
      <c r="AA11" s="21" t="s">
        <v>8397</v>
      </c>
      <c r="AB11">
        <f>COUNTIFS(F2:F4115, "successful", R2:R4115, "plays", D2:D4115, "&gt;=20000", D2:D4115, "&lt;=24999")</f>
        <v>9</v>
      </c>
      <c r="AC11">
        <f>COUNTIFS(F2:F4115, "failed", R2:R4115, "plays", D2:D4115, "&gt;=20000", D2:D4115, "&lt;=24999")</f>
        <v>11</v>
      </c>
      <c r="AD11">
        <f>COUNTIFS(F2:F4115, "canceled", R2:R4115, "plays", D2:D4115, "&gt;=20000", D2:D4115, "&lt;=24999")</f>
        <v>0</v>
      </c>
    </row>
    <row r="12" spans="1:35" ht="45" x14ac:dyDescent="0.4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8336</v>
      </c>
      <c r="R12" t="s">
        <v>8337</v>
      </c>
      <c r="S12" s="14">
        <f t="shared" si="2"/>
        <v>42415.253437499996</v>
      </c>
      <c r="T12" s="14">
        <f t="shared" si="3"/>
        <v>42445.211770833332</v>
      </c>
      <c r="AA12" s="21" t="s">
        <v>8398</v>
      </c>
      <c r="AB12">
        <f>COUNTIFS(F2:F4115, "successful", R2:R4115, "plays", D2:D4115, "&gt;=25000", D2:D4115, "&lt;=29999")</f>
        <v>1</v>
      </c>
      <c r="AC12">
        <f>COUNTIFS(F2:F4115, "failed", R2:R4115, "plays", D2:D4115, "&gt;=25000", D2:D4115, "&lt;=29999")</f>
        <v>4</v>
      </c>
      <c r="AD12">
        <f>COUNTIFS(F2:F4115, "canceled", R2:R4115, "plays", D2:D4115, "&gt;=25000", D2:D4115, "&lt;=29999")</f>
        <v>0</v>
      </c>
    </row>
    <row r="13" spans="1:35" ht="45" x14ac:dyDescent="0.4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8317</v>
      </c>
      <c r="R13" t="s">
        <v>8347</v>
      </c>
      <c r="S13" s="14">
        <f t="shared" si="2"/>
        <v>42347.358483796299</v>
      </c>
      <c r="T13" s="14">
        <f t="shared" si="3"/>
        <v>42380.958333333328</v>
      </c>
      <c r="AA13" s="21" t="s">
        <v>8399</v>
      </c>
      <c r="AB13">
        <f>COUNTIFS(F2:F4115, "successful", R2:R4115, "plays", D2:D4115, "&gt;=30000", D2:D4115, "&lt;=34999")</f>
        <v>3</v>
      </c>
      <c r="AC13">
        <f>COUNTIFS(F2:F4115, "failed", R2:R4115, "plays", D2:D4115, "&gt;=30000", D2:D4115, "&lt;=34999")</f>
        <v>8</v>
      </c>
      <c r="AD13">
        <f>COUNTIFS(F2:F4115, "canceled", R2:R4115, "plays", D2:D4115, "&gt;=30000", D2:D4115, "&lt;=34999")</f>
        <v>0</v>
      </c>
    </row>
    <row r="14" spans="1:35" ht="45" x14ac:dyDescent="0.4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8317</v>
      </c>
      <c r="R14" t="s">
        <v>8347</v>
      </c>
      <c r="S14" s="14">
        <f t="shared" si="2"/>
        <v>42519.6565162037</v>
      </c>
      <c r="T14" s="14">
        <f t="shared" si="3"/>
        <v>42549.6565162037</v>
      </c>
      <c r="AA14" s="21" t="s">
        <v>8400</v>
      </c>
      <c r="AB14">
        <f>COUNTIFS(F2:F4115, "successful", R2:R4115, "plays", D2:D4115, "&gt;=35000", D2:D4115, "&lt;=39999")</f>
        <v>4</v>
      </c>
      <c r="AC14">
        <f>COUNTIFS(F2:F4115, "failed", R2:R4115, "plays", D2:D4115, "&gt;=35000", D2:D4115, "&lt;=39999")</f>
        <v>2</v>
      </c>
      <c r="AD14">
        <f>COUNTIFS(F2:F4115, "canceled", R2:R4115, "plays", D2:D4115, "&gt;=35000", D2:D4115, "&lt;=39999")</f>
        <v>0</v>
      </c>
    </row>
    <row r="15" spans="1:35" ht="30.6" x14ac:dyDescent="0.4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8317</v>
      </c>
      <c r="R15" t="s">
        <v>8347</v>
      </c>
      <c r="S15" s="14">
        <f t="shared" si="2"/>
        <v>42394.580740740741</v>
      </c>
      <c r="T15" s="14">
        <f t="shared" si="3"/>
        <v>42441.208333333328</v>
      </c>
      <c r="AA15" s="21" t="s">
        <v>8401</v>
      </c>
      <c r="AB15">
        <f>COUNTIFS(F2:F4115, "successful", R2:R4115, "plays", D2:D4115, "&gt;=40000", D2:D4115, "&lt;=44999")</f>
        <v>2</v>
      </c>
      <c r="AC15">
        <f>COUNTIFS(F2:F4115, "failed", R2:R4115, "plays", D2:D4115, "&gt;=40000", D2:D4115, "&lt;=44999")</f>
        <v>1</v>
      </c>
      <c r="AD15">
        <f>COUNTIFS(F2:F4115, "canceled", R2:R4115, "plays", D2:D4115, "&gt;=40000", D2:D4115, "&lt;=44999")</f>
        <v>0</v>
      </c>
    </row>
    <row r="16" spans="1:35" ht="45" x14ac:dyDescent="0.4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8317</v>
      </c>
      <c r="R16" t="s">
        <v>8347</v>
      </c>
      <c r="S16" s="14">
        <f t="shared" si="2"/>
        <v>42157.251828703709</v>
      </c>
      <c r="T16" s="14">
        <f t="shared" si="3"/>
        <v>42197.251828703709</v>
      </c>
      <c r="AA16" s="21" t="s">
        <v>8402</v>
      </c>
      <c r="AB16">
        <f>COUNTIFS(F2:F4115, "successful", R2:R4115, "plays", D2:D4115, "&gt;=45000", D2:D4115, "&lt;=49999")</f>
        <v>0</v>
      </c>
      <c r="AC16">
        <f>COUNTIFS(F2:F4115, "failed", R2:R4115, "plays", D2:D4115, "&gt;=45000", D2:D4115, "&lt;=49999")</f>
        <v>1</v>
      </c>
      <c r="AD16">
        <f>COUNTIFS(F2:F4115, "canceled", R2:R4115, "plays", D2:D4115, "&gt;=5000", D2:D4115, "&lt;=9999")</f>
        <v>0</v>
      </c>
    </row>
    <row r="17" spans="1:30" ht="45" x14ac:dyDescent="0.4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8317</v>
      </c>
      <c r="R17" t="s">
        <v>8353</v>
      </c>
      <c r="S17" s="14">
        <f t="shared" si="2"/>
        <v>42689.582349537035</v>
      </c>
      <c r="T17" s="14">
        <f t="shared" si="3"/>
        <v>42725.332638888889</v>
      </c>
      <c r="AA17" s="21" t="s">
        <v>8403</v>
      </c>
      <c r="AB17">
        <f>COUNTIFS(F2:F4115, "successful", R2:R4115, "plays", D2:D4115, "&gt;50000")</f>
        <v>2</v>
      </c>
      <c r="AC17">
        <f>COUNTIFS(F2:F4115, "failedl", R2:R4115, "plays", D2:D4115, "&gt;50000")</f>
        <v>0</v>
      </c>
      <c r="AD17">
        <f>COUNTIFS(F2:F4115, "canceledl", R2:R4115, "plays", D2:D4115, "&gt;50000")</f>
        <v>0</v>
      </c>
    </row>
    <row r="18" spans="1:30" ht="45" x14ac:dyDescent="0.4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8317</v>
      </c>
      <c r="R18" t="s">
        <v>8347</v>
      </c>
      <c r="S18" s="14">
        <f t="shared" si="2"/>
        <v>41744.290868055556</v>
      </c>
      <c r="T18" s="14">
        <f t="shared" si="3"/>
        <v>41774.290868055556</v>
      </c>
    </row>
    <row r="19" spans="1:30" ht="45" x14ac:dyDescent="0.4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8317</v>
      </c>
      <c r="R19" t="s">
        <v>8347</v>
      </c>
      <c r="S19" s="14">
        <f t="shared" si="2"/>
        <v>41730.584374999999</v>
      </c>
      <c r="T19" s="14">
        <f t="shared" si="3"/>
        <v>41760.584374999999</v>
      </c>
    </row>
    <row r="20" spans="1:30" ht="59.4" x14ac:dyDescent="0.4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8317</v>
      </c>
      <c r="R20" t="s">
        <v>8353</v>
      </c>
      <c r="S20" s="14">
        <f t="shared" si="2"/>
        <v>42704.335810185185</v>
      </c>
      <c r="T20" s="14">
        <f t="shared" si="3"/>
        <v>42737.957638888889</v>
      </c>
    </row>
    <row r="21" spans="1:30" ht="59.4" x14ac:dyDescent="0.4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8317</v>
      </c>
      <c r="R21" t="s">
        <v>8347</v>
      </c>
      <c r="S21" s="14">
        <f t="shared" si="2"/>
        <v>42076.130011574074</v>
      </c>
      <c r="T21" s="14">
        <f t="shared" si="3"/>
        <v>42131.290277777778</v>
      </c>
    </row>
    <row r="22" spans="1:30" ht="45" x14ac:dyDescent="0.4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8317</v>
      </c>
      <c r="R22" t="s">
        <v>8319</v>
      </c>
      <c r="S22" s="14">
        <f t="shared" si="2"/>
        <v>42199.651319444441</v>
      </c>
      <c r="T22" s="14">
        <f t="shared" si="3"/>
        <v>42235.651319444441</v>
      </c>
    </row>
    <row r="23" spans="1:30" ht="45" x14ac:dyDescent="0.4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8331</v>
      </c>
      <c r="R23" t="s">
        <v>8349</v>
      </c>
      <c r="S23" s="14">
        <f t="shared" si="2"/>
        <v>42033.584016203706</v>
      </c>
      <c r="T23" s="14">
        <f t="shared" si="3"/>
        <v>42063.584016203706</v>
      </c>
    </row>
    <row r="24" spans="1:30" ht="45" x14ac:dyDescent="0.4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8331</v>
      </c>
      <c r="R24" t="s">
        <v>8349</v>
      </c>
      <c r="S24" s="14">
        <f t="shared" si="2"/>
        <v>42677.005474537036</v>
      </c>
      <c r="T24" s="14">
        <f t="shared" si="3"/>
        <v>42707.0471412037</v>
      </c>
    </row>
    <row r="25" spans="1:30" ht="45" x14ac:dyDescent="0.4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8317</v>
      </c>
      <c r="R25" t="s">
        <v>8347</v>
      </c>
      <c r="S25" s="14">
        <f t="shared" si="2"/>
        <v>42452.272824074069</v>
      </c>
      <c r="T25" s="14">
        <f t="shared" si="3"/>
        <v>42482.272824074069</v>
      </c>
    </row>
    <row r="26" spans="1:30" ht="45" x14ac:dyDescent="0.4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8317</v>
      </c>
      <c r="R26" t="s">
        <v>8347</v>
      </c>
      <c r="S26" s="14">
        <f t="shared" si="2"/>
        <v>42290.460023148145</v>
      </c>
      <c r="T26" s="14">
        <f t="shared" si="3"/>
        <v>42327.207638888889</v>
      </c>
    </row>
    <row r="27" spans="1:30" ht="45" x14ac:dyDescent="0.4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8317</v>
      </c>
      <c r="R27" t="s">
        <v>8347</v>
      </c>
      <c r="S27" s="14">
        <f t="shared" si="2"/>
        <v>42136.209675925929</v>
      </c>
      <c r="T27" s="14">
        <f t="shared" si="3"/>
        <v>42167.833333333328</v>
      </c>
    </row>
    <row r="28" spans="1:30" ht="45" x14ac:dyDescent="0.4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8317</v>
      </c>
      <c r="R28" t="s">
        <v>8347</v>
      </c>
      <c r="S28" s="14">
        <f t="shared" si="2"/>
        <v>41835.540486111109</v>
      </c>
      <c r="T28" s="14">
        <f t="shared" si="3"/>
        <v>41865.540486111109</v>
      </c>
    </row>
    <row r="29" spans="1:30" ht="30.6" x14ac:dyDescent="0.4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8317</v>
      </c>
      <c r="R29" t="s">
        <v>8346</v>
      </c>
      <c r="S29" s="14">
        <f t="shared" si="2"/>
        <v>42746.270057870366</v>
      </c>
      <c r="T29" s="14">
        <f t="shared" si="3"/>
        <v>42776.270057870366</v>
      </c>
    </row>
    <row r="30" spans="1:30" ht="45" x14ac:dyDescent="0.4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8331</v>
      </c>
      <c r="R30" t="s">
        <v>8349</v>
      </c>
      <c r="S30" s="14">
        <f t="shared" si="2"/>
        <v>42068.209097222221</v>
      </c>
      <c r="T30" s="14">
        <f t="shared" si="3"/>
        <v>42097.165972222225</v>
      </c>
    </row>
    <row r="31" spans="1:30" ht="45" x14ac:dyDescent="0.4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8317</v>
      </c>
      <c r="R31" t="s">
        <v>8347</v>
      </c>
      <c r="S31" s="14">
        <f t="shared" si="2"/>
        <v>42311.216898148152</v>
      </c>
      <c r="T31" s="14">
        <f t="shared" si="3"/>
        <v>42357.332638888889</v>
      </c>
    </row>
    <row r="32" spans="1:30" ht="45" x14ac:dyDescent="0.4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8331</v>
      </c>
      <c r="R32" t="s">
        <v>8349</v>
      </c>
      <c r="S32" s="14">
        <f t="shared" si="2"/>
        <v>41873.79184027778</v>
      </c>
      <c r="T32" s="14">
        <f t="shared" si="3"/>
        <v>41903.79184027778</v>
      </c>
    </row>
    <row r="33" spans="1:20" ht="59.4" x14ac:dyDescent="0.4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8317</v>
      </c>
      <c r="R33" t="s">
        <v>8347</v>
      </c>
      <c r="S33" s="14">
        <f t="shared" si="2"/>
        <v>42605.70857638889</v>
      </c>
      <c r="T33" s="14">
        <f t="shared" si="3"/>
        <v>42635.70857638889</v>
      </c>
    </row>
    <row r="34" spans="1:20" ht="30.6" x14ac:dyDescent="0.4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8334</v>
      </c>
      <c r="R34" t="s">
        <v>8350</v>
      </c>
      <c r="S34" s="14">
        <f t="shared" si="2"/>
        <v>41842.917129629634</v>
      </c>
      <c r="T34" s="14">
        <f t="shared" si="3"/>
        <v>41877.917129629634</v>
      </c>
    </row>
    <row r="35" spans="1:20" ht="45" x14ac:dyDescent="0.4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8331</v>
      </c>
      <c r="R35" t="s">
        <v>8349</v>
      </c>
      <c r="S35" s="14">
        <f t="shared" si="2"/>
        <v>42725.869363425925</v>
      </c>
      <c r="T35" s="14">
        <f t="shared" si="3"/>
        <v>42745.915972222225</v>
      </c>
    </row>
    <row r="36" spans="1:20" ht="30.6" x14ac:dyDescent="0.4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8317</v>
      </c>
      <c r="R36" t="s">
        <v>8347</v>
      </c>
      <c r="S36" s="14">
        <f t="shared" si="2"/>
        <v>42423.542384259257</v>
      </c>
      <c r="T36" s="14">
        <f t="shared" si="3"/>
        <v>42463.500717592593</v>
      </c>
    </row>
    <row r="37" spans="1:20" ht="45" x14ac:dyDescent="0.4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8317</v>
      </c>
      <c r="R37" t="s">
        <v>8347</v>
      </c>
      <c r="S37" s="14">
        <f t="shared" si="2"/>
        <v>42375.08394675926</v>
      </c>
      <c r="T37" s="14">
        <f t="shared" si="3"/>
        <v>42420.08394675926</v>
      </c>
    </row>
    <row r="38" spans="1:20" ht="45" x14ac:dyDescent="0.4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8317</v>
      </c>
      <c r="R38" t="s">
        <v>8347</v>
      </c>
      <c r="S38" s="14">
        <f t="shared" si="2"/>
        <v>42067.923668981486</v>
      </c>
      <c r="T38" s="14">
        <f t="shared" si="3"/>
        <v>42112.882002314815</v>
      </c>
    </row>
    <row r="39" spans="1:20" ht="45" x14ac:dyDescent="0.4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8308</v>
      </c>
      <c r="R39" t="s">
        <v>8313</v>
      </c>
      <c r="S39" s="14">
        <f t="shared" si="2"/>
        <v>41261.767812500002</v>
      </c>
      <c r="T39" s="14">
        <f t="shared" si="3"/>
        <v>41306.767812500002</v>
      </c>
    </row>
    <row r="40" spans="1:20" ht="45" x14ac:dyDescent="0.4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8317</v>
      </c>
      <c r="R40" t="s">
        <v>8347</v>
      </c>
      <c r="S40" s="14">
        <f t="shared" si="2"/>
        <v>42548.269861111112</v>
      </c>
      <c r="T40" s="14">
        <f t="shared" si="3"/>
        <v>42593.269861111112</v>
      </c>
    </row>
    <row r="41" spans="1:20" ht="30.6" x14ac:dyDescent="0.4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8317</v>
      </c>
      <c r="R41" t="s">
        <v>8347</v>
      </c>
      <c r="S41" s="14">
        <f t="shared" si="2"/>
        <v>42675.438946759255</v>
      </c>
      <c r="T41" s="14">
        <f t="shared" si="3"/>
        <v>42705.207638888889</v>
      </c>
    </row>
    <row r="42" spans="1:20" ht="45" x14ac:dyDescent="0.4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8315</v>
      </c>
      <c r="R42" t="s">
        <v>8355</v>
      </c>
      <c r="S42" s="14">
        <f t="shared" si="2"/>
        <v>41894.632361111115</v>
      </c>
      <c r="T42" s="14">
        <f t="shared" si="3"/>
        <v>41954.674027777779</v>
      </c>
    </row>
    <row r="43" spans="1:20" ht="45" x14ac:dyDescent="0.4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8308</v>
      </c>
      <c r="R43" t="s">
        <v>8313</v>
      </c>
      <c r="S43" s="14">
        <f t="shared" si="2"/>
        <v>42775.314884259264</v>
      </c>
      <c r="T43" s="14">
        <f t="shared" si="3"/>
        <v>42808.956250000003</v>
      </c>
    </row>
    <row r="44" spans="1:20" ht="45" x14ac:dyDescent="0.4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8317</v>
      </c>
      <c r="R44" t="s">
        <v>8347</v>
      </c>
      <c r="S44" s="14">
        <f t="shared" si="2"/>
        <v>42311.625081018516</v>
      </c>
      <c r="T44" s="14">
        <f t="shared" si="3"/>
        <v>42357.041666666672</v>
      </c>
    </row>
    <row r="45" spans="1:20" ht="45" x14ac:dyDescent="0.4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8317</v>
      </c>
      <c r="R45" t="s">
        <v>8347</v>
      </c>
      <c r="S45" s="14">
        <f t="shared" si="2"/>
        <v>41450.681574074071</v>
      </c>
      <c r="T45" s="14">
        <f t="shared" si="3"/>
        <v>41480.681574074071</v>
      </c>
    </row>
    <row r="46" spans="1:20" ht="45" x14ac:dyDescent="0.4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8317</v>
      </c>
      <c r="R46" t="s">
        <v>8347</v>
      </c>
      <c r="S46" s="14">
        <f t="shared" si="2"/>
        <v>41020.271770833337</v>
      </c>
      <c r="T46" s="14">
        <f t="shared" si="3"/>
        <v>41052.791666666664</v>
      </c>
    </row>
    <row r="47" spans="1:20" ht="59.4" x14ac:dyDescent="0.4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8317</v>
      </c>
      <c r="R47" t="s">
        <v>8347</v>
      </c>
      <c r="S47" s="14">
        <f t="shared" si="2"/>
        <v>42136.420752314814</v>
      </c>
      <c r="T47" s="14">
        <f t="shared" si="3"/>
        <v>42166.420752314814</v>
      </c>
    </row>
    <row r="48" spans="1:20" ht="45" x14ac:dyDescent="0.4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8317</v>
      </c>
      <c r="R48" t="s">
        <v>8347</v>
      </c>
      <c r="S48" s="14">
        <f t="shared" si="2"/>
        <v>42136.184560185182</v>
      </c>
      <c r="T48" s="14">
        <f t="shared" si="3"/>
        <v>42166.184560185182</v>
      </c>
    </row>
    <row r="49" spans="1:20" ht="45" x14ac:dyDescent="0.4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8315</v>
      </c>
      <c r="R49" t="s">
        <v>8355</v>
      </c>
      <c r="S49" s="14">
        <f t="shared" si="2"/>
        <v>42322.653749999998</v>
      </c>
      <c r="T49" s="14">
        <f t="shared" si="3"/>
        <v>42362.653749999998</v>
      </c>
    </row>
    <row r="50" spans="1:20" ht="45" x14ac:dyDescent="0.4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8317</v>
      </c>
      <c r="R50" t="s">
        <v>8347</v>
      </c>
      <c r="S50" s="14">
        <f t="shared" si="2"/>
        <v>42087.668032407411</v>
      </c>
      <c r="T50" s="14">
        <f t="shared" si="3"/>
        <v>42132.668032407411</v>
      </c>
    </row>
    <row r="51" spans="1:20" ht="45" x14ac:dyDescent="0.4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8317</v>
      </c>
      <c r="R51" t="s">
        <v>8347</v>
      </c>
      <c r="S51" s="14">
        <f t="shared" si="2"/>
        <v>42661.323414351849</v>
      </c>
      <c r="T51" s="14">
        <f t="shared" si="3"/>
        <v>42697.365081018521</v>
      </c>
    </row>
    <row r="52" spans="1:20" ht="45" x14ac:dyDescent="0.4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8308</v>
      </c>
      <c r="R52" t="s">
        <v>8312</v>
      </c>
      <c r="S52" s="14">
        <f t="shared" si="2"/>
        <v>42556.583368055552</v>
      </c>
      <c r="T52" s="14">
        <f t="shared" si="3"/>
        <v>42586.583368055552</v>
      </c>
    </row>
    <row r="53" spans="1:20" ht="45" x14ac:dyDescent="0.4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8317</v>
      </c>
      <c r="R53" t="s">
        <v>8319</v>
      </c>
      <c r="S53" s="14">
        <f t="shared" si="2"/>
        <v>42276.624803240738</v>
      </c>
      <c r="T53" s="14">
        <f t="shared" si="3"/>
        <v>42307.624803240738</v>
      </c>
    </row>
    <row r="54" spans="1:20" ht="45" x14ac:dyDescent="0.4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8308</v>
      </c>
      <c r="R54" t="s">
        <v>8313</v>
      </c>
      <c r="S54" s="14">
        <f t="shared" si="2"/>
        <v>42758.197013888886</v>
      </c>
      <c r="T54" s="14">
        <f t="shared" si="3"/>
        <v>42788.197013888886</v>
      </c>
    </row>
    <row r="55" spans="1:20" ht="30.6" x14ac:dyDescent="0.4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8317</v>
      </c>
      <c r="R55" t="s">
        <v>8347</v>
      </c>
      <c r="S55" s="14">
        <f t="shared" si="2"/>
        <v>42676.586979166663</v>
      </c>
      <c r="T55" s="14">
        <f t="shared" si="3"/>
        <v>42707.628645833334</v>
      </c>
    </row>
    <row r="56" spans="1:20" ht="30.6" x14ac:dyDescent="0.4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8308</v>
      </c>
      <c r="R56" t="s">
        <v>8313</v>
      </c>
      <c r="S56" s="14">
        <f t="shared" si="2"/>
        <v>41709.463518518518</v>
      </c>
      <c r="T56" s="14">
        <f t="shared" si="3"/>
        <v>41768.875</v>
      </c>
    </row>
    <row r="57" spans="1:20" ht="45" x14ac:dyDescent="0.4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8320</v>
      </c>
      <c r="R57" t="s">
        <v>8340</v>
      </c>
      <c r="S57" s="14">
        <f t="shared" si="2"/>
        <v>40959.734398148146</v>
      </c>
      <c r="T57" s="14">
        <f t="shared" si="3"/>
        <v>40990.125</v>
      </c>
    </row>
    <row r="58" spans="1:20" ht="30.6" x14ac:dyDescent="0.4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8331</v>
      </c>
      <c r="R58" t="s">
        <v>8349</v>
      </c>
      <c r="S58" s="14">
        <f t="shared" si="2"/>
        <v>41569.575613425928</v>
      </c>
      <c r="T58" s="14">
        <f t="shared" si="3"/>
        <v>41605.126388888886</v>
      </c>
    </row>
    <row r="59" spans="1:20" ht="45" x14ac:dyDescent="0.4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8331</v>
      </c>
      <c r="R59" t="s">
        <v>8349</v>
      </c>
      <c r="S59" s="14">
        <f t="shared" si="2"/>
        <v>42691.8512037037</v>
      </c>
      <c r="T59" s="14">
        <f t="shared" si="3"/>
        <v>42719.958333333328</v>
      </c>
    </row>
    <row r="60" spans="1:20" ht="45" x14ac:dyDescent="0.4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8317</v>
      </c>
      <c r="R60" t="s">
        <v>8347</v>
      </c>
      <c r="S60" s="14">
        <f t="shared" si="2"/>
        <v>41387.651516203703</v>
      </c>
      <c r="T60" s="14">
        <f t="shared" si="3"/>
        <v>41417.651516203703</v>
      </c>
    </row>
    <row r="61" spans="1:20" ht="45" x14ac:dyDescent="0.4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8317</v>
      </c>
      <c r="R61" t="s">
        <v>8347</v>
      </c>
      <c r="S61" s="14">
        <f t="shared" si="2"/>
        <v>42502.569120370375</v>
      </c>
      <c r="T61" s="14">
        <f t="shared" si="3"/>
        <v>42532.569120370375</v>
      </c>
    </row>
    <row r="62" spans="1:20" ht="59.4" x14ac:dyDescent="0.4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8317</v>
      </c>
      <c r="R62" t="s">
        <v>8347</v>
      </c>
      <c r="S62" s="14">
        <f t="shared" si="2"/>
        <v>41941.500520833331</v>
      </c>
      <c r="T62" s="14">
        <f t="shared" si="3"/>
        <v>41976.542187500003</v>
      </c>
    </row>
    <row r="63" spans="1:20" ht="59.4" x14ac:dyDescent="0.4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8308</v>
      </c>
      <c r="R63" t="s">
        <v>8313</v>
      </c>
      <c r="S63" s="14">
        <f t="shared" si="2"/>
        <v>41674.063078703701</v>
      </c>
      <c r="T63" s="14">
        <f t="shared" si="3"/>
        <v>41705.957638888889</v>
      </c>
    </row>
    <row r="64" spans="1:20" ht="45" x14ac:dyDescent="0.4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8317</v>
      </c>
      <c r="R64" t="s">
        <v>8347</v>
      </c>
      <c r="S64" s="14">
        <f t="shared" si="2"/>
        <v>42048.813877314817</v>
      </c>
      <c r="T64" s="14">
        <f t="shared" si="3"/>
        <v>42093.772210648152</v>
      </c>
    </row>
    <row r="65" spans="1:20" ht="45" x14ac:dyDescent="0.4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8317</v>
      </c>
      <c r="R65" t="s">
        <v>8347</v>
      </c>
      <c r="S65" s="14">
        <f t="shared" si="2"/>
        <v>41800.604895833334</v>
      </c>
      <c r="T65" s="14">
        <f t="shared" si="3"/>
        <v>41830.604895833334</v>
      </c>
    </row>
    <row r="66" spans="1:20" ht="45" x14ac:dyDescent="0.4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ref="P66:P129" si="5">IFERROR(ROUND(E66/L66,2),0)</f>
        <v>54.75</v>
      </c>
      <c r="Q66" s="10" t="s">
        <v>8308</v>
      </c>
      <c r="R66" t="s">
        <v>8313</v>
      </c>
      <c r="S66" s="14">
        <f t="shared" ref="S66:S129" si="6">(((J66/60)/60)/24)+DATE(1970,1,1)</f>
        <v>41744.590682870366</v>
      </c>
      <c r="T66" s="14">
        <f t="shared" ref="T66:T129" si="7">(((I66/60)/60)/24)+DATE(1970,1,1)</f>
        <v>41789.590682870366</v>
      </c>
    </row>
    <row r="67" spans="1:20" ht="45" x14ac:dyDescent="0.4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si="5"/>
        <v>61.38</v>
      </c>
      <c r="Q67" s="10" t="s">
        <v>8317</v>
      </c>
      <c r="R67" t="s">
        <v>8347</v>
      </c>
      <c r="S67" s="14">
        <f t="shared" si="6"/>
        <v>42557.792453703703</v>
      </c>
      <c r="T67" s="14">
        <f t="shared" si="7"/>
        <v>42587.792453703703</v>
      </c>
    </row>
    <row r="68" spans="1:20" ht="45" x14ac:dyDescent="0.4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8317</v>
      </c>
      <c r="R68" t="s">
        <v>8319</v>
      </c>
      <c r="S68" s="14">
        <f t="shared" si="6"/>
        <v>42675.66778935185</v>
      </c>
      <c r="T68" s="14">
        <f t="shared" si="7"/>
        <v>42712.207638888889</v>
      </c>
    </row>
    <row r="69" spans="1:20" ht="59.4" x14ac:dyDescent="0.4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8317</v>
      </c>
      <c r="R69" t="s">
        <v>8347</v>
      </c>
      <c r="S69" s="14">
        <f t="shared" si="6"/>
        <v>42423.3830787037</v>
      </c>
      <c r="T69" s="14">
        <f t="shared" si="7"/>
        <v>42453.341412037036</v>
      </c>
    </row>
    <row r="70" spans="1:20" ht="45" x14ac:dyDescent="0.4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8308</v>
      </c>
      <c r="R70" t="s">
        <v>8313</v>
      </c>
      <c r="S70" s="14">
        <f t="shared" si="6"/>
        <v>42263.680289351847</v>
      </c>
      <c r="T70" s="14">
        <f t="shared" si="7"/>
        <v>42305.333333333328</v>
      </c>
    </row>
    <row r="71" spans="1:20" ht="73.8" x14ac:dyDescent="0.4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8315</v>
      </c>
      <c r="R71" t="s">
        <v>8355</v>
      </c>
      <c r="S71" s="14">
        <f t="shared" si="6"/>
        <v>42644.535358796296</v>
      </c>
      <c r="T71" s="14">
        <f t="shared" si="7"/>
        <v>42675.165972222225</v>
      </c>
    </row>
    <row r="72" spans="1:20" ht="45" x14ac:dyDescent="0.4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8317</v>
      </c>
      <c r="R72" t="s">
        <v>8347</v>
      </c>
      <c r="S72" s="14">
        <f t="shared" si="6"/>
        <v>41148.194641203707</v>
      </c>
      <c r="T72" s="14">
        <f t="shared" si="7"/>
        <v>41188.165972222225</v>
      </c>
    </row>
    <row r="73" spans="1:20" ht="45" x14ac:dyDescent="0.4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8317</v>
      </c>
      <c r="R73" t="s">
        <v>8353</v>
      </c>
      <c r="S73" s="14">
        <f t="shared" si="6"/>
        <v>41144.42155092593</v>
      </c>
      <c r="T73" s="14">
        <f t="shared" si="7"/>
        <v>41165.42155092593</v>
      </c>
    </row>
    <row r="74" spans="1:20" ht="45" x14ac:dyDescent="0.4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8317</v>
      </c>
      <c r="R74" t="s">
        <v>8347</v>
      </c>
      <c r="S74" s="14">
        <f t="shared" si="6"/>
        <v>42728.71230324074</v>
      </c>
      <c r="T74" s="14">
        <f t="shared" si="7"/>
        <v>42758.71230324074</v>
      </c>
    </row>
    <row r="75" spans="1:20" ht="45" x14ac:dyDescent="0.4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8317</v>
      </c>
      <c r="R75" t="s">
        <v>8353</v>
      </c>
      <c r="S75" s="14">
        <f t="shared" si="6"/>
        <v>42508.541550925926</v>
      </c>
      <c r="T75" s="14">
        <f t="shared" si="7"/>
        <v>42538.541550925926</v>
      </c>
    </row>
    <row r="76" spans="1:20" ht="45" x14ac:dyDescent="0.4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8317</v>
      </c>
      <c r="R76" t="s">
        <v>8319</v>
      </c>
      <c r="S76" s="14">
        <f t="shared" si="6"/>
        <v>41563.485509259262</v>
      </c>
      <c r="T76" s="14">
        <f t="shared" si="7"/>
        <v>41600.666666666664</v>
      </c>
    </row>
    <row r="77" spans="1:20" ht="59.4" x14ac:dyDescent="0.4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8317</v>
      </c>
      <c r="R77" t="s">
        <v>8353</v>
      </c>
      <c r="S77" s="14">
        <f t="shared" si="6"/>
        <v>41075.237858796296</v>
      </c>
      <c r="T77" s="14">
        <f t="shared" si="7"/>
        <v>41105.237858796296</v>
      </c>
    </row>
    <row r="78" spans="1:20" ht="45" x14ac:dyDescent="0.4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8317</v>
      </c>
      <c r="R78" t="s">
        <v>8347</v>
      </c>
      <c r="S78" s="14">
        <f t="shared" si="6"/>
        <v>42651.420567129629</v>
      </c>
      <c r="T78" s="14">
        <f t="shared" si="7"/>
        <v>42681.462233796294</v>
      </c>
    </row>
    <row r="79" spans="1:20" ht="59.4" x14ac:dyDescent="0.4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8317</v>
      </c>
      <c r="R79" t="s">
        <v>8319</v>
      </c>
      <c r="S79" s="14">
        <f t="shared" si="6"/>
        <v>42199.618518518517</v>
      </c>
      <c r="T79" s="14">
        <f t="shared" si="7"/>
        <v>42236.618518518517</v>
      </c>
    </row>
    <row r="80" spans="1:20" ht="45" x14ac:dyDescent="0.4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8331</v>
      </c>
      <c r="R80" t="s">
        <v>8349</v>
      </c>
      <c r="S80" s="14">
        <f t="shared" si="6"/>
        <v>41660.708530092597</v>
      </c>
      <c r="T80" s="14">
        <f t="shared" si="7"/>
        <v>41691.75</v>
      </c>
    </row>
    <row r="81" spans="1:20" x14ac:dyDescent="0.4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8317</v>
      </c>
      <c r="R81" t="s">
        <v>8347</v>
      </c>
      <c r="S81" s="14">
        <f t="shared" si="6"/>
        <v>42452.579988425925</v>
      </c>
      <c r="T81" s="14">
        <f t="shared" si="7"/>
        <v>42482.579988425925</v>
      </c>
    </row>
    <row r="82" spans="1:20" ht="45" x14ac:dyDescent="0.4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8334</v>
      </c>
      <c r="R82" t="s">
        <v>8350</v>
      </c>
      <c r="S82" s="14">
        <f t="shared" si="6"/>
        <v>41666.924710648149</v>
      </c>
      <c r="T82" s="14">
        <f t="shared" si="7"/>
        <v>41706.924710648149</v>
      </c>
    </row>
    <row r="83" spans="1:20" ht="45" x14ac:dyDescent="0.4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8317</v>
      </c>
      <c r="R83" t="s">
        <v>8347</v>
      </c>
      <c r="S83" s="14">
        <f t="shared" si="6"/>
        <v>42081.903587962966</v>
      </c>
      <c r="T83" s="14">
        <f t="shared" si="7"/>
        <v>42111</v>
      </c>
    </row>
    <row r="84" spans="1:20" ht="59.4" x14ac:dyDescent="0.4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8315</v>
      </c>
      <c r="R84" t="s">
        <v>8316</v>
      </c>
      <c r="S84" s="14">
        <f t="shared" si="6"/>
        <v>42116.710752314815</v>
      </c>
      <c r="T84" s="14">
        <f t="shared" si="7"/>
        <v>42146.710752314815</v>
      </c>
    </row>
    <row r="85" spans="1:20" ht="45" x14ac:dyDescent="0.4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8317</v>
      </c>
      <c r="R85" t="s">
        <v>8347</v>
      </c>
      <c r="S85" s="14">
        <f t="shared" si="6"/>
        <v>41326.987974537034</v>
      </c>
      <c r="T85" s="14">
        <f t="shared" si="7"/>
        <v>41356.94630787037</v>
      </c>
    </row>
    <row r="86" spans="1:20" ht="59.4" x14ac:dyDescent="0.4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8315</v>
      </c>
      <c r="R86" t="s">
        <v>8316</v>
      </c>
      <c r="S86" s="14">
        <f t="shared" si="6"/>
        <v>41730.276747685188</v>
      </c>
      <c r="T86" s="14">
        <f t="shared" si="7"/>
        <v>41764.276747685188</v>
      </c>
    </row>
    <row r="87" spans="1:20" ht="59.4" x14ac:dyDescent="0.4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8308</v>
      </c>
      <c r="R87" t="s">
        <v>8313</v>
      </c>
      <c r="S87" s="14">
        <f t="shared" si="6"/>
        <v>42072.738067129627</v>
      </c>
      <c r="T87" s="14">
        <f t="shared" si="7"/>
        <v>42102.738067129627</v>
      </c>
    </row>
    <row r="88" spans="1:20" ht="45" x14ac:dyDescent="0.4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8317</v>
      </c>
      <c r="R88" t="s">
        <v>8319</v>
      </c>
      <c r="S88" s="14">
        <f t="shared" si="6"/>
        <v>42395.309039351851</v>
      </c>
      <c r="T88" s="14">
        <f t="shared" si="7"/>
        <v>42425.309039351851</v>
      </c>
    </row>
    <row r="89" spans="1:20" ht="45" x14ac:dyDescent="0.4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8317</v>
      </c>
      <c r="R89" t="s">
        <v>8347</v>
      </c>
      <c r="S89" s="14">
        <f t="shared" si="6"/>
        <v>40624.181400462963</v>
      </c>
      <c r="T89" s="14">
        <f t="shared" si="7"/>
        <v>40655.181400462963</v>
      </c>
    </row>
    <row r="90" spans="1:20" ht="30.6" x14ac:dyDescent="0.4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8317</v>
      </c>
      <c r="R90" t="s">
        <v>8347</v>
      </c>
      <c r="S90" s="14">
        <f t="shared" si="6"/>
        <v>42570.996423611112</v>
      </c>
      <c r="T90" s="14">
        <f t="shared" si="7"/>
        <v>42600.996423611112</v>
      </c>
    </row>
    <row r="91" spans="1:20" ht="45" x14ac:dyDescent="0.4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8317</v>
      </c>
      <c r="R91" t="s">
        <v>8353</v>
      </c>
      <c r="S91" s="14">
        <f t="shared" si="6"/>
        <v>42251.16715277778</v>
      </c>
      <c r="T91" s="14">
        <f t="shared" si="7"/>
        <v>42288.041666666672</v>
      </c>
    </row>
    <row r="92" spans="1:20" ht="45" x14ac:dyDescent="0.4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8331</v>
      </c>
      <c r="R92" t="s">
        <v>8349</v>
      </c>
      <c r="S92" s="14">
        <f t="shared" si="6"/>
        <v>41319.349988425929</v>
      </c>
      <c r="T92" s="14">
        <f t="shared" si="7"/>
        <v>41359.349988425929</v>
      </c>
    </row>
    <row r="93" spans="1:20" ht="30.6" x14ac:dyDescent="0.4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8315</v>
      </c>
      <c r="R93" t="s">
        <v>8355</v>
      </c>
      <c r="S93" s="14">
        <f t="shared" si="6"/>
        <v>41828.229490740741</v>
      </c>
      <c r="T93" s="14">
        <f t="shared" si="7"/>
        <v>41860.083333333336</v>
      </c>
    </row>
    <row r="94" spans="1:20" ht="30.6" x14ac:dyDescent="0.4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8317</v>
      </c>
      <c r="R94" t="s">
        <v>8347</v>
      </c>
      <c r="S94" s="14">
        <f t="shared" si="6"/>
        <v>41312.88077546296</v>
      </c>
      <c r="T94" s="14">
        <f t="shared" si="7"/>
        <v>41342.88077546296</v>
      </c>
    </row>
    <row r="95" spans="1:20" ht="30.6" x14ac:dyDescent="0.4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8336</v>
      </c>
      <c r="R95" t="s">
        <v>8337</v>
      </c>
      <c r="S95" s="14">
        <f t="shared" si="6"/>
        <v>42163.583599537036</v>
      </c>
      <c r="T95" s="14">
        <f t="shared" si="7"/>
        <v>42193.583599537036</v>
      </c>
    </row>
    <row r="96" spans="1:20" ht="45" x14ac:dyDescent="0.4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8308</v>
      </c>
      <c r="R96" t="s">
        <v>8313</v>
      </c>
      <c r="S96" s="14">
        <f t="shared" si="6"/>
        <v>40870.774409722224</v>
      </c>
      <c r="T96" s="14">
        <f t="shared" si="7"/>
        <v>40915.774409722224</v>
      </c>
    </row>
    <row r="97" spans="1:20" ht="45" x14ac:dyDescent="0.4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8315</v>
      </c>
      <c r="R97" t="s">
        <v>8355</v>
      </c>
      <c r="S97" s="14">
        <f t="shared" si="6"/>
        <v>42530.993032407408</v>
      </c>
      <c r="T97" s="14">
        <f t="shared" si="7"/>
        <v>42560.993032407408</v>
      </c>
    </row>
    <row r="98" spans="1:20" ht="45" x14ac:dyDescent="0.4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8317</v>
      </c>
      <c r="R98" t="s">
        <v>8319</v>
      </c>
      <c r="S98" s="14">
        <f t="shared" si="6"/>
        <v>41955.863750000004</v>
      </c>
      <c r="T98" s="14">
        <f t="shared" si="7"/>
        <v>41990.863750000004</v>
      </c>
    </row>
    <row r="99" spans="1:20" ht="45" x14ac:dyDescent="0.4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8317</v>
      </c>
      <c r="R99" t="s">
        <v>8347</v>
      </c>
      <c r="S99" s="14">
        <f t="shared" si="6"/>
        <v>41964.362743055557</v>
      </c>
      <c r="T99" s="14">
        <f t="shared" si="7"/>
        <v>41994.362743055557</v>
      </c>
    </row>
    <row r="100" spans="1:20" ht="59.4" x14ac:dyDescent="0.4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8308</v>
      </c>
      <c r="R100" t="s">
        <v>8313</v>
      </c>
      <c r="S100" s="14">
        <f t="shared" si="6"/>
        <v>42200.67659722222</v>
      </c>
      <c r="T100" s="14">
        <f t="shared" si="7"/>
        <v>42231.25</v>
      </c>
    </row>
    <row r="101" spans="1:20" ht="59.4" x14ac:dyDescent="0.4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8317</v>
      </c>
      <c r="R101" t="s">
        <v>8319</v>
      </c>
      <c r="S101" s="14">
        <f t="shared" si="6"/>
        <v>42669.802303240736</v>
      </c>
      <c r="T101" s="14">
        <f t="shared" si="7"/>
        <v>42704.843969907408</v>
      </c>
    </row>
    <row r="102" spans="1:20" ht="45" x14ac:dyDescent="0.4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8317</v>
      </c>
      <c r="R102" t="s">
        <v>8347</v>
      </c>
      <c r="S102" s="14">
        <f t="shared" si="6"/>
        <v>41603.333668981482</v>
      </c>
      <c r="T102" s="14">
        <f t="shared" si="7"/>
        <v>41633.333668981482</v>
      </c>
    </row>
    <row r="103" spans="1:20" ht="59.4" x14ac:dyDescent="0.4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8323</v>
      </c>
      <c r="R103" t="s">
        <v>8327</v>
      </c>
      <c r="S103" s="14">
        <f t="shared" si="6"/>
        <v>41324.79415509259</v>
      </c>
      <c r="T103" s="14">
        <f t="shared" si="7"/>
        <v>41354.752488425926</v>
      </c>
    </row>
    <row r="104" spans="1:20" ht="59.4" x14ac:dyDescent="0.4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8317</v>
      </c>
      <c r="R104" t="s">
        <v>8347</v>
      </c>
      <c r="S104" s="14">
        <f t="shared" si="6"/>
        <v>42467.581388888888</v>
      </c>
      <c r="T104" s="14">
        <f t="shared" si="7"/>
        <v>42497.581388888888</v>
      </c>
    </row>
    <row r="105" spans="1:20" ht="45" x14ac:dyDescent="0.4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8308</v>
      </c>
      <c r="R105" t="s">
        <v>8313</v>
      </c>
      <c r="S105" s="14">
        <f t="shared" si="6"/>
        <v>42278.946620370371</v>
      </c>
      <c r="T105" s="14">
        <f t="shared" si="7"/>
        <v>42309.166666666672</v>
      </c>
    </row>
    <row r="106" spans="1:20" ht="45" x14ac:dyDescent="0.4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8323</v>
      </c>
      <c r="R106" t="s">
        <v>8328</v>
      </c>
      <c r="S106" s="14">
        <f t="shared" si="6"/>
        <v>42049.833761574075</v>
      </c>
      <c r="T106" s="14">
        <f t="shared" si="7"/>
        <v>42079.792094907403</v>
      </c>
    </row>
    <row r="107" spans="1:20" ht="45" x14ac:dyDescent="0.4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8317</v>
      </c>
      <c r="R107" t="s">
        <v>8347</v>
      </c>
      <c r="S107" s="14">
        <f t="shared" si="6"/>
        <v>41351.76090277778</v>
      </c>
      <c r="T107" s="14">
        <f t="shared" si="7"/>
        <v>41381.76090277778</v>
      </c>
    </row>
    <row r="108" spans="1:20" ht="59.4" x14ac:dyDescent="0.4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8308</v>
      </c>
      <c r="R108" t="s">
        <v>8313</v>
      </c>
      <c r="S108" s="14">
        <f t="shared" si="6"/>
        <v>40812.803229166668</v>
      </c>
      <c r="T108" s="14">
        <f t="shared" si="7"/>
        <v>40845.165972222225</v>
      </c>
    </row>
    <row r="109" spans="1:20" ht="45" x14ac:dyDescent="0.4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8331</v>
      </c>
      <c r="R109" t="s">
        <v>8349</v>
      </c>
      <c r="S109" s="14">
        <f t="shared" si="6"/>
        <v>41968.829826388886</v>
      </c>
      <c r="T109" s="14">
        <f t="shared" si="7"/>
        <v>41994.041666666672</v>
      </c>
    </row>
    <row r="110" spans="1:20" ht="45" x14ac:dyDescent="0.4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8317</v>
      </c>
      <c r="R110" t="s">
        <v>8347</v>
      </c>
      <c r="S110" s="14">
        <f t="shared" si="6"/>
        <v>42689.565671296295</v>
      </c>
      <c r="T110" s="14">
        <f t="shared" si="7"/>
        <v>42719.208333333328</v>
      </c>
    </row>
    <row r="111" spans="1:20" ht="45" x14ac:dyDescent="0.4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8317</v>
      </c>
      <c r="R111" t="s">
        <v>8347</v>
      </c>
      <c r="S111" s="14">
        <f t="shared" si="6"/>
        <v>41445.334131944444</v>
      </c>
      <c r="T111" s="14">
        <f t="shared" si="7"/>
        <v>41505.334131944444</v>
      </c>
    </row>
    <row r="112" spans="1:20" ht="45" x14ac:dyDescent="0.4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8317</v>
      </c>
      <c r="R112" t="s">
        <v>8319</v>
      </c>
      <c r="S112" s="14">
        <f t="shared" si="6"/>
        <v>41898.665960648148</v>
      </c>
      <c r="T112" s="14">
        <f t="shared" si="7"/>
        <v>41941.041666666664</v>
      </c>
    </row>
    <row r="113" spans="1:20" ht="45" x14ac:dyDescent="0.4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8317</v>
      </c>
      <c r="R113" t="s">
        <v>8347</v>
      </c>
      <c r="S113" s="14">
        <f t="shared" si="6"/>
        <v>41212.996481481481</v>
      </c>
      <c r="T113" s="14">
        <f t="shared" si="7"/>
        <v>41242.996481481481</v>
      </c>
    </row>
    <row r="114" spans="1:20" ht="45" x14ac:dyDescent="0.4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8317</v>
      </c>
      <c r="R114" t="s">
        <v>8347</v>
      </c>
      <c r="S114" s="14">
        <f t="shared" si="6"/>
        <v>41730.663530092592</v>
      </c>
      <c r="T114" s="14">
        <f t="shared" si="7"/>
        <v>41760.663530092592</v>
      </c>
    </row>
    <row r="115" spans="1:20" ht="45" x14ac:dyDescent="0.4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8317</v>
      </c>
      <c r="R115" t="s">
        <v>8347</v>
      </c>
      <c r="S115" s="14">
        <f t="shared" si="6"/>
        <v>41611.917673611111</v>
      </c>
      <c r="T115" s="14">
        <f t="shared" si="7"/>
        <v>41654.791666666664</v>
      </c>
    </row>
    <row r="116" spans="1:20" ht="45" x14ac:dyDescent="0.4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8334</v>
      </c>
      <c r="R116" t="s">
        <v>8350</v>
      </c>
      <c r="S116" s="14">
        <f t="shared" si="6"/>
        <v>42692.79987268518</v>
      </c>
      <c r="T116" s="14">
        <f t="shared" si="7"/>
        <v>42723.332638888889</v>
      </c>
    </row>
    <row r="117" spans="1:20" ht="59.4" x14ac:dyDescent="0.4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8317</v>
      </c>
      <c r="R117" t="s">
        <v>8319</v>
      </c>
      <c r="S117" s="14">
        <f t="shared" si="6"/>
        <v>41947.457569444443</v>
      </c>
      <c r="T117" s="14">
        <f t="shared" si="7"/>
        <v>41977.457569444443</v>
      </c>
    </row>
    <row r="118" spans="1:20" ht="45" x14ac:dyDescent="0.4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8308</v>
      </c>
      <c r="R118" t="s">
        <v>8313</v>
      </c>
      <c r="S118" s="14">
        <f t="shared" si="6"/>
        <v>42117.891423611116</v>
      </c>
      <c r="T118" s="14">
        <f t="shared" si="7"/>
        <v>42147.891423611116</v>
      </c>
    </row>
    <row r="119" spans="1:20" ht="45" x14ac:dyDescent="0.4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8317</v>
      </c>
      <c r="R119" t="s">
        <v>8347</v>
      </c>
      <c r="S119" s="14">
        <f t="shared" si="6"/>
        <v>41526.60665509259</v>
      </c>
      <c r="T119" s="14">
        <f t="shared" si="7"/>
        <v>41563.60665509259</v>
      </c>
    </row>
    <row r="120" spans="1:20" ht="59.4" x14ac:dyDescent="0.4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8331</v>
      </c>
      <c r="R120" t="s">
        <v>8349</v>
      </c>
      <c r="S120" s="14">
        <f t="shared" si="6"/>
        <v>42664.405925925923</v>
      </c>
      <c r="T120" s="14">
        <f t="shared" si="7"/>
        <v>42695.207638888889</v>
      </c>
    </row>
    <row r="121" spans="1:20" ht="45" x14ac:dyDescent="0.4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8308</v>
      </c>
      <c r="R121" t="s">
        <v>8313</v>
      </c>
      <c r="S121" s="14">
        <f t="shared" si="6"/>
        <v>41519.004733796297</v>
      </c>
      <c r="T121" s="14">
        <f t="shared" si="7"/>
        <v>41579</v>
      </c>
    </row>
    <row r="122" spans="1:20" ht="45" x14ac:dyDescent="0.4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8317</v>
      </c>
      <c r="R122" t="s">
        <v>8347</v>
      </c>
      <c r="S122" s="14">
        <f t="shared" si="6"/>
        <v>42199.365844907406</v>
      </c>
      <c r="T122" s="14">
        <f t="shared" si="7"/>
        <v>42229.365844907406</v>
      </c>
    </row>
    <row r="123" spans="1:20" ht="45" x14ac:dyDescent="0.4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8323</v>
      </c>
      <c r="R123" t="s">
        <v>8345</v>
      </c>
      <c r="S123" s="14">
        <f t="shared" si="6"/>
        <v>42774.121342592596</v>
      </c>
      <c r="T123" s="14">
        <f t="shared" si="7"/>
        <v>42823.083333333328</v>
      </c>
    </row>
    <row r="124" spans="1:20" ht="45" x14ac:dyDescent="0.4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8336</v>
      </c>
      <c r="R124" t="s">
        <v>8337</v>
      </c>
      <c r="S124" s="14">
        <f t="shared" si="6"/>
        <v>42443.00204861111</v>
      </c>
      <c r="T124" s="14">
        <f t="shared" si="7"/>
        <v>42492.165972222225</v>
      </c>
    </row>
    <row r="125" spans="1:20" ht="30.6" x14ac:dyDescent="0.4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8336</v>
      </c>
      <c r="R125" t="s">
        <v>8337</v>
      </c>
      <c r="S125" s="14">
        <f t="shared" si="6"/>
        <v>42219.950729166667</v>
      </c>
      <c r="T125" s="14">
        <f t="shared" si="7"/>
        <v>42249.950729166667</v>
      </c>
    </row>
    <row r="126" spans="1:20" ht="59.4" x14ac:dyDescent="0.4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8317</v>
      </c>
      <c r="R126" t="s">
        <v>8347</v>
      </c>
      <c r="S126" s="14">
        <f t="shared" si="6"/>
        <v>42340.972118055557</v>
      </c>
      <c r="T126" s="14">
        <f t="shared" si="7"/>
        <v>42371.972118055557</v>
      </c>
    </row>
    <row r="127" spans="1:20" ht="45" x14ac:dyDescent="0.4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8331</v>
      </c>
      <c r="R127" t="s">
        <v>8349</v>
      </c>
      <c r="S127" s="14">
        <f t="shared" si="6"/>
        <v>41915.003275462965</v>
      </c>
      <c r="T127" s="14">
        <f t="shared" si="7"/>
        <v>41955.332638888889</v>
      </c>
    </row>
    <row r="128" spans="1:20" ht="45" x14ac:dyDescent="0.4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8308</v>
      </c>
      <c r="R128" t="s">
        <v>8313</v>
      </c>
      <c r="S128" s="14">
        <f t="shared" si="6"/>
        <v>42297.791886574079</v>
      </c>
      <c r="T128" s="14">
        <f t="shared" si="7"/>
        <v>42327.833553240736</v>
      </c>
    </row>
    <row r="129" spans="1:20" ht="59.4" x14ac:dyDescent="0.4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8336</v>
      </c>
      <c r="R129" t="s">
        <v>8337</v>
      </c>
      <c r="S129" s="14">
        <f t="shared" si="6"/>
        <v>41899.830312500002</v>
      </c>
      <c r="T129" s="14">
        <f t="shared" si="7"/>
        <v>41929.830312500002</v>
      </c>
    </row>
    <row r="130" spans="1:20" ht="30.6" x14ac:dyDescent="0.4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ref="P130:P193" si="9">IFERROR(ROUND(E130/L130,2),0)</f>
        <v>153.52000000000001</v>
      </c>
      <c r="Q130" s="10" t="s">
        <v>8315</v>
      </c>
      <c r="R130" t="s">
        <v>8355</v>
      </c>
      <c r="S130" s="14">
        <f t="shared" ref="S130:S193" si="10">(((J130/60)/60)/24)+DATE(1970,1,1)</f>
        <v>42090.912500000006</v>
      </c>
      <c r="T130" s="14">
        <f t="shared" ref="T130:T193" si="11">(((I130/60)/60)/24)+DATE(1970,1,1)</f>
        <v>42150.912500000006</v>
      </c>
    </row>
    <row r="131" spans="1:20" ht="45" x14ac:dyDescent="0.4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si="9"/>
        <v>118.45</v>
      </c>
      <c r="Q131" s="10" t="s">
        <v>8317</v>
      </c>
      <c r="R131" t="s">
        <v>8347</v>
      </c>
      <c r="S131" s="14">
        <f t="shared" si="10"/>
        <v>41975.329317129625</v>
      </c>
      <c r="T131" s="14">
        <f t="shared" si="11"/>
        <v>42013.041666666672</v>
      </c>
    </row>
    <row r="132" spans="1:20" x14ac:dyDescent="0.4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8317</v>
      </c>
      <c r="R132" t="s">
        <v>8347</v>
      </c>
      <c r="S132" s="14">
        <f t="shared" si="10"/>
        <v>41575.527349537035</v>
      </c>
      <c r="T132" s="14">
        <f t="shared" si="11"/>
        <v>41610.957638888889</v>
      </c>
    </row>
    <row r="133" spans="1:20" ht="59.4" x14ac:dyDescent="0.4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8323</v>
      </c>
      <c r="R133" t="s">
        <v>8324</v>
      </c>
      <c r="S133" s="14">
        <f t="shared" si="10"/>
        <v>41843.64271990741</v>
      </c>
      <c r="T133" s="14">
        <f t="shared" si="11"/>
        <v>41888.64271990741</v>
      </c>
    </row>
    <row r="134" spans="1:20" ht="45" x14ac:dyDescent="0.4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8320</v>
      </c>
      <c r="R134" t="s">
        <v>8340</v>
      </c>
      <c r="S134" s="14">
        <f t="shared" si="10"/>
        <v>41464.934016203704</v>
      </c>
      <c r="T134" s="14">
        <f t="shared" si="11"/>
        <v>41481.708333333336</v>
      </c>
    </row>
    <row r="135" spans="1:20" ht="45" x14ac:dyDescent="0.4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8317</v>
      </c>
      <c r="R135" t="s">
        <v>8347</v>
      </c>
      <c r="S135" s="14">
        <f t="shared" si="10"/>
        <v>42745.744618055556</v>
      </c>
      <c r="T135" s="14">
        <f t="shared" si="11"/>
        <v>42795.744618055556</v>
      </c>
    </row>
    <row r="136" spans="1:20" ht="45" x14ac:dyDescent="0.4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8317</v>
      </c>
      <c r="R136" t="s">
        <v>8347</v>
      </c>
      <c r="S136" s="14">
        <f t="shared" si="10"/>
        <v>42103.042546296296</v>
      </c>
      <c r="T136" s="14">
        <f t="shared" si="11"/>
        <v>42160.875</v>
      </c>
    </row>
    <row r="137" spans="1:20" ht="45" x14ac:dyDescent="0.4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8308</v>
      </c>
      <c r="R137" t="s">
        <v>8313</v>
      </c>
      <c r="S137" s="14">
        <f t="shared" si="10"/>
        <v>40682.051689814813</v>
      </c>
      <c r="T137" s="14">
        <f t="shared" si="11"/>
        <v>40712.051689814813</v>
      </c>
    </row>
    <row r="138" spans="1:20" ht="45" x14ac:dyDescent="0.4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8317</v>
      </c>
      <c r="R138" t="s">
        <v>8319</v>
      </c>
      <c r="S138" s="14">
        <f t="shared" si="10"/>
        <v>42289.675173611111</v>
      </c>
      <c r="T138" s="14">
        <f t="shared" si="11"/>
        <v>42329.716840277775</v>
      </c>
    </row>
    <row r="139" spans="1:20" ht="45" x14ac:dyDescent="0.4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8331</v>
      </c>
      <c r="R139" t="s">
        <v>8349</v>
      </c>
      <c r="S139" s="14">
        <f t="shared" si="10"/>
        <v>42684.000046296293</v>
      </c>
      <c r="T139" s="14">
        <f t="shared" si="11"/>
        <v>42714.000046296293</v>
      </c>
    </row>
    <row r="140" spans="1:20" ht="45" x14ac:dyDescent="0.4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8317</v>
      </c>
      <c r="R140" t="s">
        <v>8347</v>
      </c>
      <c r="S140" s="14">
        <f t="shared" si="10"/>
        <v>41324.193298611113</v>
      </c>
      <c r="T140" s="14">
        <f t="shared" si="11"/>
        <v>41384.151631944449</v>
      </c>
    </row>
    <row r="141" spans="1:20" ht="45" x14ac:dyDescent="0.4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8317</v>
      </c>
      <c r="R141" t="s">
        <v>8347</v>
      </c>
      <c r="S141" s="14">
        <f t="shared" si="10"/>
        <v>42600.278749999998</v>
      </c>
      <c r="T141" s="14">
        <f t="shared" si="11"/>
        <v>42645.278749999998</v>
      </c>
    </row>
    <row r="142" spans="1:20" ht="45" x14ac:dyDescent="0.4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8315</v>
      </c>
      <c r="R142" t="s">
        <v>8316</v>
      </c>
      <c r="S142" s="14">
        <f t="shared" si="10"/>
        <v>41940.69158564815</v>
      </c>
      <c r="T142" s="14">
        <f t="shared" si="11"/>
        <v>41969.332638888889</v>
      </c>
    </row>
    <row r="143" spans="1:20" ht="45" x14ac:dyDescent="0.4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8308</v>
      </c>
      <c r="R143" t="s">
        <v>8313</v>
      </c>
      <c r="S143" s="14">
        <f t="shared" si="10"/>
        <v>41526.708935185183</v>
      </c>
      <c r="T143" s="14">
        <f t="shared" si="11"/>
        <v>41557.708935185183</v>
      </c>
    </row>
    <row r="144" spans="1:20" ht="30.6" x14ac:dyDescent="0.4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8308</v>
      </c>
      <c r="R144" t="s">
        <v>8313</v>
      </c>
      <c r="S144" s="14">
        <f t="shared" si="10"/>
        <v>42459.780844907407</v>
      </c>
      <c r="T144" s="14">
        <f t="shared" si="11"/>
        <v>42489.780844907407</v>
      </c>
    </row>
    <row r="145" spans="1:20" ht="59.4" x14ac:dyDescent="0.4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8308</v>
      </c>
      <c r="R145" t="s">
        <v>8309</v>
      </c>
      <c r="S145" s="14">
        <f t="shared" si="10"/>
        <v>42327.834247685183</v>
      </c>
      <c r="T145" s="14">
        <f t="shared" si="11"/>
        <v>42357.834247685183</v>
      </c>
    </row>
    <row r="146" spans="1:20" ht="45" x14ac:dyDescent="0.4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8320</v>
      </c>
      <c r="R146" t="s">
        <v>8321</v>
      </c>
      <c r="S146" s="14">
        <f t="shared" si="10"/>
        <v>41946.029467592591</v>
      </c>
      <c r="T146" s="14">
        <f t="shared" si="11"/>
        <v>41977.027083333334</v>
      </c>
    </row>
    <row r="147" spans="1:20" ht="45" x14ac:dyDescent="0.4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8317</v>
      </c>
      <c r="R147" t="s">
        <v>8347</v>
      </c>
      <c r="S147" s="14">
        <f t="shared" si="10"/>
        <v>42044.272847222222</v>
      </c>
      <c r="T147" s="14">
        <f t="shared" si="11"/>
        <v>42104.231180555551</v>
      </c>
    </row>
    <row r="148" spans="1:20" ht="59.4" x14ac:dyDescent="0.4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8331</v>
      </c>
      <c r="R148" t="s">
        <v>8349</v>
      </c>
      <c r="S148" s="14">
        <f t="shared" si="10"/>
        <v>42425.757986111115</v>
      </c>
      <c r="T148" s="14">
        <f t="shared" si="11"/>
        <v>42455.716319444444</v>
      </c>
    </row>
    <row r="149" spans="1:20" ht="45" x14ac:dyDescent="0.4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8317</v>
      </c>
      <c r="R149" t="s">
        <v>8319</v>
      </c>
      <c r="S149" s="14">
        <f t="shared" si="10"/>
        <v>42696.663506944446</v>
      </c>
      <c r="T149" s="14">
        <f t="shared" si="11"/>
        <v>42736.663506944446</v>
      </c>
    </row>
    <row r="150" spans="1:20" ht="45" x14ac:dyDescent="0.4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8331</v>
      </c>
      <c r="R150" t="s">
        <v>8349</v>
      </c>
      <c r="S150" s="14">
        <f t="shared" si="10"/>
        <v>42292.513888888891</v>
      </c>
      <c r="T150" s="14">
        <f t="shared" si="11"/>
        <v>42322.555555555555</v>
      </c>
    </row>
    <row r="151" spans="1:20" ht="45" x14ac:dyDescent="0.4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8317</v>
      </c>
      <c r="R151" t="s">
        <v>8347</v>
      </c>
      <c r="S151" s="14">
        <f t="shared" si="10"/>
        <v>41800.423043981478</v>
      </c>
      <c r="T151" s="14">
        <f t="shared" si="11"/>
        <v>41830.423043981478</v>
      </c>
    </row>
    <row r="152" spans="1:20" ht="45" x14ac:dyDescent="0.4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8315</v>
      </c>
      <c r="R152" t="s">
        <v>8355</v>
      </c>
      <c r="S152" s="14">
        <f t="shared" si="10"/>
        <v>42053.704293981486</v>
      </c>
      <c r="T152" s="14">
        <f t="shared" si="11"/>
        <v>42083.662627314814</v>
      </c>
    </row>
    <row r="153" spans="1:20" ht="45" x14ac:dyDescent="0.4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8308</v>
      </c>
      <c r="R153" t="s">
        <v>8313</v>
      </c>
      <c r="S153" s="14">
        <f t="shared" si="10"/>
        <v>42689.187881944439</v>
      </c>
      <c r="T153" s="14">
        <f t="shared" si="11"/>
        <v>42724.187881944439</v>
      </c>
    </row>
    <row r="154" spans="1:20" ht="45" x14ac:dyDescent="0.4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8308</v>
      </c>
      <c r="R154" t="s">
        <v>8313</v>
      </c>
      <c r="S154" s="14">
        <f t="shared" si="10"/>
        <v>40732.842245370368</v>
      </c>
      <c r="T154" s="14">
        <f t="shared" si="11"/>
        <v>40762.842245370368</v>
      </c>
    </row>
    <row r="155" spans="1:20" ht="59.4" x14ac:dyDescent="0.4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8308</v>
      </c>
      <c r="R155" t="s">
        <v>8313</v>
      </c>
      <c r="S155" s="14">
        <f t="shared" si="10"/>
        <v>41051.168900462959</v>
      </c>
      <c r="T155" s="14">
        <f t="shared" si="11"/>
        <v>41086.168900462959</v>
      </c>
    </row>
    <row r="156" spans="1:20" ht="45" x14ac:dyDescent="0.4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8308</v>
      </c>
      <c r="R156" t="s">
        <v>8313</v>
      </c>
      <c r="S156" s="14">
        <f t="shared" si="10"/>
        <v>42507.860196759255</v>
      </c>
      <c r="T156" s="14">
        <f t="shared" si="11"/>
        <v>42536.625</v>
      </c>
    </row>
    <row r="157" spans="1:20" ht="45" x14ac:dyDescent="0.4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8315</v>
      </c>
      <c r="R157" t="s">
        <v>8355</v>
      </c>
      <c r="S157" s="14">
        <f t="shared" si="10"/>
        <v>41778.193622685183</v>
      </c>
      <c r="T157" s="14">
        <f t="shared" si="11"/>
        <v>41806.184027777781</v>
      </c>
    </row>
    <row r="158" spans="1:20" ht="30.6" x14ac:dyDescent="0.4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8315</v>
      </c>
      <c r="R158" t="s">
        <v>8316</v>
      </c>
      <c r="S158" s="14">
        <f t="shared" si="10"/>
        <v>42020.700567129628</v>
      </c>
      <c r="T158" s="14">
        <f t="shared" si="11"/>
        <v>42065.207638888889</v>
      </c>
    </row>
    <row r="159" spans="1:20" ht="45" x14ac:dyDescent="0.4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8317</v>
      </c>
      <c r="R159" t="s">
        <v>8319</v>
      </c>
      <c r="S159" s="14">
        <f t="shared" si="10"/>
        <v>42542.526423611111</v>
      </c>
      <c r="T159" s="14">
        <f t="shared" si="11"/>
        <v>42601.165972222225</v>
      </c>
    </row>
    <row r="160" spans="1:20" ht="30.6" x14ac:dyDescent="0.4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8336</v>
      </c>
      <c r="R160" t="s">
        <v>8337</v>
      </c>
      <c r="S160" s="14">
        <f t="shared" si="10"/>
        <v>42132.941805555558</v>
      </c>
      <c r="T160" s="14">
        <f t="shared" si="11"/>
        <v>42155.875</v>
      </c>
    </row>
    <row r="161" spans="1:20" ht="45" x14ac:dyDescent="0.4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8315</v>
      </c>
      <c r="R161" t="s">
        <v>8355</v>
      </c>
      <c r="S161" s="14">
        <f t="shared" si="10"/>
        <v>42612.149780092594</v>
      </c>
      <c r="T161" s="14">
        <f t="shared" si="11"/>
        <v>42647.165972222225</v>
      </c>
    </row>
    <row r="162" spans="1:20" ht="45" x14ac:dyDescent="0.4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8323</v>
      </c>
      <c r="R162" t="s">
        <v>8327</v>
      </c>
      <c r="S162" s="14">
        <f t="shared" si="10"/>
        <v>41851.962916666671</v>
      </c>
      <c r="T162" s="14">
        <f t="shared" si="11"/>
        <v>41880.041666666664</v>
      </c>
    </row>
    <row r="163" spans="1:20" ht="30.6" x14ac:dyDescent="0.4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8317</v>
      </c>
      <c r="R163" t="s">
        <v>8347</v>
      </c>
      <c r="S163" s="14">
        <f t="shared" si="10"/>
        <v>41179.098530092589</v>
      </c>
      <c r="T163" s="14">
        <f t="shared" si="11"/>
        <v>41209.098530092589</v>
      </c>
    </row>
    <row r="164" spans="1:20" ht="45" x14ac:dyDescent="0.4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8308</v>
      </c>
      <c r="R164" t="s">
        <v>8313</v>
      </c>
      <c r="S164" s="14">
        <f t="shared" si="10"/>
        <v>42437.636469907404</v>
      </c>
      <c r="T164" s="14">
        <f t="shared" si="11"/>
        <v>42467.59480324074</v>
      </c>
    </row>
    <row r="165" spans="1:20" ht="59.4" x14ac:dyDescent="0.4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8323</v>
      </c>
      <c r="R165" t="s">
        <v>8324</v>
      </c>
      <c r="S165" s="14">
        <f t="shared" si="10"/>
        <v>41951.695671296293</v>
      </c>
      <c r="T165" s="14">
        <f t="shared" si="11"/>
        <v>42011.6956712963</v>
      </c>
    </row>
    <row r="166" spans="1:20" ht="45" x14ac:dyDescent="0.4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8336</v>
      </c>
      <c r="R166" t="s">
        <v>8337</v>
      </c>
      <c r="S166" s="14">
        <f t="shared" si="10"/>
        <v>42152.288819444439</v>
      </c>
      <c r="T166" s="14">
        <f t="shared" si="11"/>
        <v>42182.288819444439</v>
      </c>
    </row>
    <row r="167" spans="1:20" ht="59.4" x14ac:dyDescent="0.4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8308</v>
      </c>
      <c r="R167" t="s">
        <v>8309</v>
      </c>
      <c r="S167" s="14">
        <f t="shared" si="10"/>
        <v>41791.713252314818</v>
      </c>
      <c r="T167" s="14">
        <f t="shared" si="11"/>
        <v>41836.125</v>
      </c>
    </row>
    <row r="168" spans="1:20" ht="45" x14ac:dyDescent="0.4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8317</v>
      </c>
      <c r="R168" t="s">
        <v>8347</v>
      </c>
      <c r="S168" s="14">
        <f t="shared" si="10"/>
        <v>42198.676655092597</v>
      </c>
      <c r="T168" s="14">
        <f t="shared" si="11"/>
        <v>42223.676655092597</v>
      </c>
    </row>
    <row r="169" spans="1:20" ht="45" x14ac:dyDescent="0.4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8317</v>
      </c>
      <c r="R169" t="s">
        <v>8347</v>
      </c>
      <c r="S169" s="14">
        <f t="shared" si="10"/>
        <v>41783.642939814818</v>
      </c>
      <c r="T169" s="14">
        <f t="shared" si="11"/>
        <v>41843.642939814818</v>
      </c>
    </row>
    <row r="170" spans="1:20" ht="45" x14ac:dyDescent="0.4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8323</v>
      </c>
      <c r="R170" t="s">
        <v>8327</v>
      </c>
      <c r="S170" s="14">
        <f t="shared" si="10"/>
        <v>41136.777812500004</v>
      </c>
      <c r="T170" s="14">
        <f t="shared" si="11"/>
        <v>41184.777812500004</v>
      </c>
    </row>
    <row r="171" spans="1:20" ht="45" x14ac:dyDescent="0.4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8320</v>
      </c>
      <c r="R171" t="s">
        <v>8340</v>
      </c>
      <c r="S171" s="14">
        <f t="shared" si="10"/>
        <v>41290.598483796297</v>
      </c>
      <c r="T171" s="14">
        <f t="shared" si="11"/>
        <v>41320.598483796297</v>
      </c>
    </row>
    <row r="172" spans="1:20" ht="45" x14ac:dyDescent="0.4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8317</v>
      </c>
      <c r="R172" t="s">
        <v>8319</v>
      </c>
      <c r="S172" s="14">
        <f t="shared" si="10"/>
        <v>42199.57</v>
      </c>
      <c r="T172" s="14">
        <f t="shared" si="11"/>
        <v>42229.57</v>
      </c>
    </row>
    <row r="173" spans="1:20" ht="45" x14ac:dyDescent="0.4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8317</v>
      </c>
      <c r="R173" t="s">
        <v>8347</v>
      </c>
      <c r="S173" s="14">
        <f t="shared" si="10"/>
        <v>42115.071504629625</v>
      </c>
      <c r="T173" s="14">
        <f t="shared" si="11"/>
        <v>42155.071504629625</v>
      </c>
    </row>
    <row r="174" spans="1:20" ht="59.4" x14ac:dyDescent="0.4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8336</v>
      </c>
      <c r="R174" t="s">
        <v>8337</v>
      </c>
      <c r="S174" s="14">
        <f t="shared" si="10"/>
        <v>42275.767303240747</v>
      </c>
      <c r="T174" s="14">
        <f t="shared" si="11"/>
        <v>42300.767303240747</v>
      </c>
    </row>
    <row r="175" spans="1:20" ht="45" x14ac:dyDescent="0.4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8331</v>
      </c>
      <c r="R175" t="s">
        <v>8332</v>
      </c>
      <c r="S175" s="14">
        <f t="shared" si="10"/>
        <v>41838.377893518518</v>
      </c>
      <c r="T175" s="14">
        <f t="shared" si="11"/>
        <v>41893.377893518518</v>
      </c>
    </row>
    <row r="176" spans="1:20" ht="45" x14ac:dyDescent="0.4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8315</v>
      </c>
      <c r="R176" t="s">
        <v>8355</v>
      </c>
      <c r="S176" s="14">
        <f t="shared" si="10"/>
        <v>42512.698217592595</v>
      </c>
      <c r="T176" s="14">
        <f t="shared" si="11"/>
        <v>42572.698217592595</v>
      </c>
    </row>
    <row r="177" spans="1:20" ht="45" x14ac:dyDescent="0.4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8315</v>
      </c>
      <c r="R177" t="s">
        <v>8357</v>
      </c>
      <c r="S177" s="14">
        <f t="shared" si="10"/>
        <v>41863.584120370368</v>
      </c>
      <c r="T177" s="14">
        <f t="shared" si="11"/>
        <v>41893.584120370368</v>
      </c>
    </row>
    <row r="178" spans="1:20" ht="30.6" x14ac:dyDescent="0.4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8320</v>
      </c>
      <c r="R178" t="s">
        <v>8340</v>
      </c>
      <c r="S178" s="14">
        <f t="shared" si="10"/>
        <v>40933.80190972222</v>
      </c>
      <c r="T178" s="14">
        <f t="shared" si="11"/>
        <v>40993.760243055556</v>
      </c>
    </row>
    <row r="179" spans="1:20" ht="45" x14ac:dyDescent="0.4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8317</v>
      </c>
      <c r="R179" t="s">
        <v>8347</v>
      </c>
      <c r="S179" s="14">
        <f t="shared" si="10"/>
        <v>41351.541377314818</v>
      </c>
      <c r="T179" s="14">
        <f t="shared" si="11"/>
        <v>41386.541377314818</v>
      </c>
    </row>
    <row r="180" spans="1:20" ht="45" x14ac:dyDescent="0.4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8308</v>
      </c>
      <c r="R180" t="s">
        <v>8313</v>
      </c>
      <c r="S180" s="14">
        <f t="shared" si="10"/>
        <v>40194.920046296298</v>
      </c>
      <c r="T180" s="14">
        <f t="shared" si="11"/>
        <v>40231.916666666664</v>
      </c>
    </row>
    <row r="181" spans="1:20" ht="59.4" x14ac:dyDescent="0.4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8315</v>
      </c>
      <c r="R181" t="s">
        <v>8355</v>
      </c>
      <c r="S181" s="14">
        <f t="shared" si="10"/>
        <v>41928.881064814814</v>
      </c>
      <c r="T181" s="14">
        <f t="shared" si="11"/>
        <v>41958.922731481478</v>
      </c>
    </row>
    <row r="182" spans="1:20" ht="45" x14ac:dyDescent="0.4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8331</v>
      </c>
      <c r="R182" t="s">
        <v>8349</v>
      </c>
      <c r="S182" s="14">
        <f t="shared" si="10"/>
        <v>42776.704432870371</v>
      </c>
      <c r="T182" s="14">
        <f t="shared" si="11"/>
        <v>42801.208333333328</v>
      </c>
    </row>
    <row r="183" spans="1:20" ht="45" x14ac:dyDescent="0.4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8317</v>
      </c>
      <c r="R183" t="s">
        <v>8347</v>
      </c>
      <c r="S183" s="14">
        <f t="shared" si="10"/>
        <v>41725.082384259258</v>
      </c>
      <c r="T183" s="14">
        <f t="shared" si="11"/>
        <v>41755.082384259258</v>
      </c>
    </row>
    <row r="184" spans="1:20" ht="45" x14ac:dyDescent="0.4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8308</v>
      </c>
      <c r="R184" t="s">
        <v>8313</v>
      </c>
      <c r="S184" s="14">
        <f t="shared" si="10"/>
        <v>42292.495474537034</v>
      </c>
      <c r="T184" s="14">
        <f t="shared" si="11"/>
        <v>42322.537141203706</v>
      </c>
    </row>
    <row r="185" spans="1:20" ht="30.6" x14ac:dyDescent="0.4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8317</v>
      </c>
      <c r="R185" t="s">
        <v>8319</v>
      </c>
      <c r="S185" s="14">
        <f t="shared" si="10"/>
        <v>41891.693379629629</v>
      </c>
      <c r="T185" s="14">
        <f t="shared" si="11"/>
        <v>41926.693379629629</v>
      </c>
    </row>
    <row r="186" spans="1:20" ht="45" x14ac:dyDescent="0.4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8308</v>
      </c>
      <c r="R186" t="s">
        <v>8313</v>
      </c>
      <c r="S186" s="14">
        <f t="shared" si="10"/>
        <v>42772.669062500005</v>
      </c>
      <c r="T186" s="14">
        <f t="shared" si="11"/>
        <v>42802.875</v>
      </c>
    </row>
    <row r="187" spans="1:20" ht="45" x14ac:dyDescent="0.4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8308</v>
      </c>
      <c r="R187" t="s">
        <v>8313</v>
      </c>
      <c r="S187" s="14">
        <f t="shared" si="10"/>
        <v>42427.964745370366</v>
      </c>
      <c r="T187" s="14">
        <f t="shared" si="11"/>
        <v>42467.923078703709</v>
      </c>
    </row>
    <row r="188" spans="1:20" ht="45" x14ac:dyDescent="0.4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8317</v>
      </c>
      <c r="R188" t="s">
        <v>8347</v>
      </c>
      <c r="S188" s="14">
        <f t="shared" si="10"/>
        <v>42361.602476851855</v>
      </c>
      <c r="T188" s="14">
        <f t="shared" si="11"/>
        <v>42400.915972222225</v>
      </c>
    </row>
    <row r="189" spans="1:20" ht="59.4" x14ac:dyDescent="0.4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8317</v>
      </c>
      <c r="R189" t="s">
        <v>8319</v>
      </c>
      <c r="S189" s="14">
        <f t="shared" si="10"/>
        <v>42527.625671296293</v>
      </c>
      <c r="T189" s="14">
        <f t="shared" si="11"/>
        <v>42557.625671296293</v>
      </c>
    </row>
    <row r="190" spans="1:20" ht="45" x14ac:dyDescent="0.4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8308</v>
      </c>
      <c r="R190" t="s">
        <v>8313</v>
      </c>
      <c r="S190" s="14">
        <f t="shared" si="10"/>
        <v>42507.581412037034</v>
      </c>
      <c r="T190" s="14">
        <f t="shared" si="11"/>
        <v>42538.581412037034</v>
      </c>
    </row>
    <row r="191" spans="1:20" ht="45" x14ac:dyDescent="0.4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8334</v>
      </c>
      <c r="R191" t="s">
        <v>8350</v>
      </c>
      <c r="S191" s="14">
        <f t="shared" si="10"/>
        <v>42643.642800925925</v>
      </c>
      <c r="T191" s="14">
        <f t="shared" si="11"/>
        <v>42673.642800925925</v>
      </c>
    </row>
    <row r="192" spans="1:20" ht="45" x14ac:dyDescent="0.4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8317</v>
      </c>
      <c r="R192" t="s">
        <v>8353</v>
      </c>
      <c r="S192" s="14">
        <f t="shared" si="10"/>
        <v>42226.313298611116</v>
      </c>
      <c r="T192" s="14">
        <f t="shared" si="11"/>
        <v>42256.313298611116</v>
      </c>
    </row>
    <row r="193" spans="1:20" ht="45" x14ac:dyDescent="0.4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8315</v>
      </c>
      <c r="R193" t="s">
        <v>8355</v>
      </c>
      <c r="S193" s="14">
        <f t="shared" si="10"/>
        <v>42531.228437500002</v>
      </c>
      <c r="T193" s="14">
        <f t="shared" si="11"/>
        <v>42561.228437500002</v>
      </c>
    </row>
    <row r="194" spans="1:20" ht="45" x14ac:dyDescent="0.4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ref="P194:P257" si="13">IFERROR(ROUND(E194/L194,2),0)</f>
        <v>55.07</v>
      </c>
      <c r="Q194" s="10" t="s">
        <v>8308</v>
      </c>
      <c r="R194" t="s">
        <v>8313</v>
      </c>
      <c r="S194" s="14">
        <f t="shared" ref="S194:S257" si="14">(((J194/60)/60)/24)+DATE(1970,1,1)</f>
        <v>40904.738194444442</v>
      </c>
      <c r="T194" s="14">
        <f t="shared" ref="T194:T257" si="15">(((I194/60)/60)/24)+DATE(1970,1,1)</f>
        <v>40929.738194444442</v>
      </c>
    </row>
    <row r="195" spans="1:20" ht="30.6" x14ac:dyDescent="0.4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si="13"/>
        <v>922.22</v>
      </c>
      <c r="Q195" s="10" t="s">
        <v>8315</v>
      </c>
      <c r="R195" t="s">
        <v>8355</v>
      </c>
      <c r="S195" s="14">
        <f t="shared" si="14"/>
        <v>42756.690162037034</v>
      </c>
      <c r="T195" s="14">
        <f t="shared" si="15"/>
        <v>42816.648495370369</v>
      </c>
    </row>
    <row r="196" spans="1:20" ht="45" x14ac:dyDescent="0.4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8308</v>
      </c>
      <c r="R196" t="s">
        <v>8313</v>
      </c>
      <c r="S196" s="14">
        <f t="shared" si="14"/>
        <v>41949.697962962964</v>
      </c>
      <c r="T196" s="14">
        <f t="shared" si="15"/>
        <v>41994.697962962964</v>
      </c>
    </row>
    <row r="197" spans="1:20" ht="45" x14ac:dyDescent="0.4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8315</v>
      </c>
      <c r="R197" t="s">
        <v>8355</v>
      </c>
      <c r="S197" s="14">
        <f t="shared" si="14"/>
        <v>42334.803923611107</v>
      </c>
      <c r="T197" s="14">
        <f t="shared" si="15"/>
        <v>42354.845833333333</v>
      </c>
    </row>
    <row r="198" spans="1:20" ht="45" x14ac:dyDescent="0.4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8308</v>
      </c>
      <c r="R198" t="s">
        <v>8313</v>
      </c>
      <c r="S198" s="14">
        <f t="shared" si="14"/>
        <v>41943.293912037036</v>
      </c>
      <c r="T198" s="14">
        <f t="shared" si="15"/>
        <v>41974.3355787037</v>
      </c>
    </row>
    <row r="199" spans="1:20" ht="30.6" x14ac:dyDescent="0.4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8308</v>
      </c>
      <c r="R199" t="s">
        <v>8313</v>
      </c>
      <c r="S199" s="14">
        <f t="shared" si="14"/>
        <v>41164.040960648148</v>
      </c>
      <c r="T199" s="14">
        <f t="shared" si="15"/>
        <v>41194.040960648148</v>
      </c>
    </row>
    <row r="200" spans="1:20" ht="45" x14ac:dyDescent="0.4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8334</v>
      </c>
      <c r="R200" t="s">
        <v>8350</v>
      </c>
      <c r="S200" s="14">
        <f t="shared" si="14"/>
        <v>41836.625254629631</v>
      </c>
      <c r="T200" s="14">
        <f t="shared" si="15"/>
        <v>41866.625254629631</v>
      </c>
    </row>
    <row r="201" spans="1:20" ht="30.6" x14ac:dyDescent="0.4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8317</v>
      </c>
      <c r="R201" t="s">
        <v>8319</v>
      </c>
      <c r="S201" s="14">
        <f t="shared" si="14"/>
        <v>42278.498240740737</v>
      </c>
      <c r="T201" s="14">
        <f t="shared" si="15"/>
        <v>42314.041666666672</v>
      </c>
    </row>
    <row r="202" spans="1:20" ht="45" x14ac:dyDescent="0.4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8308</v>
      </c>
      <c r="R202" t="s">
        <v>8309</v>
      </c>
      <c r="S202" s="14">
        <f t="shared" si="14"/>
        <v>42032.693043981482</v>
      </c>
      <c r="T202" s="14">
        <f t="shared" si="15"/>
        <v>42062.693043981482</v>
      </c>
    </row>
    <row r="203" spans="1:20" ht="45" x14ac:dyDescent="0.4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8336</v>
      </c>
      <c r="R203" t="s">
        <v>8337</v>
      </c>
      <c r="S203" s="14">
        <f t="shared" si="14"/>
        <v>42072.488182870366</v>
      </c>
      <c r="T203" s="14">
        <f t="shared" si="15"/>
        <v>42102.488182870366</v>
      </c>
    </row>
    <row r="204" spans="1:20" ht="30.6" x14ac:dyDescent="0.4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8315</v>
      </c>
      <c r="R204" t="s">
        <v>8316</v>
      </c>
      <c r="S204" s="14">
        <f t="shared" si="14"/>
        <v>41887.292187500003</v>
      </c>
      <c r="T204" s="14">
        <f t="shared" si="15"/>
        <v>41917.292187500003</v>
      </c>
    </row>
    <row r="205" spans="1:20" ht="45" x14ac:dyDescent="0.4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8317</v>
      </c>
      <c r="R205" t="s">
        <v>8347</v>
      </c>
      <c r="S205" s="14">
        <f t="shared" si="14"/>
        <v>41069.088506944441</v>
      </c>
      <c r="T205" s="14">
        <f t="shared" si="15"/>
        <v>41099.088506944441</v>
      </c>
    </row>
    <row r="206" spans="1:20" ht="45" x14ac:dyDescent="0.4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8317</v>
      </c>
      <c r="R206" t="s">
        <v>8319</v>
      </c>
      <c r="S206" s="14">
        <f t="shared" si="14"/>
        <v>42740.693692129629</v>
      </c>
      <c r="T206" s="14">
        <f t="shared" si="15"/>
        <v>42786.791666666672</v>
      </c>
    </row>
    <row r="207" spans="1:20" ht="45" x14ac:dyDescent="0.4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8336</v>
      </c>
      <c r="R207" t="s">
        <v>8337</v>
      </c>
      <c r="S207" s="14">
        <f t="shared" si="14"/>
        <v>42493.167719907404</v>
      </c>
      <c r="T207" s="14">
        <f t="shared" si="15"/>
        <v>42528.167719907404</v>
      </c>
    </row>
    <row r="208" spans="1:20" ht="45" x14ac:dyDescent="0.4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8315</v>
      </c>
      <c r="R208" t="s">
        <v>8316</v>
      </c>
      <c r="S208" s="14">
        <f t="shared" si="14"/>
        <v>42480.078715277778</v>
      </c>
      <c r="T208" s="14">
        <f t="shared" si="15"/>
        <v>42504.165972222225</v>
      </c>
    </row>
    <row r="209" spans="1:20" ht="45" x14ac:dyDescent="0.4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8317</v>
      </c>
      <c r="R209" t="s">
        <v>8347</v>
      </c>
      <c r="S209" s="14">
        <f t="shared" si="14"/>
        <v>41731.520949074074</v>
      </c>
      <c r="T209" s="14">
        <f t="shared" si="15"/>
        <v>41761.520949074074</v>
      </c>
    </row>
    <row r="210" spans="1:20" ht="30.6" x14ac:dyDescent="0.4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8320</v>
      </c>
      <c r="R210" t="s">
        <v>8340</v>
      </c>
      <c r="S210" s="14">
        <f t="shared" si="14"/>
        <v>40766.041921296295</v>
      </c>
      <c r="T210" s="14">
        <f t="shared" si="15"/>
        <v>40796.041921296295</v>
      </c>
    </row>
    <row r="211" spans="1:20" ht="59.4" x14ac:dyDescent="0.4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8331</v>
      </c>
      <c r="R211" t="s">
        <v>8349</v>
      </c>
      <c r="S211" s="14">
        <f t="shared" si="14"/>
        <v>42234.624895833331</v>
      </c>
      <c r="T211" s="14">
        <f t="shared" si="15"/>
        <v>42264.624895833331</v>
      </c>
    </row>
    <row r="212" spans="1:20" ht="45" x14ac:dyDescent="0.4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8317</v>
      </c>
      <c r="R212" t="s">
        <v>8347</v>
      </c>
      <c r="S212" s="14">
        <f t="shared" si="14"/>
        <v>41738.864803240744</v>
      </c>
      <c r="T212" s="14">
        <f t="shared" si="15"/>
        <v>41768.864803240744</v>
      </c>
    </row>
    <row r="213" spans="1:20" ht="45" x14ac:dyDescent="0.4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8336</v>
      </c>
      <c r="R213" t="s">
        <v>8337</v>
      </c>
      <c r="S213" s="14">
        <f t="shared" si="14"/>
        <v>41759.923101851848</v>
      </c>
      <c r="T213" s="14">
        <f t="shared" si="15"/>
        <v>41789.923101851848</v>
      </c>
    </row>
    <row r="214" spans="1:20" ht="45" x14ac:dyDescent="0.4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8315</v>
      </c>
      <c r="R214" t="s">
        <v>8355</v>
      </c>
      <c r="S214" s="14">
        <f t="shared" si="14"/>
        <v>41899.294942129629</v>
      </c>
      <c r="T214" s="14">
        <f t="shared" si="15"/>
        <v>41928.290972222225</v>
      </c>
    </row>
    <row r="215" spans="1:20" ht="30.6" x14ac:dyDescent="0.4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8336</v>
      </c>
      <c r="R215" t="s">
        <v>8337</v>
      </c>
      <c r="S215" s="14">
        <f t="shared" si="14"/>
        <v>42326.818738425922</v>
      </c>
      <c r="T215" s="14">
        <f t="shared" si="15"/>
        <v>42356.818738425922</v>
      </c>
    </row>
    <row r="216" spans="1:20" ht="45" x14ac:dyDescent="0.4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8317</v>
      </c>
      <c r="R216" t="s">
        <v>8353</v>
      </c>
      <c r="S216" s="14">
        <f t="shared" si="14"/>
        <v>41915.747314814813</v>
      </c>
      <c r="T216" s="14">
        <f t="shared" si="15"/>
        <v>41955.888888888891</v>
      </c>
    </row>
    <row r="217" spans="1:20" ht="45" x14ac:dyDescent="0.4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8308</v>
      </c>
      <c r="R217" t="s">
        <v>8313</v>
      </c>
      <c r="S217" s="14">
        <f t="shared" si="14"/>
        <v>41936.001226851848</v>
      </c>
      <c r="T217" s="14">
        <f t="shared" si="15"/>
        <v>41966.042893518519</v>
      </c>
    </row>
    <row r="218" spans="1:20" ht="45" x14ac:dyDescent="0.4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8323</v>
      </c>
      <c r="R218" t="s">
        <v>8324</v>
      </c>
      <c r="S218" s="14">
        <f t="shared" si="14"/>
        <v>41116.690104166664</v>
      </c>
      <c r="T218" s="14">
        <f t="shared" si="15"/>
        <v>41151.690104166664</v>
      </c>
    </row>
    <row r="219" spans="1:20" ht="45" x14ac:dyDescent="0.4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8308</v>
      </c>
      <c r="R219" t="s">
        <v>8313</v>
      </c>
      <c r="S219" s="14">
        <f t="shared" si="14"/>
        <v>41019.793032407404</v>
      </c>
      <c r="T219" s="14">
        <f t="shared" si="15"/>
        <v>41049.793032407404</v>
      </c>
    </row>
    <row r="220" spans="1:20" ht="30.6" x14ac:dyDescent="0.4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8308</v>
      </c>
      <c r="R220" t="s">
        <v>8309</v>
      </c>
      <c r="S220" s="14">
        <f t="shared" si="14"/>
        <v>42229.820173611108</v>
      </c>
      <c r="T220" s="14">
        <f t="shared" si="15"/>
        <v>42262.818750000006</v>
      </c>
    </row>
    <row r="221" spans="1:20" ht="59.4" x14ac:dyDescent="0.4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8336</v>
      </c>
      <c r="R221" t="s">
        <v>8337</v>
      </c>
      <c r="S221" s="14">
        <f t="shared" si="14"/>
        <v>42503.66474537037</v>
      </c>
      <c r="T221" s="14">
        <f t="shared" si="15"/>
        <v>42534.249305555553</v>
      </c>
    </row>
    <row r="222" spans="1:20" ht="45" x14ac:dyDescent="0.4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8308</v>
      </c>
      <c r="R222" t="s">
        <v>8313</v>
      </c>
      <c r="S222" s="14">
        <f t="shared" si="14"/>
        <v>42479.626875000002</v>
      </c>
      <c r="T222" s="14">
        <f t="shared" si="15"/>
        <v>42509.626875000002</v>
      </c>
    </row>
    <row r="223" spans="1:20" ht="45" x14ac:dyDescent="0.4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8317</v>
      </c>
      <c r="R223" t="s">
        <v>8347</v>
      </c>
      <c r="S223" s="14">
        <f t="shared" si="14"/>
        <v>41535.812708333331</v>
      </c>
      <c r="T223" s="14">
        <f t="shared" si="15"/>
        <v>41563.165972222225</v>
      </c>
    </row>
    <row r="224" spans="1:20" ht="45" x14ac:dyDescent="0.4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8308</v>
      </c>
      <c r="R224" t="s">
        <v>8313</v>
      </c>
      <c r="S224" s="14">
        <f t="shared" si="14"/>
        <v>41646.628032407411</v>
      </c>
      <c r="T224" s="14">
        <f t="shared" si="15"/>
        <v>41675.961111111108</v>
      </c>
    </row>
    <row r="225" spans="1:20" ht="45" x14ac:dyDescent="0.4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8308</v>
      </c>
      <c r="R225" t="s">
        <v>8313</v>
      </c>
      <c r="S225" s="14">
        <f t="shared" si="14"/>
        <v>42647.446597222224</v>
      </c>
      <c r="T225" s="14">
        <f t="shared" si="15"/>
        <v>42682.488263888896</v>
      </c>
    </row>
    <row r="226" spans="1:20" ht="45" x14ac:dyDescent="0.4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8334</v>
      </c>
      <c r="R226" t="s">
        <v>8350</v>
      </c>
      <c r="S226" s="14">
        <f t="shared" si="14"/>
        <v>42332.89980324074</v>
      </c>
      <c r="T226" s="14">
        <f t="shared" si="15"/>
        <v>42363</v>
      </c>
    </row>
    <row r="227" spans="1:20" ht="45" x14ac:dyDescent="0.4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8308</v>
      </c>
      <c r="R227" t="s">
        <v>8313</v>
      </c>
      <c r="S227" s="14">
        <f t="shared" si="14"/>
        <v>41379.515775462962</v>
      </c>
      <c r="T227" s="14">
        <f t="shared" si="15"/>
        <v>41411.165972222225</v>
      </c>
    </row>
    <row r="228" spans="1:20" ht="45" x14ac:dyDescent="0.4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8323</v>
      </c>
      <c r="R228" t="s">
        <v>8324</v>
      </c>
      <c r="S228" s="14">
        <f t="shared" si="14"/>
        <v>40921.919340277782</v>
      </c>
      <c r="T228" s="14">
        <f t="shared" si="15"/>
        <v>40951.919340277782</v>
      </c>
    </row>
    <row r="229" spans="1:20" ht="45" x14ac:dyDescent="0.4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8317</v>
      </c>
      <c r="R229" t="s">
        <v>8319</v>
      </c>
      <c r="S229" s="14">
        <f t="shared" si="14"/>
        <v>42094.808182870373</v>
      </c>
      <c r="T229" s="14">
        <f t="shared" si="15"/>
        <v>42124.808182870373</v>
      </c>
    </row>
    <row r="230" spans="1:20" x14ac:dyDescent="0.4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8315</v>
      </c>
      <c r="R230" t="s">
        <v>8355</v>
      </c>
      <c r="S230" s="14">
        <f t="shared" si="14"/>
        <v>42337.02039351852</v>
      </c>
      <c r="T230" s="14">
        <f t="shared" si="15"/>
        <v>42359.207638888889</v>
      </c>
    </row>
    <row r="231" spans="1:20" ht="45" x14ac:dyDescent="0.4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8334</v>
      </c>
      <c r="R231" t="s">
        <v>8350</v>
      </c>
      <c r="S231" s="14">
        <f t="shared" si="14"/>
        <v>42770.201481481476</v>
      </c>
      <c r="T231" s="14">
        <f t="shared" si="15"/>
        <v>42805.201481481476</v>
      </c>
    </row>
    <row r="232" spans="1:20" ht="30.6" x14ac:dyDescent="0.4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8315</v>
      </c>
      <c r="R232" t="s">
        <v>8316</v>
      </c>
      <c r="S232" s="14">
        <f t="shared" si="14"/>
        <v>42252.474351851852</v>
      </c>
      <c r="T232" s="14">
        <f t="shared" si="15"/>
        <v>42276.165972222225</v>
      </c>
    </row>
    <row r="233" spans="1:20" ht="45" x14ac:dyDescent="0.4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8317</v>
      </c>
      <c r="R233" t="s">
        <v>8319</v>
      </c>
      <c r="S233" s="14">
        <f t="shared" si="14"/>
        <v>42282.168993055559</v>
      </c>
      <c r="T233" s="14">
        <f t="shared" si="15"/>
        <v>42327.210659722223</v>
      </c>
    </row>
    <row r="234" spans="1:20" ht="59.4" x14ac:dyDescent="0.4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8315</v>
      </c>
      <c r="R234" t="s">
        <v>8316</v>
      </c>
      <c r="S234" s="14">
        <f t="shared" si="14"/>
        <v>42219.665173611109</v>
      </c>
      <c r="T234" s="14">
        <f t="shared" si="15"/>
        <v>42257.165972222225</v>
      </c>
    </row>
    <row r="235" spans="1:20" ht="45" x14ac:dyDescent="0.4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8331</v>
      </c>
      <c r="R235" t="s">
        <v>8349</v>
      </c>
      <c r="S235" s="14">
        <f t="shared" si="14"/>
        <v>42417.625046296293</v>
      </c>
      <c r="T235" s="14">
        <f t="shared" si="15"/>
        <v>42452.290972222225</v>
      </c>
    </row>
    <row r="236" spans="1:20" ht="59.4" x14ac:dyDescent="0.4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8320</v>
      </c>
      <c r="R236" t="s">
        <v>8340</v>
      </c>
      <c r="S236" s="14">
        <f t="shared" si="14"/>
        <v>41533.542858796296</v>
      </c>
      <c r="T236" s="14">
        <f t="shared" si="15"/>
        <v>41563.542858796296</v>
      </c>
    </row>
    <row r="237" spans="1:20" ht="45" x14ac:dyDescent="0.4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8323</v>
      </c>
      <c r="R237" t="s">
        <v>8324</v>
      </c>
      <c r="S237" s="14">
        <f t="shared" si="14"/>
        <v>42723.63653935185</v>
      </c>
      <c r="T237" s="14">
        <f t="shared" si="15"/>
        <v>42753.63653935185</v>
      </c>
    </row>
    <row r="238" spans="1:20" ht="45" x14ac:dyDescent="0.4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8308</v>
      </c>
      <c r="R238" t="s">
        <v>8313</v>
      </c>
      <c r="S238" s="14">
        <f t="shared" si="14"/>
        <v>42111.970995370371</v>
      </c>
      <c r="T238" s="14">
        <f t="shared" si="15"/>
        <v>42156.097222222219</v>
      </c>
    </row>
    <row r="239" spans="1:20" ht="45" x14ac:dyDescent="0.4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8323</v>
      </c>
      <c r="R239" t="s">
        <v>8324</v>
      </c>
      <c r="S239" s="14">
        <f t="shared" si="14"/>
        <v>41710.594282407408</v>
      </c>
      <c r="T239" s="14">
        <f t="shared" si="15"/>
        <v>41740.594282407408</v>
      </c>
    </row>
    <row r="240" spans="1:20" ht="45" x14ac:dyDescent="0.4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8317</v>
      </c>
      <c r="R240" t="s">
        <v>8347</v>
      </c>
      <c r="S240" s="14">
        <f t="shared" si="14"/>
        <v>40941.199826388889</v>
      </c>
      <c r="T240" s="14">
        <f t="shared" si="15"/>
        <v>40970.125</v>
      </c>
    </row>
    <row r="241" spans="1:20" ht="59.4" x14ac:dyDescent="0.4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8317</v>
      </c>
      <c r="R241" t="s">
        <v>8319</v>
      </c>
      <c r="S241" s="14">
        <f t="shared" si="14"/>
        <v>42678.459120370375</v>
      </c>
      <c r="T241" s="14">
        <f t="shared" si="15"/>
        <v>42718.500787037032</v>
      </c>
    </row>
    <row r="242" spans="1:20" ht="45" x14ac:dyDescent="0.4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8317</v>
      </c>
      <c r="R242" t="s">
        <v>8347</v>
      </c>
      <c r="S242" s="14">
        <f t="shared" si="14"/>
        <v>41424.27107638889</v>
      </c>
      <c r="T242" s="14">
        <f t="shared" si="15"/>
        <v>41456.75</v>
      </c>
    </row>
    <row r="243" spans="1:20" ht="45" x14ac:dyDescent="0.4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8317</v>
      </c>
      <c r="R243" t="s">
        <v>8346</v>
      </c>
      <c r="S243" s="14">
        <f t="shared" si="14"/>
        <v>42264.963159722218</v>
      </c>
      <c r="T243" s="14">
        <f t="shared" si="15"/>
        <v>42308.947916666672</v>
      </c>
    </row>
    <row r="244" spans="1:20" ht="30.6" x14ac:dyDescent="0.4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8317</v>
      </c>
      <c r="R244" t="s">
        <v>8347</v>
      </c>
      <c r="S244" s="14">
        <f t="shared" si="14"/>
        <v>41313.755219907405</v>
      </c>
      <c r="T244" s="14">
        <f t="shared" si="15"/>
        <v>41343.755219907405</v>
      </c>
    </row>
    <row r="245" spans="1:20" ht="45" x14ac:dyDescent="0.4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8320</v>
      </c>
      <c r="R245" t="s">
        <v>8340</v>
      </c>
      <c r="S245" s="14">
        <f t="shared" si="14"/>
        <v>40840.615787037037</v>
      </c>
      <c r="T245" s="14">
        <f t="shared" si="15"/>
        <v>40900.125</v>
      </c>
    </row>
    <row r="246" spans="1:20" ht="30.6" x14ac:dyDescent="0.4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8317</v>
      </c>
      <c r="R246" t="s">
        <v>8347</v>
      </c>
      <c r="S246" s="14">
        <f t="shared" si="14"/>
        <v>41704.735937500001</v>
      </c>
      <c r="T246" s="14">
        <f t="shared" si="15"/>
        <v>41750.165972222225</v>
      </c>
    </row>
    <row r="247" spans="1:20" ht="45" x14ac:dyDescent="0.4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8320</v>
      </c>
      <c r="R247" t="s">
        <v>8340</v>
      </c>
      <c r="S247" s="14">
        <f t="shared" si="14"/>
        <v>42073.957569444443</v>
      </c>
      <c r="T247" s="14">
        <f t="shared" si="15"/>
        <v>42103.957569444443</v>
      </c>
    </row>
    <row r="248" spans="1:20" ht="45" x14ac:dyDescent="0.4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8320</v>
      </c>
      <c r="R248" t="s">
        <v>8321</v>
      </c>
      <c r="S248" s="14">
        <f t="shared" si="14"/>
        <v>40977.805300925924</v>
      </c>
      <c r="T248" s="14">
        <f t="shared" si="15"/>
        <v>41007.76363425926</v>
      </c>
    </row>
    <row r="249" spans="1:20" ht="45" x14ac:dyDescent="0.4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8315</v>
      </c>
      <c r="R249" t="s">
        <v>8355</v>
      </c>
      <c r="S249" s="14">
        <f t="shared" si="14"/>
        <v>41932.708877314813</v>
      </c>
      <c r="T249" s="14">
        <f t="shared" si="15"/>
        <v>41961.190972222219</v>
      </c>
    </row>
    <row r="250" spans="1:20" ht="45" x14ac:dyDescent="0.4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8323</v>
      </c>
      <c r="R250" t="s">
        <v>8325</v>
      </c>
      <c r="S250" s="14">
        <f t="shared" si="14"/>
        <v>42702.212337962963</v>
      </c>
      <c r="T250" s="14">
        <f t="shared" si="15"/>
        <v>42732.212337962963</v>
      </c>
    </row>
    <row r="251" spans="1:20" ht="59.4" x14ac:dyDescent="0.4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8308</v>
      </c>
      <c r="R251" t="s">
        <v>8309</v>
      </c>
      <c r="S251" s="14">
        <f t="shared" si="14"/>
        <v>41754.047083333331</v>
      </c>
      <c r="T251" s="14">
        <f t="shared" si="15"/>
        <v>41784.957638888889</v>
      </c>
    </row>
    <row r="252" spans="1:20" ht="45" x14ac:dyDescent="0.4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8317</v>
      </c>
      <c r="R252" t="s">
        <v>8353</v>
      </c>
      <c r="S252" s="14">
        <f t="shared" si="14"/>
        <v>42184.874675925923</v>
      </c>
      <c r="T252" s="14">
        <f t="shared" si="15"/>
        <v>42228.083333333328</v>
      </c>
    </row>
    <row r="253" spans="1:20" ht="45" x14ac:dyDescent="0.4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8317</v>
      </c>
      <c r="R253" t="s">
        <v>8353</v>
      </c>
      <c r="S253" s="14">
        <f t="shared" si="14"/>
        <v>42564.881076388891</v>
      </c>
      <c r="T253" s="14">
        <f t="shared" si="15"/>
        <v>42604.290972222225</v>
      </c>
    </row>
    <row r="254" spans="1:20" ht="45" x14ac:dyDescent="0.4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8317</v>
      </c>
      <c r="R254" t="s">
        <v>8319</v>
      </c>
      <c r="S254" s="14">
        <f t="shared" si="14"/>
        <v>42163.957326388889</v>
      </c>
      <c r="T254" s="14">
        <f t="shared" si="15"/>
        <v>42193.957326388889</v>
      </c>
    </row>
    <row r="255" spans="1:20" ht="45" x14ac:dyDescent="0.4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8308</v>
      </c>
      <c r="R255" t="s">
        <v>8313</v>
      </c>
      <c r="S255" s="14">
        <f t="shared" si="14"/>
        <v>41506.756111111114</v>
      </c>
      <c r="T255" s="14">
        <f t="shared" si="15"/>
        <v>41536.756111111114</v>
      </c>
    </row>
    <row r="256" spans="1:20" ht="30.6" x14ac:dyDescent="0.4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8331</v>
      </c>
      <c r="R256" t="s">
        <v>8349</v>
      </c>
      <c r="S256" s="14">
        <f t="shared" si="14"/>
        <v>41572.958495370374</v>
      </c>
      <c r="T256" s="14">
        <f t="shared" si="15"/>
        <v>41609.168055555558</v>
      </c>
    </row>
    <row r="257" spans="1:20" ht="45" x14ac:dyDescent="0.4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8308</v>
      </c>
      <c r="R257" t="s">
        <v>8309</v>
      </c>
      <c r="S257" s="14">
        <f t="shared" si="14"/>
        <v>41869.542314814818</v>
      </c>
      <c r="T257" s="14">
        <f t="shared" si="15"/>
        <v>41899.542314814818</v>
      </c>
    </row>
    <row r="258" spans="1:20" ht="45" x14ac:dyDescent="0.4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6">ROUND(E258/D258*100,0)</f>
        <v>103</v>
      </c>
      <c r="P258">
        <f t="shared" ref="P258:P321" si="17">IFERROR(ROUND(E258/L258,2),0)</f>
        <v>134.26</v>
      </c>
      <c r="Q258" s="10" t="s">
        <v>8315</v>
      </c>
      <c r="R258" t="s">
        <v>8316</v>
      </c>
      <c r="S258" s="14">
        <f t="shared" ref="S258:S321" si="18">(((J258/60)/60)/24)+DATE(1970,1,1)</f>
        <v>42445.19430555556</v>
      </c>
      <c r="T258" s="14">
        <f t="shared" ref="T258:T321" si="19">(((I258/60)/60)/24)+DATE(1970,1,1)</f>
        <v>42489.19430555556</v>
      </c>
    </row>
    <row r="259" spans="1:20" ht="45" x14ac:dyDescent="0.4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6"/>
        <v>265</v>
      </c>
      <c r="P259">
        <f t="shared" si="17"/>
        <v>57.63</v>
      </c>
      <c r="Q259" s="10" t="s">
        <v>8315</v>
      </c>
      <c r="R259" t="s">
        <v>8355</v>
      </c>
      <c r="S259" s="14">
        <f t="shared" si="18"/>
        <v>42387.398472222223</v>
      </c>
      <c r="T259" s="14">
        <f t="shared" si="19"/>
        <v>42421.398472222223</v>
      </c>
    </row>
    <row r="260" spans="1:20" ht="45" x14ac:dyDescent="0.4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8315</v>
      </c>
      <c r="R260" t="s">
        <v>8355</v>
      </c>
      <c r="S260" s="14">
        <f t="shared" si="18"/>
        <v>41466.785231481481</v>
      </c>
      <c r="T260" s="14">
        <f t="shared" si="19"/>
        <v>41502.499305555553</v>
      </c>
    </row>
    <row r="261" spans="1:20" ht="45" x14ac:dyDescent="0.4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8308</v>
      </c>
      <c r="R261" t="s">
        <v>8313</v>
      </c>
      <c r="S261" s="14">
        <f t="shared" si="18"/>
        <v>41401.565868055557</v>
      </c>
      <c r="T261" s="14">
        <f t="shared" si="19"/>
        <v>41431.565868055557</v>
      </c>
    </row>
    <row r="262" spans="1:20" ht="45" x14ac:dyDescent="0.4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8323</v>
      </c>
      <c r="R262" t="s">
        <v>8324</v>
      </c>
      <c r="S262" s="14">
        <f t="shared" si="18"/>
        <v>41694.84065972222</v>
      </c>
      <c r="T262" s="14">
        <f t="shared" si="19"/>
        <v>41724.798993055556</v>
      </c>
    </row>
    <row r="263" spans="1:20" ht="45" x14ac:dyDescent="0.4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8308</v>
      </c>
      <c r="R263" t="s">
        <v>8313</v>
      </c>
      <c r="S263" s="14">
        <f t="shared" si="18"/>
        <v>41612.10024305556</v>
      </c>
      <c r="T263" s="14">
        <f t="shared" si="19"/>
        <v>41641.333333333336</v>
      </c>
    </row>
    <row r="264" spans="1:20" ht="45" x14ac:dyDescent="0.4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8336</v>
      </c>
      <c r="R264" t="s">
        <v>8337</v>
      </c>
      <c r="S264" s="14">
        <f t="shared" si="18"/>
        <v>42221.67432870371</v>
      </c>
      <c r="T264" s="14">
        <f t="shared" si="19"/>
        <v>42251.67432870371</v>
      </c>
    </row>
    <row r="265" spans="1:20" ht="59.4" x14ac:dyDescent="0.4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8317</v>
      </c>
      <c r="R265" t="s">
        <v>8347</v>
      </c>
      <c r="S265" s="14">
        <f t="shared" si="18"/>
        <v>41872.525717592594</v>
      </c>
      <c r="T265" s="14">
        <f t="shared" si="19"/>
        <v>41930.166666666664</v>
      </c>
    </row>
    <row r="266" spans="1:20" ht="45" x14ac:dyDescent="0.4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8317</v>
      </c>
      <c r="R266" t="s">
        <v>8347</v>
      </c>
      <c r="S266" s="14">
        <f t="shared" si="18"/>
        <v>40961.057349537034</v>
      </c>
      <c r="T266" s="14">
        <f t="shared" si="19"/>
        <v>40992.166666666664</v>
      </c>
    </row>
    <row r="267" spans="1:20" ht="45" x14ac:dyDescent="0.4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8331</v>
      </c>
      <c r="R267" t="s">
        <v>8332</v>
      </c>
      <c r="S267" s="14">
        <f t="shared" si="18"/>
        <v>41963.759386574078</v>
      </c>
      <c r="T267" s="14">
        <f t="shared" si="19"/>
        <v>42023.354166666672</v>
      </c>
    </row>
    <row r="268" spans="1:20" ht="45" x14ac:dyDescent="0.4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8315</v>
      </c>
      <c r="R268" t="s">
        <v>8316</v>
      </c>
      <c r="S268" s="14">
        <f t="shared" si="18"/>
        <v>41884.617314814815</v>
      </c>
      <c r="T268" s="14">
        <f t="shared" si="19"/>
        <v>41916.617314814815</v>
      </c>
    </row>
    <row r="269" spans="1:20" ht="45" x14ac:dyDescent="0.4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8308</v>
      </c>
      <c r="R269" t="s">
        <v>8309</v>
      </c>
      <c r="S269" s="14">
        <f t="shared" si="18"/>
        <v>41802.790347222224</v>
      </c>
      <c r="T269" s="14">
        <f t="shared" si="19"/>
        <v>41833</v>
      </c>
    </row>
    <row r="270" spans="1:20" ht="30.6" x14ac:dyDescent="0.4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8336</v>
      </c>
      <c r="R270" t="s">
        <v>8337</v>
      </c>
      <c r="S270" s="14">
        <f t="shared" si="18"/>
        <v>41760.8200462963</v>
      </c>
      <c r="T270" s="14">
        <f t="shared" si="19"/>
        <v>41790.8200462963</v>
      </c>
    </row>
    <row r="271" spans="1:20" ht="59.4" x14ac:dyDescent="0.4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8317</v>
      </c>
      <c r="R271" t="s">
        <v>8319</v>
      </c>
      <c r="S271" s="14">
        <f t="shared" si="18"/>
        <v>42574.667650462965</v>
      </c>
      <c r="T271" s="14">
        <f t="shared" si="19"/>
        <v>42605.870833333334</v>
      </c>
    </row>
    <row r="272" spans="1:20" ht="59.4" x14ac:dyDescent="0.4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8334</v>
      </c>
      <c r="R272" t="s">
        <v>8350</v>
      </c>
      <c r="S272" s="14">
        <f t="shared" si="18"/>
        <v>42407.637557870374</v>
      </c>
      <c r="T272" s="14">
        <f t="shared" si="19"/>
        <v>42452.595891203702</v>
      </c>
    </row>
    <row r="273" spans="1:20" ht="59.4" x14ac:dyDescent="0.4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8315</v>
      </c>
      <c r="R273" t="s">
        <v>8316</v>
      </c>
      <c r="S273" s="14">
        <f t="shared" si="18"/>
        <v>42697.850844907407</v>
      </c>
      <c r="T273" s="14">
        <f t="shared" si="19"/>
        <v>42745.208333333328</v>
      </c>
    </row>
    <row r="274" spans="1:20" ht="45" x14ac:dyDescent="0.4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8308</v>
      </c>
      <c r="R274" t="s">
        <v>8313</v>
      </c>
      <c r="S274" s="14">
        <f t="shared" si="18"/>
        <v>41926.73778935185</v>
      </c>
      <c r="T274" s="14">
        <f t="shared" si="19"/>
        <v>41957.125</v>
      </c>
    </row>
    <row r="275" spans="1:20" ht="45" x14ac:dyDescent="0.4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8308</v>
      </c>
      <c r="R275" t="s">
        <v>8313</v>
      </c>
      <c r="S275" s="14">
        <f t="shared" si="18"/>
        <v>42711.795138888891</v>
      </c>
      <c r="T275" s="14">
        <f t="shared" si="19"/>
        <v>42741.795138888891</v>
      </c>
    </row>
    <row r="276" spans="1:20" ht="45" x14ac:dyDescent="0.4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8323</v>
      </c>
      <c r="R276" t="s">
        <v>8324</v>
      </c>
      <c r="S276" s="14">
        <f t="shared" si="18"/>
        <v>41855.783645833333</v>
      </c>
      <c r="T276" s="14">
        <f t="shared" si="19"/>
        <v>41885.783645833333</v>
      </c>
    </row>
    <row r="277" spans="1:20" ht="59.4" x14ac:dyDescent="0.4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8317</v>
      </c>
      <c r="R277" t="s">
        <v>8347</v>
      </c>
      <c r="S277" s="14">
        <f t="shared" si="18"/>
        <v>42396.494583333333</v>
      </c>
      <c r="T277" s="14">
        <f t="shared" si="19"/>
        <v>42426.494583333333</v>
      </c>
    </row>
    <row r="278" spans="1:20" ht="45" x14ac:dyDescent="0.4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8308</v>
      </c>
      <c r="R278" t="s">
        <v>8313</v>
      </c>
      <c r="S278" s="14">
        <f t="shared" si="18"/>
        <v>41598.17597222222</v>
      </c>
      <c r="T278" s="14">
        <f t="shared" si="19"/>
        <v>41630.208333333336</v>
      </c>
    </row>
    <row r="279" spans="1:20" ht="45" x14ac:dyDescent="0.4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8331</v>
      </c>
      <c r="R279" t="s">
        <v>8349</v>
      </c>
      <c r="S279" s="14">
        <f t="shared" si="18"/>
        <v>41423.910891203705</v>
      </c>
      <c r="T279" s="14">
        <f t="shared" si="19"/>
        <v>41450.208333333336</v>
      </c>
    </row>
    <row r="280" spans="1:20" ht="30.6" x14ac:dyDescent="0.4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8317</v>
      </c>
      <c r="R280" t="s">
        <v>8347</v>
      </c>
      <c r="S280" s="14">
        <f t="shared" si="18"/>
        <v>42333.59993055556</v>
      </c>
      <c r="T280" s="14">
        <f t="shared" si="19"/>
        <v>42368.59993055556</v>
      </c>
    </row>
    <row r="281" spans="1:20" ht="45" x14ac:dyDescent="0.4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8308</v>
      </c>
      <c r="R281" t="s">
        <v>8313</v>
      </c>
      <c r="S281" s="14">
        <f t="shared" si="18"/>
        <v>41589.676886574074</v>
      </c>
      <c r="T281" s="14">
        <f t="shared" si="19"/>
        <v>41619.676886574074</v>
      </c>
    </row>
    <row r="282" spans="1:20" ht="30.6" x14ac:dyDescent="0.4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8334</v>
      </c>
      <c r="R282" t="s">
        <v>8350</v>
      </c>
      <c r="S282" s="14">
        <f t="shared" si="18"/>
        <v>42052.666990740734</v>
      </c>
      <c r="T282" s="14">
        <f t="shared" si="19"/>
        <v>42082.625324074077</v>
      </c>
    </row>
    <row r="283" spans="1:20" ht="45" x14ac:dyDescent="0.4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8317</v>
      </c>
      <c r="R283" t="s">
        <v>8319</v>
      </c>
      <c r="S283" s="14">
        <f t="shared" si="18"/>
        <v>42179.160752314812</v>
      </c>
      <c r="T283" s="14">
        <f t="shared" si="19"/>
        <v>42211.75</v>
      </c>
    </row>
    <row r="284" spans="1:20" ht="45" x14ac:dyDescent="0.4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8308</v>
      </c>
      <c r="R284" t="s">
        <v>8311</v>
      </c>
      <c r="S284" s="14">
        <f t="shared" si="18"/>
        <v>42090.161828703705</v>
      </c>
      <c r="T284" s="14">
        <f t="shared" si="19"/>
        <v>42150.161828703705</v>
      </c>
    </row>
    <row r="285" spans="1:20" ht="45" x14ac:dyDescent="0.4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8317</v>
      </c>
      <c r="R285" t="s">
        <v>8347</v>
      </c>
      <c r="S285" s="14">
        <f t="shared" si="18"/>
        <v>41578.210104166668</v>
      </c>
      <c r="T285" s="14">
        <f t="shared" si="19"/>
        <v>41638.251770833333</v>
      </c>
    </row>
    <row r="286" spans="1:20" ht="59.4" x14ac:dyDescent="0.4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8336</v>
      </c>
      <c r="R286" t="s">
        <v>8337</v>
      </c>
      <c r="S286" s="14">
        <f t="shared" si="18"/>
        <v>42213.802199074074</v>
      </c>
      <c r="T286" s="14">
        <f t="shared" si="19"/>
        <v>42243.802199074074</v>
      </c>
    </row>
    <row r="287" spans="1:20" ht="45" x14ac:dyDescent="0.4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8315</v>
      </c>
      <c r="R287" t="s">
        <v>8355</v>
      </c>
      <c r="S287" s="14">
        <f t="shared" si="18"/>
        <v>41934.914918981485</v>
      </c>
      <c r="T287" s="14">
        <f t="shared" si="19"/>
        <v>41979.956585648149</v>
      </c>
    </row>
    <row r="288" spans="1:20" ht="45" x14ac:dyDescent="0.4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8315</v>
      </c>
      <c r="R288" t="s">
        <v>8355</v>
      </c>
      <c r="S288" s="14">
        <f t="shared" si="18"/>
        <v>41939.569907407407</v>
      </c>
      <c r="T288" s="14">
        <f t="shared" si="19"/>
        <v>41969.611574074079</v>
      </c>
    </row>
    <row r="289" spans="1:20" ht="45" x14ac:dyDescent="0.4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8308</v>
      </c>
      <c r="R289" t="s">
        <v>8313</v>
      </c>
      <c r="S289" s="14">
        <f t="shared" si="18"/>
        <v>41134.475497685184</v>
      </c>
      <c r="T289" s="14">
        <f t="shared" si="19"/>
        <v>41159.475497685184</v>
      </c>
    </row>
    <row r="290" spans="1:20" ht="45" x14ac:dyDescent="0.4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8315</v>
      </c>
      <c r="R290" t="s">
        <v>8355</v>
      </c>
      <c r="S290" s="14">
        <f t="shared" si="18"/>
        <v>42655.465891203698</v>
      </c>
      <c r="T290" s="14">
        <f t="shared" si="19"/>
        <v>42685.507557870369</v>
      </c>
    </row>
    <row r="291" spans="1:20" ht="59.4" x14ac:dyDescent="0.4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8308</v>
      </c>
      <c r="R291" t="s">
        <v>8313</v>
      </c>
      <c r="S291" s="14">
        <f t="shared" si="18"/>
        <v>41149.954791666663</v>
      </c>
      <c r="T291" s="14">
        <f t="shared" si="19"/>
        <v>41179.954791666663</v>
      </c>
    </row>
    <row r="292" spans="1:20" ht="45" x14ac:dyDescent="0.4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8308</v>
      </c>
      <c r="R292" t="s">
        <v>8313</v>
      </c>
      <c r="S292" s="14">
        <f t="shared" si="18"/>
        <v>42291.596273148149</v>
      </c>
      <c r="T292" s="14">
        <f t="shared" si="19"/>
        <v>42321.637939814813</v>
      </c>
    </row>
    <row r="293" spans="1:20" ht="30.6" x14ac:dyDescent="0.4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8315</v>
      </c>
      <c r="R293" t="s">
        <v>8355</v>
      </c>
      <c r="S293" s="14">
        <f t="shared" si="18"/>
        <v>42629.655046296291</v>
      </c>
      <c r="T293" s="14">
        <f t="shared" si="19"/>
        <v>42657.958333333328</v>
      </c>
    </row>
    <row r="294" spans="1:20" ht="45" x14ac:dyDescent="0.4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8317</v>
      </c>
      <c r="R294" t="s">
        <v>8319</v>
      </c>
      <c r="S294" s="14">
        <f t="shared" si="18"/>
        <v>42506.416990740734</v>
      </c>
      <c r="T294" s="14">
        <f t="shared" si="19"/>
        <v>42541.790972222225</v>
      </c>
    </row>
    <row r="295" spans="1:20" ht="59.4" x14ac:dyDescent="0.4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8317</v>
      </c>
      <c r="R295" t="s">
        <v>8347</v>
      </c>
      <c r="S295" s="14">
        <f t="shared" si="18"/>
        <v>42150.71056712963</v>
      </c>
      <c r="T295" s="14">
        <f t="shared" si="19"/>
        <v>42180.791666666672</v>
      </c>
    </row>
    <row r="296" spans="1:20" ht="45" x14ac:dyDescent="0.4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8331</v>
      </c>
      <c r="R296" t="s">
        <v>8349</v>
      </c>
      <c r="S296" s="14">
        <f t="shared" si="18"/>
        <v>42776.082349537035</v>
      </c>
      <c r="T296" s="14">
        <f t="shared" si="19"/>
        <v>42806.082349537035</v>
      </c>
    </row>
    <row r="297" spans="1:20" ht="45" x14ac:dyDescent="0.4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8308</v>
      </c>
      <c r="R297" t="s">
        <v>8313</v>
      </c>
      <c r="S297" s="14">
        <f t="shared" si="18"/>
        <v>42586.066076388888</v>
      </c>
      <c r="T297" s="14">
        <f t="shared" si="19"/>
        <v>42624.165972222225</v>
      </c>
    </row>
    <row r="298" spans="1:20" ht="45" x14ac:dyDescent="0.4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8317</v>
      </c>
      <c r="R298" t="s">
        <v>8353</v>
      </c>
      <c r="S298" s="14">
        <f t="shared" si="18"/>
        <v>42211.99454861111</v>
      </c>
      <c r="T298" s="14">
        <f t="shared" si="19"/>
        <v>42241.99454861111</v>
      </c>
    </row>
    <row r="299" spans="1:20" ht="59.4" x14ac:dyDescent="0.4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8308</v>
      </c>
      <c r="R299" t="s">
        <v>8309</v>
      </c>
      <c r="S299" s="14">
        <f t="shared" si="18"/>
        <v>42461.627511574072</v>
      </c>
      <c r="T299" s="14">
        <f t="shared" si="19"/>
        <v>42503.165972222225</v>
      </c>
    </row>
    <row r="300" spans="1:20" ht="59.4" x14ac:dyDescent="0.4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8331</v>
      </c>
      <c r="R300" t="s">
        <v>8349</v>
      </c>
      <c r="S300" s="14">
        <f t="shared" si="18"/>
        <v>42380.690289351856</v>
      </c>
      <c r="T300" s="14">
        <f t="shared" si="19"/>
        <v>42394.666666666672</v>
      </c>
    </row>
    <row r="301" spans="1:20" ht="45" x14ac:dyDescent="0.4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8320</v>
      </c>
      <c r="R301" t="s">
        <v>8340</v>
      </c>
      <c r="S301" s="14">
        <f t="shared" si="18"/>
        <v>41960.722951388889</v>
      </c>
      <c r="T301" s="14">
        <f t="shared" si="19"/>
        <v>41993.207638888889</v>
      </c>
    </row>
    <row r="302" spans="1:20" ht="45" x14ac:dyDescent="0.4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8315</v>
      </c>
      <c r="R302" t="s">
        <v>8355</v>
      </c>
      <c r="S302" s="14">
        <f t="shared" si="18"/>
        <v>41920.123611111114</v>
      </c>
      <c r="T302" s="14">
        <f t="shared" si="19"/>
        <v>41948.208333333336</v>
      </c>
    </row>
    <row r="303" spans="1:20" ht="30.6" x14ac:dyDescent="0.4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8323</v>
      </c>
      <c r="R303" t="s">
        <v>8328</v>
      </c>
      <c r="S303" s="14">
        <f t="shared" si="18"/>
        <v>41184.849166666667</v>
      </c>
      <c r="T303" s="14">
        <f t="shared" si="19"/>
        <v>41214.849166666667</v>
      </c>
    </row>
    <row r="304" spans="1:20" ht="45" x14ac:dyDescent="0.4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8315</v>
      </c>
      <c r="R304" t="s">
        <v>8355</v>
      </c>
      <c r="S304" s="14">
        <f t="shared" si="18"/>
        <v>41391.782905092594</v>
      </c>
      <c r="T304" s="14">
        <f t="shared" si="19"/>
        <v>41421.290972222225</v>
      </c>
    </row>
    <row r="305" spans="1:20" ht="45" x14ac:dyDescent="0.4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8308</v>
      </c>
      <c r="R305" t="s">
        <v>8313</v>
      </c>
      <c r="S305" s="14">
        <f t="shared" si="18"/>
        <v>42263.952662037031</v>
      </c>
      <c r="T305" s="14">
        <f t="shared" si="19"/>
        <v>42294.083333333328</v>
      </c>
    </row>
    <row r="306" spans="1:20" ht="45" x14ac:dyDescent="0.4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8308</v>
      </c>
      <c r="R306" t="s">
        <v>8312</v>
      </c>
      <c r="S306" s="14">
        <f t="shared" si="18"/>
        <v>42066.958761574075</v>
      </c>
      <c r="T306" s="14">
        <f t="shared" si="19"/>
        <v>42116.917094907403</v>
      </c>
    </row>
    <row r="307" spans="1:20" ht="45" x14ac:dyDescent="0.4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8336</v>
      </c>
      <c r="R307" t="s">
        <v>8337</v>
      </c>
      <c r="S307" s="14">
        <f t="shared" si="18"/>
        <v>42339.276006944448</v>
      </c>
      <c r="T307" s="14">
        <f t="shared" si="19"/>
        <v>42388.276006944448</v>
      </c>
    </row>
    <row r="308" spans="1:20" ht="59.4" x14ac:dyDescent="0.4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8315</v>
      </c>
      <c r="R308" t="s">
        <v>8355</v>
      </c>
      <c r="S308" s="14">
        <f t="shared" si="18"/>
        <v>42627.307303240741</v>
      </c>
      <c r="T308" s="14">
        <f t="shared" si="19"/>
        <v>42656</v>
      </c>
    </row>
    <row r="309" spans="1:20" ht="45" x14ac:dyDescent="0.4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8315</v>
      </c>
      <c r="R309" t="s">
        <v>8316</v>
      </c>
      <c r="S309" s="14">
        <f t="shared" si="18"/>
        <v>41834.586574074077</v>
      </c>
      <c r="T309" s="14">
        <f t="shared" si="19"/>
        <v>41866.083333333336</v>
      </c>
    </row>
    <row r="310" spans="1:20" ht="45" x14ac:dyDescent="0.4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8336</v>
      </c>
      <c r="R310" t="s">
        <v>8337</v>
      </c>
      <c r="S310" s="14">
        <f t="shared" si="18"/>
        <v>42705.919201388882</v>
      </c>
      <c r="T310" s="14">
        <f t="shared" si="19"/>
        <v>42738.919201388882</v>
      </c>
    </row>
    <row r="311" spans="1:20" ht="30.6" x14ac:dyDescent="0.4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8315</v>
      </c>
      <c r="R311" t="s">
        <v>8355</v>
      </c>
      <c r="S311" s="14">
        <f t="shared" si="18"/>
        <v>41368.560289351852</v>
      </c>
      <c r="T311" s="14">
        <f t="shared" si="19"/>
        <v>41398.560289351852</v>
      </c>
    </row>
    <row r="312" spans="1:20" ht="45" x14ac:dyDescent="0.4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8336</v>
      </c>
      <c r="R312" t="s">
        <v>8337</v>
      </c>
      <c r="S312" s="14">
        <f t="shared" si="18"/>
        <v>42535.809490740736</v>
      </c>
      <c r="T312" s="14">
        <f t="shared" si="19"/>
        <v>42565.809490740736</v>
      </c>
    </row>
    <row r="313" spans="1:20" ht="45" x14ac:dyDescent="0.4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8308</v>
      </c>
      <c r="R313" t="s">
        <v>8313</v>
      </c>
      <c r="S313" s="14">
        <f t="shared" si="18"/>
        <v>42473.57</v>
      </c>
      <c r="T313" s="14">
        <f t="shared" si="19"/>
        <v>42503.57</v>
      </c>
    </row>
    <row r="314" spans="1:20" ht="45" x14ac:dyDescent="0.4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8308</v>
      </c>
      <c r="R314" t="s">
        <v>8313</v>
      </c>
      <c r="S314" s="14">
        <f t="shared" si="18"/>
        <v>42759.244166666671</v>
      </c>
      <c r="T314" s="14">
        <f t="shared" si="19"/>
        <v>42793.084027777775</v>
      </c>
    </row>
    <row r="315" spans="1:20" ht="45" x14ac:dyDescent="0.4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8336</v>
      </c>
      <c r="R315" t="s">
        <v>8337</v>
      </c>
      <c r="S315" s="14">
        <f t="shared" si="18"/>
        <v>42234.597685185188</v>
      </c>
      <c r="T315" s="14">
        <f t="shared" si="19"/>
        <v>42274.597685185188</v>
      </c>
    </row>
    <row r="316" spans="1:20" ht="45" x14ac:dyDescent="0.4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8334</v>
      </c>
      <c r="R316" t="s">
        <v>8350</v>
      </c>
      <c r="S316" s="14">
        <f t="shared" si="18"/>
        <v>42011.628136574072</v>
      </c>
      <c r="T316" s="14">
        <f t="shared" si="19"/>
        <v>42041.628136574072</v>
      </c>
    </row>
    <row r="317" spans="1:20" ht="45" x14ac:dyDescent="0.4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8308</v>
      </c>
      <c r="R317" t="s">
        <v>8313</v>
      </c>
      <c r="S317" s="14">
        <f t="shared" si="18"/>
        <v>41934.584502314814</v>
      </c>
      <c r="T317" s="14">
        <f t="shared" si="19"/>
        <v>41964.626168981486</v>
      </c>
    </row>
    <row r="318" spans="1:20" ht="45" x14ac:dyDescent="0.4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8334</v>
      </c>
      <c r="R318" t="s">
        <v>8350</v>
      </c>
      <c r="S318" s="14">
        <f t="shared" si="18"/>
        <v>41807.624374999999</v>
      </c>
      <c r="T318" s="14">
        <f t="shared" si="19"/>
        <v>41837.624374999999</v>
      </c>
    </row>
    <row r="319" spans="1:20" ht="45" x14ac:dyDescent="0.4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8317</v>
      </c>
      <c r="R319" t="s">
        <v>8319</v>
      </c>
      <c r="S319" s="14">
        <f t="shared" si="18"/>
        <v>42100.642071759255</v>
      </c>
      <c r="T319" s="14">
        <f t="shared" si="19"/>
        <v>42155.642071759255</v>
      </c>
    </row>
    <row r="320" spans="1:20" ht="30.6" x14ac:dyDescent="0.4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8308</v>
      </c>
      <c r="R320" t="s">
        <v>8313</v>
      </c>
      <c r="S320" s="14">
        <f t="shared" si="18"/>
        <v>41184.277986111112</v>
      </c>
      <c r="T320" s="14">
        <f t="shared" si="19"/>
        <v>41215.166666666664</v>
      </c>
    </row>
    <row r="321" spans="1:20" ht="30.6" x14ac:dyDescent="0.4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8320</v>
      </c>
      <c r="R321" t="s">
        <v>8321</v>
      </c>
      <c r="S321" s="14">
        <f t="shared" si="18"/>
        <v>40854.745266203703</v>
      </c>
      <c r="T321" s="14">
        <f t="shared" si="19"/>
        <v>40884.745266203703</v>
      </c>
    </row>
    <row r="322" spans="1:20" ht="45" x14ac:dyDescent="0.4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0">ROUND(E322/D322*100,0)</f>
        <v>101</v>
      </c>
      <c r="P322">
        <f t="shared" ref="P322:P385" si="21">IFERROR(ROUND(E322/L322,2),0)</f>
        <v>201.22</v>
      </c>
      <c r="Q322" s="10" t="s">
        <v>8308</v>
      </c>
      <c r="R322" t="s">
        <v>8313</v>
      </c>
      <c r="S322" s="14">
        <f t="shared" ref="S322:S385" si="22">(((J322/60)/60)/24)+DATE(1970,1,1)</f>
        <v>41719.667986111112</v>
      </c>
      <c r="T322" s="14">
        <f t="shared" ref="T322:T385" si="23">(((I322/60)/60)/24)+DATE(1970,1,1)</f>
        <v>41749.667986111112</v>
      </c>
    </row>
    <row r="323" spans="1:20" ht="59.4" x14ac:dyDescent="0.4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0"/>
        <v>29</v>
      </c>
      <c r="P323">
        <f t="shared" si="21"/>
        <v>85</v>
      </c>
      <c r="Q323" s="10" t="s">
        <v>8317</v>
      </c>
      <c r="R323" t="s">
        <v>8319</v>
      </c>
      <c r="S323" s="14">
        <f t="shared" si="22"/>
        <v>42506.709722222222</v>
      </c>
      <c r="T323" s="14">
        <f t="shared" si="23"/>
        <v>42540.340277777781</v>
      </c>
    </row>
    <row r="324" spans="1:20" ht="45" x14ac:dyDescent="0.4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8317</v>
      </c>
      <c r="R324" t="s">
        <v>8347</v>
      </c>
      <c r="S324" s="14">
        <f t="shared" si="22"/>
        <v>42633.841608796298</v>
      </c>
      <c r="T324" s="14">
        <f t="shared" si="23"/>
        <v>42663.841608796298</v>
      </c>
    </row>
    <row r="325" spans="1:20" ht="45" x14ac:dyDescent="0.4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8317</v>
      </c>
      <c r="R325" t="s">
        <v>8347</v>
      </c>
      <c r="S325" s="14">
        <f t="shared" si="22"/>
        <v>42692.771493055552</v>
      </c>
      <c r="T325" s="14">
        <f t="shared" si="23"/>
        <v>42722.771493055552</v>
      </c>
    </row>
    <row r="326" spans="1:20" ht="45" x14ac:dyDescent="0.4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8323</v>
      </c>
      <c r="R326" t="s">
        <v>8344</v>
      </c>
      <c r="S326" s="14">
        <f t="shared" si="22"/>
        <v>41023.782037037039</v>
      </c>
      <c r="T326" s="14">
        <f t="shared" si="23"/>
        <v>41053.782037037039</v>
      </c>
    </row>
    <row r="327" spans="1:20" ht="45" x14ac:dyDescent="0.4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8308</v>
      </c>
      <c r="R327" t="s">
        <v>8313</v>
      </c>
      <c r="S327" s="14">
        <f t="shared" si="22"/>
        <v>41085.698113425926</v>
      </c>
      <c r="T327" s="14">
        <f t="shared" si="23"/>
        <v>41120.208333333336</v>
      </c>
    </row>
    <row r="328" spans="1:20" ht="45" x14ac:dyDescent="0.4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8308</v>
      </c>
      <c r="R328" t="s">
        <v>8313</v>
      </c>
      <c r="S328" s="14">
        <f t="shared" si="22"/>
        <v>42078.222187499996</v>
      </c>
      <c r="T328" s="14">
        <f t="shared" si="23"/>
        <v>42118.222187499996</v>
      </c>
    </row>
    <row r="329" spans="1:20" ht="30.6" x14ac:dyDescent="0.4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8336</v>
      </c>
      <c r="R329" t="s">
        <v>8337</v>
      </c>
      <c r="S329" s="14">
        <f t="shared" si="22"/>
        <v>42633.461956018517</v>
      </c>
      <c r="T329" s="14">
        <f t="shared" si="23"/>
        <v>42663.461956018517</v>
      </c>
    </row>
    <row r="330" spans="1:20" ht="45" x14ac:dyDescent="0.4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8315</v>
      </c>
      <c r="R330" t="s">
        <v>8357</v>
      </c>
      <c r="S330" s="14">
        <f t="shared" si="22"/>
        <v>42103.556828703702</v>
      </c>
      <c r="T330" s="14">
        <f t="shared" si="23"/>
        <v>42133.165972222225</v>
      </c>
    </row>
    <row r="331" spans="1:20" ht="45" x14ac:dyDescent="0.4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8323</v>
      </c>
      <c r="R331" t="s">
        <v>8327</v>
      </c>
      <c r="S331" s="14">
        <f t="shared" si="22"/>
        <v>41348.168287037035</v>
      </c>
      <c r="T331" s="14">
        <f t="shared" si="23"/>
        <v>41393.168287037035</v>
      </c>
    </row>
    <row r="332" spans="1:20" ht="45" x14ac:dyDescent="0.4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8317</v>
      </c>
      <c r="R332" t="s">
        <v>8319</v>
      </c>
      <c r="S332" s="14">
        <f t="shared" si="22"/>
        <v>42766.626793981486</v>
      </c>
      <c r="T332" s="14">
        <f t="shared" si="23"/>
        <v>42808.585127314815</v>
      </c>
    </row>
    <row r="333" spans="1:20" ht="45" x14ac:dyDescent="0.4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8308</v>
      </c>
      <c r="R333" t="s">
        <v>8313</v>
      </c>
      <c r="S333" s="14">
        <f t="shared" si="22"/>
        <v>41662.047500000001</v>
      </c>
      <c r="T333" s="14">
        <f t="shared" si="23"/>
        <v>41692.047500000001</v>
      </c>
    </row>
    <row r="334" spans="1:20" ht="45" x14ac:dyDescent="0.4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8323</v>
      </c>
      <c r="R334" t="s">
        <v>8324</v>
      </c>
      <c r="S334" s="14">
        <f t="shared" si="22"/>
        <v>41487.611250000002</v>
      </c>
      <c r="T334" s="14">
        <f t="shared" si="23"/>
        <v>41517.611250000002</v>
      </c>
    </row>
    <row r="335" spans="1:20" ht="45" x14ac:dyDescent="0.4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8334</v>
      </c>
      <c r="R335" t="s">
        <v>8350</v>
      </c>
      <c r="S335" s="14">
        <f t="shared" si="22"/>
        <v>41771.572256944448</v>
      </c>
      <c r="T335" s="14">
        <f t="shared" si="23"/>
        <v>41801.572256944448</v>
      </c>
    </row>
    <row r="336" spans="1:20" ht="59.4" x14ac:dyDescent="0.4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8334</v>
      </c>
      <c r="R336" t="s">
        <v>8350</v>
      </c>
      <c r="S336" s="14">
        <f t="shared" si="22"/>
        <v>42139.781678240746</v>
      </c>
      <c r="T336" s="14">
        <f t="shared" si="23"/>
        <v>42169.781678240746</v>
      </c>
    </row>
    <row r="337" spans="1:20" ht="45" x14ac:dyDescent="0.4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8308</v>
      </c>
      <c r="R337" t="s">
        <v>8313</v>
      </c>
      <c r="S337" s="14">
        <f t="shared" si="22"/>
        <v>40626.959930555553</v>
      </c>
      <c r="T337" s="14">
        <f t="shared" si="23"/>
        <v>40657.959930555553</v>
      </c>
    </row>
    <row r="338" spans="1:20" ht="59.4" x14ac:dyDescent="0.4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8315</v>
      </c>
      <c r="R338" t="s">
        <v>8316</v>
      </c>
      <c r="S338" s="14">
        <f t="shared" si="22"/>
        <v>41918.742175925923</v>
      </c>
      <c r="T338" s="14">
        <f t="shared" si="23"/>
        <v>41948.783842592595</v>
      </c>
    </row>
    <row r="339" spans="1:20" ht="45" x14ac:dyDescent="0.4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8308</v>
      </c>
      <c r="R339" t="s">
        <v>8313</v>
      </c>
      <c r="S339" s="14">
        <f t="shared" si="22"/>
        <v>41935.070486111108</v>
      </c>
      <c r="T339" s="14">
        <f t="shared" si="23"/>
        <v>41957.216666666667</v>
      </c>
    </row>
    <row r="340" spans="1:20" ht="45" x14ac:dyDescent="0.4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8308</v>
      </c>
      <c r="R340" t="s">
        <v>8313</v>
      </c>
      <c r="S340" s="14">
        <f t="shared" si="22"/>
        <v>41113.77238425926</v>
      </c>
      <c r="T340" s="14">
        <f t="shared" si="23"/>
        <v>41143.77238425926</v>
      </c>
    </row>
    <row r="341" spans="1:20" ht="45" x14ac:dyDescent="0.4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8331</v>
      </c>
      <c r="R341" t="s">
        <v>8332</v>
      </c>
      <c r="S341" s="14">
        <f t="shared" si="22"/>
        <v>41486.537268518521</v>
      </c>
      <c r="T341" s="14">
        <f t="shared" si="23"/>
        <v>41516.537268518521</v>
      </c>
    </row>
    <row r="342" spans="1:20" ht="45" x14ac:dyDescent="0.4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8317</v>
      </c>
      <c r="R342" t="s">
        <v>8319</v>
      </c>
      <c r="S342" s="14">
        <f t="shared" si="22"/>
        <v>41956.017488425925</v>
      </c>
      <c r="T342" s="14">
        <f t="shared" si="23"/>
        <v>41986.017488425925</v>
      </c>
    </row>
    <row r="343" spans="1:20" ht="59.4" x14ac:dyDescent="0.4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8315</v>
      </c>
      <c r="R343" t="s">
        <v>8355</v>
      </c>
      <c r="S343" s="14">
        <f t="shared" si="22"/>
        <v>42576.278715277775</v>
      </c>
      <c r="T343" s="14">
        <f t="shared" si="23"/>
        <v>42606.278715277775</v>
      </c>
    </row>
    <row r="344" spans="1:20" ht="45" x14ac:dyDescent="0.4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8331</v>
      </c>
      <c r="R344" t="s">
        <v>8349</v>
      </c>
      <c r="S344" s="14">
        <f t="shared" si="22"/>
        <v>41806.794074074074</v>
      </c>
      <c r="T344" s="14">
        <f t="shared" si="23"/>
        <v>41839.125</v>
      </c>
    </row>
    <row r="345" spans="1:20" ht="45" x14ac:dyDescent="0.4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8317</v>
      </c>
      <c r="R345" t="s">
        <v>8319</v>
      </c>
      <c r="S345" s="14">
        <f t="shared" si="22"/>
        <v>42767.577303240745</v>
      </c>
      <c r="T345" s="14">
        <f t="shared" si="23"/>
        <v>42797.577303240745</v>
      </c>
    </row>
    <row r="346" spans="1:20" ht="45" x14ac:dyDescent="0.4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8308</v>
      </c>
      <c r="R346" t="s">
        <v>8314</v>
      </c>
      <c r="S346" s="14">
        <f t="shared" si="22"/>
        <v>42327.490752314814</v>
      </c>
      <c r="T346" s="14">
        <f t="shared" si="23"/>
        <v>42367.490752314814</v>
      </c>
    </row>
    <row r="347" spans="1:20" ht="45" x14ac:dyDescent="0.4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8331</v>
      </c>
      <c r="R347" t="s">
        <v>8349</v>
      </c>
      <c r="S347" s="14">
        <f t="shared" si="22"/>
        <v>42573.327986111108</v>
      </c>
      <c r="T347" s="14">
        <f t="shared" si="23"/>
        <v>42588.327986111108</v>
      </c>
    </row>
    <row r="348" spans="1:20" x14ac:dyDescent="0.4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8308</v>
      </c>
      <c r="R348" t="s">
        <v>8313</v>
      </c>
      <c r="S348" s="14">
        <f t="shared" si="22"/>
        <v>41282.944456018515</v>
      </c>
      <c r="T348" s="14">
        <f t="shared" si="23"/>
        <v>41312.944456018515</v>
      </c>
    </row>
    <row r="349" spans="1:20" ht="45" x14ac:dyDescent="0.4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8315</v>
      </c>
      <c r="R349" t="s">
        <v>8316</v>
      </c>
      <c r="S349" s="14">
        <f t="shared" si="22"/>
        <v>42614.760937500003</v>
      </c>
      <c r="T349" s="14">
        <f t="shared" si="23"/>
        <v>42644.165972222225</v>
      </c>
    </row>
    <row r="350" spans="1:20" ht="45" x14ac:dyDescent="0.4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8323</v>
      </c>
      <c r="R350" t="s">
        <v>8324</v>
      </c>
      <c r="S350" s="14">
        <f t="shared" si="22"/>
        <v>41458.867905092593</v>
      </c>
      <c r="T350" s="14">
        <f t="shared" si="23"/>
        <v>41493.867905092593</v>
      </c>
    </row>
    <row r="351" spans="1:20" ht="45" x14ac:dyDescent="0.4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8331</v>
      </c>
      <c r="R351" t="s">
        <v>8349</v>
      </c>
      <c r="S351" s="14">
        <f t="shared" si="22"/>
        <v>42644.667534722219</v>
      </c>
      <c r="T351" s="14">
        <f t="shared" si="23"/>
        <v>42672.791666666672</v>
      </c>
    </row>
    <row r="352" spans="1:20" ht="45" x14ac:dyDescent="0.4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8336</v>
      </c>
      <c r="R352" t="s">
        <v>8337</v>
      </c>
      <c r="S352" s="14">
        <f t="shared" si="22"/>
        <v>41948.56658564815</v>
      </c>
      <c r="T352" s="14">
        <f t="shared" si="23"/>
        <v>41979.25</v>
      </c>
    </row>
    <row r="353" spans="1:20" ht="45" x14ac:dyDescent="0.4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8336</v>
      </c>
      <c r="R353" t="s">
        <v>8337</v>
      </c>
      <c r="S353" s="14">
        <f t="shared" si="22"/>
        <v>42391.475289351853</v>
      </c>
      <c r="T353" s="14">
        <f t="shared" si="23"/>
        <v>42415.625</v>
      </c>
    </row>
    <row r="354" spans="1:20" ht="45" x14ac:dyDescent="0.4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8317</v>
      </c>
      <c r="R354" t="s">
        <v>8347</v>
      </c>
      <c r="S354" s="14">
        <f t="shared" si="22"/>
        <v>41863.429791666669</v>
      </c>
      <c r="T354" s="14">
        <f t="shared" si="23"/>
        <v>41898.429791666669</v>
      </c>
    </row>
    <row r="355" spans="1:20" ht="30.6" x14ac:dyDescent="0.4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8317</v>
      </c>
      <c r="R355" t="s">
        <v>8319</v>
      </c>
      <c r="S355" s="14">
        <f t="shared" si="22"/>
        <v>41809.473275462966</v>
      </c>
      <c r="T355" s="14">
        <f t="shared" si="23"/>
        <v>41845.125</v>
      </c>
    </row>
    <row r="356" spans="1:20" ht="45" x14ac:dyDescent="0.4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8323</v>
      </c>
      <c r="R356" t="s">
        <v>8328</v>
      </c>
      <c r="S356" s="14">
        <f t="shared" si="22"/>
        <v>42370.580590277779</v>
      </c>
      <c r="T356" s="14">
        <f t="shared" si="23"/>
        <v>42400.580590277779</v>
      </c>
    </row>
    <row r="357" spans="1:20" ht="45" x14ac:dyDescent="0.4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8334</v>
      </c>
      <c r="R357" t="s">
        <v>8350</v>
      </c>
      <c r="S357" s="14">
        <f t="shared" si="22"/>
        <v>42423.602500000001</v>
      </c>
      <c r="T357" s="14">
        <f t="shared" si="23"/>
        <v>42453.560833333337</v>
      </c>
    </row>
    <row r="358" spans="1:20" ht="45" x14ac:dyDescent="0.4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8315</v>
      </c>
      <c r="R358" t="s">
        <v>8316</v>
      </c>
      <c r="S358" s="14">
        <f t="shared" si="22"/>
        <v>41909.969386574077</v>
      </c>
      <c r="T358" s="14">
        <f t="shared" si="23"/>
        <v>41950.011053240742</v>
      </c>
    </row>
    <row r="359" spans="1:20" ht="45" x14ac:dyDescent="0.4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8317</v>
      </c>
      <c r="R359" t="s">
        <v>8347</v>
      </c>
      <c r="S359" s="14">
        <f t="shared" si="22"/>
        <v>41099.966944444444</v>
      </c>
      <c r="T359" s="14">
        <f t="shared" si="23"/>
        <v>41134.125</v>
      </c>
    </row>
    <row r="360" spans="1:20" ht="45" x14ac:dyDescent="0.4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8315</v>
      </c>
      <c r="R360" t="s">
        <v>8355</v>
      </c>
      <c r="S360" s="14">
        <f t="shared" si="22"/>
        <v>41841.850034722222</v>
      </c>
      <c r="T360" s="14">
        <f t="shared" si="23"/>
        <v>41871.850034722222</v>
      </c>
    </row>
    <row r="361" spans="1:20" ht="45" x14ac:dyDescent="0.4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8336</v>
      </c>
      <c r="R361" t="s">
        <v>8337</v>
      </c>
      <c r="S361" s="14">
        <f t="shared" si="22"/>
        <v>41964.751342592594</v>
      </c>
      <c r="T361" s="14">
        <f t="shared" si="23"/>
        <v>41996</v>
      </c>
    </row>
    <row r="362" spans="1:20" ht="45" x14ac:dyDescent="0.4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8336</v>
      </c>
      <c r="R362" t="s">
        <v>8337</v>
      </c>
      <c r="S362" s="14">
        <f t="shared" si="22"/>
        <v>42741.599664351852</v>
      </c>
      <c r="T362" s="14">
        <f t="shared" si="23"/>
        <v>42772.599664351852</v>
      </c>
    </row>
    <row r="363" spans="1:20" ht="45" x14ac:dyDescent="0.4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8315</v>
      </c>
      <c r="R363" t="s">
        <v>8355</v>
      </c>
      <c r="S363" s="14">
        <f t="shared" si="22"/>
        <v>42534.895625000005</v>
      </c>
      <c r="T363" s="14">
        <f t="shared" si="23"/>
        <v>42564.895625000005</v>
      </c>
    </row>
    <row r="364" spans="1:20" ht="45" x14ac:dyDescent="0.4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8317</v>
      </c>
      <c r="R364" t="s">
        <v>8353</v>
      </c>
      <c r="S364" s="14">
        <f t="shared" si="22"/>
        <v>42218.169293981482</v>
      </c>
      <c r="T364" s="14">
        <f t="shared" si="23"/>
        <v>42246.169293981482</v>
      </c>
    </row>
    <row r="365" spans="1:20" ht="45" x14ac:dyDescent="0.4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8331</v>
      </c>
      <c r="R365" t="s">
        <v>8349</v>
      </c>
      <c r="S365" s="14">
        <f t="shared" si="22"/>
        <v>42633.586122685185</v>
      </c>
      <c r="T365" s="14">
        <f t="shared" si="23"/>
        <v>42668.708333333328</v>
      </c>
    </row>
    <row r="366" spans="1:20" ht="45" x14ac:dyDescent="0.4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8317</v>
      </c>
      <c r="R366" t="s">
        <v>8347</v>
      </c>
      <c r="S366" s="14">
        <f t="shared" si="22"/>
        <v>42626.668888888889</v>
      </c>
      <c r="T366" s="14">
        <f t="shared" si="23"/>
        <v>42656.915972222225</v>
      </c>
    </row>
    <row r="367" spans="1:20" ht="45" x14ac:dyDescent="0.4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8308</v>
      </c>
      <c r="R367" t="s">
        <v>8313</v>
      </c>
      <c r="S367" s="14">
        <f t="shared" si="22"/>
        <v>42178.282372685186</v>
      </c>
      <c r="T367" s="14">
        <f t="shared" si="23"/>
        <v>42208.282372685186</v>
      </c>
    </row>
    <row r="368" spans="1:20" ht="45" x14ac:dyDescent="0.4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8308</v>
      </c>
      <c r="R368" t="s">
        <v>8313</v>
      </c>
      <c r="S368" s="14">
        <f t="shared" si="22"/>
        <v>41980.781793981485</v>
      </c>
      <c r="T368" s="14">
        <f t="shared" si="23"/>
        <v>42010.781793981485</v>
      </c>
    </row>
    <row r="369" spans="1:20" ht="45" x14ac:dyDescent="0.4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8323</v>
      </c>
      <c r="R369" t="s">
        <v>8324</v>
      </c>
      <c r="S369" s="14">
        <f t="shared" si="22"/>
        <v>41449.585162037038</v>
      </c>
      <c r="T369" s="14">
        <f t="shared" si="23"/>
        <v>41479.585162037038</v>
      </c>
    </row>
    <row r="370" spans="1:20" ht="45" x14ac:dyDescent="0.4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8308</v>
      </c>
      <c r="R370" t="s">
        <v>8309</v>
      </c>
      <c r="S370" s="14">
        <f t="shared" si="22"/>
        <v>41929.164733796293</v>
      </c>
      <c r="T370" s="14">
        <f t="shared" si="23"/>
        <v>41959.206400462965</v>
      </c>
    </row>
    <row r="371" spans="1:20" ht="45" x14ac:dyDescent="0.4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8336</v>
      </c>
      <c r="R371" t="s">
        <v>8337</v>
      </c>
      <c r="S371" s="14">
        <f t="shared" si="22"/>
        <v>42426.542592592596</v>
      </c>
      <c r="T371" s="14">
        <f t="shared" si="23"/>
        <v>42454.916666666672</v>
      </c>
    </row>
    <row r="372" spans="1:20" ht="59.4" x14ac:dyDescent="0.4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8336</v>
      </c>
      <c r="R372" t="s">
        <v>8337</v>
      </c>
      <c r="S372" s="14">
        <f t="shared" si="22"/>
        <v>42668.176701388889</v>
      </c>
      <c r="T372" s="14">
        <f t="shared" si="23"/>
        <v>42698.083333333328</v>
      </c>
    </row>
    <row r="373" spans="1:20" ht="45" x14ac:dyDescent="0.4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8336</v>
      </c>
      <c r="R373" t="s">
        <v>8337</v>
      </c>
      <c r="S373" s="14">
        <f t="shared" si="22"/>
        <v>42654.177187499998</v>
      </c>
      <c r="T373" s="14">
        <f t="shared" si="23"/>
        <v>42684.218854166669</v>
      </c>
    </row>
    <row r="374" spans="1:20" ht="59.4" x14ac:dyDescent="0.4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8317</v>
      </c>
      <c r="R374" t="s">
        <v>8354</v>
      </c>
      <c r="S374" s="14">
        <f t="shared" si="22"/>
        <v>42529.632754629631</v>
      </c>
      <c r="T374" s="14">
        <f t="shared" si="23"/>
        <v>42556.207638888889</v>
      </c>
    </row>
    <row r="375" spans="1:20" ht="45" x14ac:dyDescent="0.4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8331</v>
      </c>
      <c r="R375" t="s">
        <v>8349</v>
      </c>
      <c r="S375" s="14">
        <f t="shared" si="22"/>
        <v>42583.615081018521</v>
      </c>
      <c r="T375" s="14">
        <f t="shared" si="23"/>
        <v>42620.083333333328</v>
      </c>
    </row>
    <row r="376" spans="1:20" ht="45" x14ac:dyDescent="0.4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8315</v>
      </c>
      <c r="R376" t="s">
        <v>8316</v>
      </c>
      <c r="S376" s="14">
        <f t="shared" si="22"/>
        <v>42461.747199074074</v>
      </c>
      <c r="T376" s="14">
        <f t="shared" si="23"/>
        <v>42491.747199074074</v>
      </c>
    </row>
    <row r="377" spans="1:20" ht="45" x14ac:dyDescent="0.4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8315</v>
      </c>
      <c r="R377" t="s">
        <v>8316</v>
      </c>
      <c r="S377" s="14">
        <f t="shared" si="22"/>
        <v>42135.60020833333</v>
      </c>
      <c r="T377" s="14">
        <f t="shared" si="23"/>
        <v>42167.083333333328</v>
      </c>
    </row>
    <row r="378" spans="1:20" ht="30.6" x14ac:dyDescent="0.4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8323</v>
      </c>
      <c r="R378" t="s">
        <v>8324</v>
      </c>
      <c r="S378" s="14">
        <f t="shared" si="22"/>
        <v>42745.600243055553</v>
      </c>
      <c r="T378" s="14">
        <f t="shared" si="23"/>
        <v>42776.208333333328</v>
      </c>
    </row>
    <row r="379" spans="1:20" ht="45" x14ac:dyDescent="0.4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8317</v>
      </c>
      <c r="R379" t="s">
        <v>8353</v>
      </c>
      <c r="S379" s="14">
        <f t="shared" si="22"/>
        <v>42115.74754629629</v>
      </c>
      <c r="T379" s="14">
        <f t="shared" si="23"/>
        <v>42145.74754629629</v>
      </c>
    </row>
    <row r="380" spans="1:20" ht="59.4" x14ac:dyDescent="0.4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8336</v>
      </c>
      <c r="R380" t="s">
        <v>8337</v>
      </c>
      <c r="S380" s="14">
        <f t="shared" si="22"/>
        <v>42409.776076388895</v>
      </c>
      <c r="T380" s="14">
        <f t="shared" si="23"/>
        <v>42469.734409722223</v>
      </c>
    </row>
    <row r="381" spans="1:20" ht="45" x14ac:dyDescent="0.4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8315</v>
      </c>
      <c r="R381" t="s">
        <v>8355</v>
      </c>
      <c r="S381" s="14">
        <f t="shared" si="22"/>
        <v>41610.794421296298</v>
      </c>
      <c r="T381" s="14">
        <f t="shared" si="23"/>
        <v>41637.332638888889</v>
      </c>
    </row>
    <row r="382" spans="1:20" ht="59.4" x14ac:dyDescent="0.4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8323</v>
      </c>
      <c r="R382" t="s">
        <v>8327</v>
      </c>
      <c r="S382" s="14">
        <f t="shared" si="22"/>
        <v>40555.322662037033</v>
      </c>
      <c r="T382" s="14">
        <f t="shared" si="23"/>
        <v>40603.833333333336</v>
      </c>
    </row>
    <row r="383" spans="1:20" ht="45" x14ac:dyDescent="0.4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8308</v>
      </c>
      <c r="R383" t="s">
        <v>8313</v>
      </c>
      <c r="S383" s="14">
        <f t="shared" si="22"/>
        <v>41193.032013888893</v>
      </c>
      <c r="T383" s="14">
        <f t="shared" si="23"/>
        <v>41223.073680555557</v>
      </c>
    </row>
    <row r="384" spans="1:20" ht="45" x14ac:dyDescent="0.4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8336</v>
      </c>
      <c r="R384" t="s">
        <v>8337</v>
      </c>
      <c r="S384" s="14">
        <f t="shared" si="22"/>
        <v>42751.533391203702</v>
      </c>
      <c r="T384" s="14">
        <f t="shared" si="23"/>
        <v>42780.957638888889</v>
      </c>
    </row>
    <row r="385" spans="1:20" ht="45" x14ac:dyDescent="0.4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8336</v>
      </c>
      <c r="R385" t="s">
        <v>8337</v>
      </c>
      <c r="S385" s="14">
        <f t="shared" si="22"/>
        <v>42552.315127314811</v>
      </c>
      <c r="T385" s="14">
        <f t="shared" si="23"/>
        <v>42588.75</v>
      </c>
    </row>
    <row r="386" spans="1:20" ht="45" x14ac:dyDescent="0.4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4">ROUND(E386/D386*100,0)</f>
        <v>108</v>
      </c>
      <c r="P386">
        <f t="shared" ref="P386:P449" si="25">IFERROR(ROUND(E386/L386,2),0)</f>
        <v>106.8</v>
      </c>
      <c r="Q386" s="10" t="s">
        <v>8315</v>
      </c>
      <c r="R386" t="s">
        <v>8316</v>
      </c>
      <c r="S386" s="14">
        <f t="shared" ref="S386:S449" si="26">(((J386/60)/60)/24)+DATE(1970,1,1)</f>
        <v>41933.291643518518</v>
      </c>
      <c r="T386" s="14">
        <f t="shared" ref="T386:T449" si="27">(((I386/60)/60)/24)+DATE(1970,1,1)</f>
        <v>41963.333310185189</v>
      </c>
    </row>
    <row r="387" spans="1:20" ht="30.6" x14ac:dyDescent="0.4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4"/>
        <v>107</v>
      </c>
      <c r="P387">
        <f t="shared" si="25"/>
        <v>97.64</v>
      </c>
      <c r="Q387" s="10" t="s">
        <v>8308</v>
      </c>
      <c r="R387" t="s">
        <v>8313</v>
      </c>
      <c r="S387" s="14">
        <f t="shared" si="26"/>
        <v>41017.885462962964</v>
      </c>
      <c r="T387" s="14">
        <f t="shared" si="27"/>
        <v>41067.621527777781</v>
      </c>
    </row>
    <row r="388" spans="1:20" ht="45" x14ac:dyDescent="0.4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8308</v>
      </c>
      <c r="R388" t="s">
        <v>8313</v>
      </c>
      <c r="S388" s="14">
        <f t="shared" si="26"/>
        <v>41134.751550925925</v>
      </c>
      <c r="T388" s="14">
        <f t="shared" si="27"/>
        <v>41155.751550925925</v>
      </c>
    </row>
    <row r="389" spans="1:20" ht="45" x14ac:dyDescent="0.4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8317</v>
      </c>
      <c r="R389" t="s">
        <v>8346</v>
      </c>
      <c r="S389" s="14">
        <f t="shared" si="26"/>
        <v>42514.671099537038</v>
      </c>
      <c r="T389" s="14">
        <f t="shared" si="27"/>
        <v>42544.671099537038</v>
      </c>
    </row>
    <row r="390" spans="1:20" ht="45" x14ac:dyDescent="0.4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8308</v>
      </c>
      <c r="R390" t="s">
        <v>8313</v>
      </c>
      <c r="S390" s="14">
        <f t="shared" si="26"/>
        <v>42687.875775462962</v>
      </c>
      <c r="T390" s="14">
        <f t="shared" si="27"/>
        <v>42718.5</v>
      </c>
    </row>
    <row r="391" spans="1:20" ht="45" x14ac:dyDescent="0.4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8317</v>
      </c>
      <c r="R391" t="s">
        <v>8354</v>
      </c>
      <c r="S391" s="14">
        <f t="shared" si="26"/>
        <v>42207.746678240743</v>
      </c>
      <c r="T391" s="14">
        <f t="shared" si="27"/>
        <v>42237.746678240743</v>
      </c>
    </row>
    <row r="392" spans="1:20" ht="45" x14ac:dyDescent="0.4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8308</v>
      </c>
      <c r="R392" t="s">
        <v>8313</v>
      </c>
      <c r="S392" s="14">
        <f t="shared" si="26"/>
        <v>42331.551307870366</v>
      </c>
      <c r="T392" s="14">
        <f t="shared" si="27"/>
        <v>42360.958333333328</v>
      </c>
    </row>
    <row r="393" spans="1:20" ht="45" x14ac:dyDescent="0.4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8317</v>
      </c>
      <c r="R393" t="s">
        <v>8319</v>
      </c>
      <c r="S393" s="14">
        <f t="shared" si="26"/>
        <v>42009.973946759259</v>
      </c>
      <c r="T393" s="14">
        <f t="shared" si="27"/>
        <v>42039.973946759259</v>
      </c>
    </row>
    <row r="394" spans="1:20" ht="45" x14ac:dyDescent="0.4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8336</v>
      </c>
      <c r="R394" t="s">
        <v>8337</v>
      </c>
      <c r="S394" s="14">
        <f t="shared" si="26"/>
        <v>41891.976388888892</v>
      </c>
      <c r="T394" s="14">
        <f t="shared" si="27"/>
        <v>41936.976388888892</v>
      </c>
    </row>
    <row r="395" spans="1:20" ht="30.6" x14ac:dyDescent="0.4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8331</v>
      </c>
      <c r="R395" t="s">
        <v>8332</v>
      </c>
      <c r="S395" s="14">
        <f t="shared" si="26"/>
        <v>42694.98128472222</v>
      </c>
      <c r="T395" s="14">
        <f t="shared" si="27"/>
        <v>42727.332638888889</v>
      </c>
    </row>
    <row r="396" spans="1:20" ht="45" x14ac:dyDescent="0.4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8317</v>
      </c>
      <c r="R396" t="s">
        <v>8354</v>
      </c>
      <c r="S396" s="14">
        <f t="shared" si="26"/>
        <v>42222.622766203705</v>
      </c>
      <c r="T396" s="14">
        <f t="shared" si="27"/>
        <v>42251.625</v>
      </c>
    </row>
    <row r="397" spans="1:20" ht="45" x14ac:dyDescent="0.4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8317</v>
      </c>
      <c r="R397" t="s">
        <v>8353</v>
      </c>
      <c r="S397" s="14">
        <f t="shared" si="26"/>
        <v>40998.051192129627</v>
      </c>
      <c r="T397" s="14">
        <f t="shared" si="27"/>
        <v>41028.051192129627</v>
      </c>
    </row>
    <row r="398" spans="1:20" ht="45" x14ac:dyDescent="0.4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8308</v>
      </c>
      <c r="R398" t="s">
        <v>8313</v>
      </c>
      <c r="S398" s="14">
        <f t="shared" si="26"/>
        <v>40868.219814814816</v>
      </c>
      <c r="T398" s="14">
        <f t="shared" si="27"/>
        <v>40909.332638888889</v>
      </c>
    </row>
    <row r="399" spans="1:20" x14ac:dyDescent="0.4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8323</v>
      </c>
      <c r="R399" t="s">
        <v>8352</v>
      </c>
      <c r="S399" s="14">
        <f t="shared" si="26"/>
        <v>41943.791030092594</v>
      </c>
      <c r="T399" s="14">
        <f t="shared" si="27"/>
        <v>41974.832696759258</v>
      </c>
    </row>
    <row r="400" spans="1:20" ht="45" x14ac:dyDescent="0.4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8323</v>
      </c>
      <c r="R400" t="s">
        <v>8324</v>
      </c>
      <c r="S400" s="14">
        <f t="shared" si="26"/>
        <v>41228.650196759263</v>
      </c>
      <c r="T400" s="14">
        <f t="shared" si="27"/>
        <v>41258.650196759263</v>
      </c>
    </row>
    <row r="401" spans="1:20" ht="59.4" x14ac:dyDescent="0.4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8331</v>
      </c>
      <c r="R401" t="s">
        <v>8349</v>
      </c>
      <c r="S401" s="14">
        <f t="shared" si="26"/>
        <v>42152.640833333338</v>
      </c>
      <c r="T401" s="14">
        <f t="shared" si="27"/>
        <v>42182.640833333338</v>
      </c>
    </row>
    <row r="402" spans="1:20" ht="30.6" x14ac:dyDescent="0.4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8308</v>
      </c>
      <c r="R402" t="s">
        <v>8313</v>
      </c>
      <c r="S402" s="14">
        <f t="shared" si="26"/>
        <v>40675.71</v>
      </c>
      <c r="T402" s="14">
        <f t="shared" si="27"/>
        <v>40695.207638888889</v>
      </c>
    </row>
    <row r="403" spans="1:20" ht="30.6" x14ac:dyDescent="0.4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8317</v>
      </c>
      <c r="R403" t="s">
        <v>8319</v>
      </c>
      <c r="S403" s="14">
        <f t="shared" si="26"/>
        <v>42388.708645833336</v>
      </c>
      <c r="T403" s="14">
        <f t="shared" si="27"/>
        <v>42418.708645833336</v>
      </c>
    </row>
    <row r="404" spans="1:20" ht="45" x14ac:dyDescent="0.4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8336</v>
      </c>
      <c r="R404" t="s">
        <v>8337</v>
      </c>
      <c r="S404" s="14">
        <f t="shared" si="26"/>
        <v>41786.614363425928</v>
      </c>
      <c r="T404" s="14">
        <f t="shared" si="27"/>
        <v>41817.614363425928</v>
      </c>
    </row>
    <row r="405" spans="1:20" ht="45" x14ac:dyDescent="0.4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8331</v>
      </c>
      <c r="R405" t="s">
        <v>8349</v>
      </c>
      <c r="S405" s="14">
        <f t="shared" si="26"/>
        <v>41561.807349537034</v>
      </c>
      <c r="T405" s="14">
        <f t="shared" si="27"/>
        <v>41591.849016203705</v>
      </c>
    </row>
    <row r="406" spans="1:20" ht="45" x14ac:dyDescent="0.4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8323</v>
      </c>
      <c r="R406" t="s">
        <v>8324</v>
      </c>
      <c r="S406" s="14">
        <f t="shared" si="26"/>
        <v>42445.823055555549</v>
      </c>
      <c r="T406" s="14">
        <f t="shared" si="27"/>
        <v>42476</v>
      </c>
    </row>
    <row r="407" spans="1:20" ht="30.6" x14ac:dyDescent="0.4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8336</v>
      </c>
      <c r="R407" t="s">
        <v>8337</v>
      </c>
      <c r="S407" s="14">
        <f t="shared" si="26"/>
        <v>42247.616400462968</v>
      </c>
      <c r="T407" s="14">
        <f t="shared" si="27"/>
        <v>42279.960416666669</v>
      </c>
    </row>
    <row r="408" spans="1:20" ht="45" x14ac:dyDescent="0.4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8315</v>
      </c>
      <c r="R408" t="s">
        <v>8316</v>
      </c>
      <c r="S408" s="14">
        <f t="shared" si="26"/>
        <v>42602.576712962968</v>
      </c>
      <c r="T408" s="14">
        <f t="shared" si="27"/>
        <v>42621.15625</v>
      </c>
    </row>
    <row r="409" spans="1:20" ht="30.6" x14ac:dyDescent="0.4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8323</v>
      </c>
      <c r="R409" t="s">
        <v>8352</v>
      </c>
      <c r="S409" s="14">
        <f t="shared" si="26"/>
        <v>41298.509965277779</v>
      </c>
      <c r="T409" s="14">
        <f t="shared" si="27"/>
        <v>41329.207638888889</v>
      </c>
    </row>
    <row r="410" spans="1:20" ht="30.6" x14ac:dyDescent="0.4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8320</v>
      </c>
      <c r="R410" t="s">
        <v>8321</v>
      </c>
      <c r="S410" s="14">
        <f t="shared" si="26"/>
        <v>42382.74009259259</v>
      </c>
      <c r="T410" s="14">
        <f t="shared" si="27"/>
        <v>42412.74009259259</v>
      </c>
    </row>
    <row r="411" spans="1:20" ht="45" x14ac:dyDescent="0.4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8308</v>
      </c>
      <c r="R411" t="s">
        <v>8309</v>
      </c>
      <c r="S411" s="14">
        <f t="shared" si="26"/>
        <v>41878.627187500002</v>
      </c>
      <c r="T411" s="14">
        <f t="shared" si="27"/>
        <v>41908.627187500002</v>
      </c>
    </row>
    <row r="412" spans="1:20" ht="45" x14ac:dyDescent="0.4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8308</v>
      </c>
      <c r="R412" t="s">
        <v>8313</v>
      </c>
      <c r="S412" s="14">
        <f t="shared" si="26"/>
        <v>42089.72802083334</v>
      </c>
      <c r="T412" s="14">
        <f t="shared" si="27"/>
        <v>42125.165972222225</v>
      </c>
    </row>
    <row r="413" spans="1:20" ht="45" x14ac:dyDescent="0.4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8308</v>
      </c>
      <c r="R413" t="s">
        <v>8313</v>
      </c>
      <c r="S413" s="14">
        <f t="shared" si="26"/>
        <v>40865.042256944449</v>
      </c>
      <c r="T413" s="14">
        <f t="shared" si="27"/>
        <v>40895.040972222225</v>
      </c>
    </row>
    <row r="414" spans="1:20" ht="45" x14ac:dyDescent="0.4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8315</v>
      </c>
      <c r="R414" t="s">
        <v>8316</v>
      </c>
      <c r="S414" s="14">
        <f t="shared" si="26"/>
        <v>42702.917048611111</v>
      </c>
      <c r="T414" s="14">
        <f t="shared" si="27"/>
        <v>42732.917048611111</v>
      </c>
    </row>
    <row r="415" spans="1:20" ht="45" x14ac:dyDescent="0.4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8320</v>
      </c>
      <c r="R415" t="s">
        <v>8321</v>
      </c>
      <c r="S415" s="14">
        <f t="shared" si="26"/>
        <v>42321.626296296294</v>
      </c>
      <c r="T415" s="14">
        <f t="shared" si="27"/>
        <v>42351.626296296294</v>
      </c>
    </row>
    <row r="416" spans="1:20" ht="59.4" x14ac:dyDescent="0.4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8323</v>
      </c>
      <c r="R416" t="s">
        <v>8324</v>
      </c>
      <c r="S416" s="14">
        <f t="shared" si="26"/>
        <v>41736.899652777778</v>
      </c>
      <c r="T416" s="14">
        <f t="shared" si="27"/>
        <v>41768.916666666664</v>
      </c>
    </row>
    <row r="417" spans="1:20" ht="45" x14ac:dyDescent="0.4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8308</v>
      </c>
      <c r="R417" t="s">
        <v>8309</v>
      </c>
      <c r="S417" s="14">
        <f t="shared" si="26"/>
        <v>42230.23583333334</v>
      </c>
      <c r="T417" s="14">
        <f t="shared" si="27"/>
        <v>42261.875</v>
      </c>
    </row>
    <row r="418" spans="1:20" ht="45" x14ac:dyDescent="0.4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8315</v>
      </c>
      <c r="R418" t="s">
        <v>8316</v>
      </c>
      <c r="S418" s="14">
        <f t="shared" si="26"/>
        <v>42050.983182870375</v>
      </c>
      <c r="T418" s="14">
        <f t="shared" si="27"/>
        <v>42085.941516203704</v>
      </c>
    </row>
    <row r="419" spans="1:20" ht="30.6" x14ac:dyDescent="0.4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8331</v>
      </c>
      <c r="R419" t="s">
        <v>8349</v>
      </c>
      <c r="S419" s="14">
        <f t="shared" si="26"/>
        <v>42062.022118055553</v>
      </c>
      <c r="T419" s="14">
        <f t="shared" si="27"/>
        <v>42091.980451388896</v>
      </c>
    </row>
    <row r="420" spans="1:20" ht="45" x14ac:dyDescent="0.4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8308</v>
      </c>
      <c r="R420" t="s">
        <v>8309</v>
      </c>
      <c r="S420" s="14">
        <f t="shared" si="26"/>
        <v>41971.639189814814</v>
      </c>
      <c r="T420" s="14">
        <f t="shared" si="27"/>
        <v>42001.639189814814</v>
      </c>
    </row>
    <row r="421" spans="1:20" ht="45" x14ac:dyDescent="0.4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8317</v>
      </c>
      <c r="R421" t="s">
        <v>8319</v>
      </c>
      <c r="S421" s="14">
        <f t="shared" si="26"/>
        <v>42749.059722222228</v>
      </c>
      <c r="T421" s="14">
        <f t="shared" si="27"/>
        <v>42809.018055555556</v>
      </c>
    </row>
    <row r="422" spans="1:20" ht="45" x14ac:dyDescent="0.4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8331</v>
      </c>
      <c r="R422" t="s">
        <v>8332</v>
      </c>
      <c r="S422" s="14">
        <f t="shared" si="26"/>
        <v>41264.853865740741</v>
      </c>
      <c r="T422" s="14">
        <f t="shared" si="27"/>
        <v>41309.853865740741</v>
      </c>
    </row>
    <row r="423" spans="1:20" ht="30.6" x14ac:dyDescent="0.4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8317</v>
      </c>
      <c r="R423" t="s">
        <v>8319</v>
      </c>
      <c r="S423" s="14">
        <f t="shared" si="26"/>
        <v>42662.613564814819</v>
      </c>
      <c r="T423" s="14">
        <f t="shared" si="27"/>
        <v>42692.655231481483</v>
      </c>
    </row>
    <row r="424" spans="1:20" ht="45" x14ac:dyDescent="0.4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8336</v>
      </c>
      <c r="R424" t="s">
        <v>8337</v>
      </c>
      <c r="S424" s="14">
        <f t="shared" si="26"/>
        <v>42741.684479166666</v>
      </c>
      <c r="T424" s="14">
        <f t="shared" si="27"/>
        <v>42771.684479166666</v>
      </c>
    </row>
    <row r="425" spans="1:20" ht="45" x14ac:dyDescent="0.4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8331</v>
      </c>
      <c r="R425" t="s">
        <v>8349</v>
      </c>
      <c r="S425" s="14">
        <f t="shared" si="26"/>
        <v>42381.79886574074</v>
      </c>
      <c r="T425" s="14">
        <f t="shared" si="27"/>
        <v>42412.207638888889</v>
      </c>
    </row>
    <row r="426" spans="1:20" ht="45" x14ac:dyDescent="0.4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8317</v>
      </c>
      <c r="R426" t="s">
        <v>8319</v>
      </c>
      <c r="S426" s="14">
        <f t="shared" si="26"/>
        <v>41864.501516203702</v>
      </c>
      <c r="T426" s="14">
        <f t="shared" si="27"/>
        <v>41899.501516203702</v>
      </c>
    </row>
    <row r="427" spans="1:20" ht="45" x14ac:dyDescent="0.4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8317</v>
      </c>
      <c r="R427" t="s">
        <v>8319</v>
      </c>
      <c r="S427" s="14">
        <f t="shared" si="26"/>
        <v>41993.174363425926</v>
      </c>
      <c r="T427" s="14">
        <f t="shared" si="27"/>
        <v>42023.174363425926</v>
      </c>
    </row>
    <row r="428" spans="1:20" ht="30.6" x14ac:dyDescent="0.4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8331</v>
      </c>
      <c r="R428" t="s">
        <v>8349</v>
      </c>
      <c r="S428" s="14">
        <f t="shared" si="26"/>
        <v>42200.666261574079</v>
      </c>
      <c r="T428" s="14">
        <f t="shared" si="27"/>
        <v>42214.666261574079</v>
      </c>
    </row>
    <row r="429" spans="1:20" ht="45" x14ac:dyDescent="0.4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8317</v>
      </c>
      <c r="R429" t="s">
        <v>8347</v>
      </c>
      <c r="S429" s="14">
        <f t="shared" si="26"/>
        <v>41742.780509259261</v>
      </c>
      <c r="T429" s="14">
        <f t="shared" si="27"/>
        <v>41772.780509259261</v>
      </c>
    </row>
    <row r="430" spans="1:20" x14ac:dyDescent="0.4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8317</v>
      </c>
      <c r="R430" t="s">
        <v>8319</v>
      </c>
      <c r="S430" s="14">
        <f t="shared" si="26"/>
        <v>42480.653611111105</v>
      </c>
      <c r="T430" s="14">
        <f t="shared" si="27"/>
        <v>42525.653611111105</v>
      </c>
    </row>
    <row r="431" spans="1:20" ht="30.6" x14ac:dyDescent="0.4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8336</v>
      </c>
      <c r="R431" t="s">
        <v>8337</v>
      </c>
      <c r="S431" s="14">
        <f t="shared" si="26"/>
        <v>42052.628703703704</v>
      </c>
      <c r="T431" s="14">
        <f t="shared" si="27"/>
        <v>42082.587037037039</v>
      </c>
    </row>
    <row r="432" spans="1:20" ht="45" x14ac:dyDescent="0.4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8308</v>
      </c>
      <c r="R432" t="s">
        <v>8313</v>
      </c>
      <c r="S432" s="14">
        <f t="shared" si="26"/>
        <v>41529.063252314816</v>
      </c>
      <c r="T432" s="14">
        <f t="shared" si="27"/>
        <v>41559.063252314816</v>
      </c>
    </row>
    <row r="433" spans="1:20" ht="45" x14ac:dyDescent="0.4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8317</v>
      </c>
      <c r="R433" t="s">
        <v>8319</v>
      </c>
      <c r="S433" s="14">
        <f t="shared" si="26"/>
        <v>42331.84574074074</v>
      </c>
      <c r="T433" s="14">
        <f t="shared" si="27"/>
        <v>42361.84574074074</v>
      </c>
    </row>
    <row r="434" spans="1:20" ht="45" x14ac:dyDescent="0.4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8331</v>
      </c>
      <c r="R434" t="s">
        <v>8349</v>
      </c>
      <c r="S434" s="14">
        <f t="shared" si="26"/>
        <v>42647.818819444445</v>
      </c>
      <c r="T434" s="14">
        <f t="shared" si="27"/>
        <v>42659.854166666672</v>
      </c>
    </row>
    <row r="435" spans="1:20" ht="45" x14ac:dyDescent="0.4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8331</v>
      </c>
      <c r="R435" t="s">
        <v>8349</v>
      </c>
      <c r="S435" s="14">
        <f t="shared" si="26"/>
        <v>42702.804814814815</v>
      </c>
      <c r="T435" s="14">
        <f t="shared" si="27"/>
        <v>42712.804814814815</v>
      </c>
    </row>
    <row r="436" spans="1:20" ht="45" x14ac:dyDescent="0.4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8308</v>
      </c>
      <c r="R436" t="s">
        <v>8313</v>
      </c>
      <c r="S436" s="14">
        <f t="shared" si="26"/>
        <v>40763.717256944445</v>
      </c>
      <c r="T436" s="14">
        <f t="shared" si="27"/>
        <v>40794.125</v>
      </c>
    </row>
    <row r="437" spans="1:20" ht="45" x14ac:dyDescent="0.4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8315</v>
      </c>
      <c r="R437" t="s">
        <v>8355</v>
      </c>
      <c r="S437" s="14">
        <f t="shared" si="26"/>
        <v>42465.596585648149</v>
      </c>
      <c r="T437" s="14">
        <f t="shared" si="27"/>
        <v>42493.958333333328</v>
      </c>
    </row>
    <row r="438" spans="1:20" ht="30.6" x14ac:dyDescent="0.4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8336</v>
      </c>
      <c r="R438" t="s">
        <v>8337</v>
      </c>
      <c r="S438" s="14">
        <f t="shared" si="26"/>
        <v>41955.857789351852</v>
      </c>
      <c r="T438" s="14">
        <f t="shared" si="27"/>
        <v>41992.166666666672</v>
      </c>
    </row>
    <row r="439" spans="1:20" ht="45" x14ac:dyDescent="0.4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8323</v>
      </c>
      <c r="R439" t="s">
        <v>8324</v>
      </c>
      <c r="S439" s="14">
        <f t="shared" si="26"/>
        <v>41586.475173611114</v>
      </c>
      <c r="T439" s="14">
        <f t="shared" si="27"/>
        <v>41617.207638888889</v>
      </c>
    </row>
    <row r="440" spans="1:20" ht="45" x14ac:dyDescent="0.4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8336</v>
      </c>
      <c r="R440" t="s">
        <v>8337</v>
      </c>
      <c r="S440" s="14">
        <f t="shared" si="26"/>
        <v>42619.466342592597</v>
      </c>
      <c r="T440" s="14">
        <f t="shared" si="27"/>
        <v>42649.583333333328</v>
      </c>
    </row>
    <row r="441" spans="1:20" ht="45" x14ac:dyDescent="0.4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8323</v>
      </c>
      <c r="R441" t="s">
        <v>8327</v>
      </c>
      <c r="S441" s="14">
        <f t="shared" si="26"/>
        <v>41834.695277777777</v>
      </c>
      <c r="T441" s="14">
        <f t="shared" si="27"/>
        <v>41859.75</v>
      </c>
    </row>
    <row r="442" spans="1:20" ht="45" x14ac:dyDescent="0.4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8315</v>
      </c>
      <c r="R442" t="s">
        <v>8355</v>
      </c>
      <c r="S442" s="14">
        <f t="shared" si="26"/>
        <v>41758.833564814813</v>
      </c>
      <c r="T442" s="14">
        <f t="shared" si="27"/>
        <v>41786.125</v>
      </c>
    </row>
    <row r="443" spans="1:20" ht="45" x14ac:dyDescent="0.4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8317</v>
      </c>
      <c r="R443" t="s">
        <v>8354</v>
      </c>
      <c r="S443" s="14">
        <f t="shared" si="26"/>
        <v>42313.02542824074</v>
      </c>
      <c r="T443" s="14">
        <f t="shared" si="27"/>
        <v>42347.290972222225</v>
      </c>
    </row>
    <row r="444" spans="1:20" ht="45" x14ac:dyDescent="0.4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8308</v>
      </c>
      <c r="R444" t="s">
        <v>8313</v>
      </c>
      <c r="S444" s="14">
        <f t="shared" si="26"/>
        <v>41319.769293981481</v>
      </c>
      <c r="T444" s="14">
        <f t="shared" si="27"/>
        <v>41349.769293981481</v>
      </c>
    </row>
    <row r="445" spans="1:20" ht="45" x14ac:dyDescent="0.4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8336</v>
      </c>
      <c r="R445" t="s">
        <v>8337</v>
      </c>
      <c r="S445" s="14">
        <f t="shared" si="26"/>
        <v>41772.657685185186</v>
      </c>
      <c r="T445" s="14">
        <f t="shared" si="27"/>
        <v>41800.356249999997</v>
      </c>
    </row>
    <row r="446" spans="1:20" ht="45" x14ac:dyDescent="0.4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8317</v>
      </c>
      <c r="R446" t="s">
        <v>8353</v>
      </c>
      <c r="S446" s="14">
        <f t="shared" si="26"/>
        <v>42767.801712962959</v>
      </c>
      <c r="T446" s="14">
        <f t="shared" si="27"/>
        <v>42809</v>
      </c>
    </row>
    <row r="447" spans="1:20" ht="59.4" x14ac:dyDescent="0.4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8308</v>
      </c>
      <c r="R447" t="s">
        <v>8313</v>
      </c>
      <c r="S447" s="14">
        <f t="shared" si="26"/>
        <v>40469.225231481483</v>
      </c>
      <c r="T447" s="14">
        <f t="shared" si="27"/>
        <v>40499.266898148147</v>
      </c>
    </row>
    <row r="448" spans="1:20" ht="45" x14ac:dyDescent="0.4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8308</v>
      </c>
      <c r="R448" t="s">
        <v>8313</v>
      </c>
      <c r="S448" s="14">
        <f t="shared" si="26"/>
        <v>42114.944328703699</v>
      </c>
      <c r="T448" s="14">
        <f t="shared" si="27"/>
        <v>42144.944328703699</v>
      </c>
    </row>
    <row r="449" spans="1:20" ht="59.4" x14ac:dyDescent="0.4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8308</v>
      </c>
      <c r="R449" t="s">
        <v>8313</v>
      </c>
      <c r="S449" s="14">
        <f t="shared" si="26"/>
        <v>40357.227939814817</v>
      </c>
      <c r="T449" s="14">
        <f t="shared" si="27"/>
        <v>40401.665972222225</v>
      </c>
    </row>
    <row r="450" spans="1:20" ht="45" x14ac:dyDescent="0.4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8">ROUND(E450/D450*100,0)</f>
        <v>355</v>
      </c>
      <c r="P450">
        <f t="shared" ref="P450:P513" si="29">IFERROR(ROUND(E450/L450,2),0)</f>
        <v>89.1</v>
      </c>
      <c r="Q450" s="10" t="s">
        <v>8317</v>
      </c>
      <c r="R450" t="s">
        <v>8353</v>
      </c>
      <c r="S450" s="14">
        <f t="shared" ref="S450:S513" si="30">(((J450/60)/60)/24)+DATE(1970,1,1)</f>
        <v>41667.823287037041</v>
      </c>
      <c r="T450" s="14">
        <f t="shared" ref="T450:T513" si="31">(((I450/60)/60)/24)+DATE(1970,1,1)</f>
        <v>41697.958333333336</v>
      </c>
    </row>
    <row r="451" spans="1:20" ht="45" x14ac:dyDescent="0.4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8"/>
        <v>118</v>
      </c>
      <c r="P451">
        <f t="shared" si="29"/>
        <v>180.41</v>
      </c>
      <c r="Q451" s="10" t="s">
        <v>8336</v>
      </c>
      <c r="R451" t="s">
        <v>8337</v>
      </c>
      <c r="S451" s="14">
        <f t="shared" si="30"/>
        <v>41939.00712962963</v>
      </c>
      <c r="T451" s="14">
        <f t="shared" si="31"/>
        <v>41969.052083333328</v>
      </c>
    </row>
    <row r="452" spans="1:20" ht="59.4" x14ac:dyDescent="0.4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8317</v>
      </c>
      <c r="R452" t="s">
        <v>8319</v>
      </c>
      <c r="S452" s="14">
        <f t="shared" si="30"/>
        <v>42612.624039351853</v>
      </c>
      <c r="T452" s="14">
        <f t="shared" si="31"/>
        <v>42644.624039351853</v>
      </c>
    </row>
    <row r="453" spans="1:20" ht="45" x14ac:dyDescent="0.4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8317</v>
      </c>
      <c r="R453" t="s">
        <v>8319</v>
      </c>
      <c r="S453" s="14">
        <f t="shared" si="30"/>
        <v>42652.964907407411</v>
      </c>
      <c r="T453" s="14">
        <f t="shared" si="31"/>
        <v>42686.208333333328</v>
      </c>
    </row>
    <row r="454" spans="1:20" ht="45" x14ac:dyDescent="0.4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8323</v>
      </c>
      <c r="R454" t="s">
        <v>8324</v>
      </c>
      <c r="S454" s="14">
        <f t="shared" si="30"/>
        <v>42081.77143518519</v>
      </c>
      <c r="T454" s="14">
        <f t="shared" si="31"/>
        <v>42119</v>
      </c>
    </row>
    <row r="455" spans="1:20" ht="45" x14ac:dyDescent="0.4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8323</v>
      </c>
      <c r="R455" t="s">
        <v>8324</v>
      </c>
      <c r="S455" s="14">
        <f t="shared" si="30"/>
        <v>42093.922048611115</v>
      </c>
      <c r="T455" s="14">
        <f t="shared" si="31"/>
        <v>42128.167361111111</v>
      </c>
    </row>
    <row r="456" spans="1:20" ht="59.4" x14ac:dyDescent="0.4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8315</v>
      </c>
      <c r="R456" t="s">
        <v>8316</v>
      </c>
      <c r="S456" s="14">
        <f t="shared" si="30"/>
        <v>41835.666354166664</v>
      </c>
      <c r="T456" s="14">
        <f t="shared" si="31"/>
        <v>41855.666354166664</v>
      </c>
    </row>
    <row r="457" spans="1:20" ht="45" x14ac:dyDescent="0.4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8308</v>
      </c>
      <c r="R457" t="s">
        <v>8313</v>
      </c>
      <c r="S457" s="14">
        <f t="shared" si="30"/>
        <v>40987.688333333332</v>
      </c>
      <c r="T457" s="14">
        <f t="shared" si="31"/>
        <v>41032.688333333332</v>
      </c>
    </row>
    <row r="458" spans="1:20" ht="30.6" x14ac:dyDescent="0.4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8336</v>
      </c>
      <c r="R458" t="s">
        <v>8337</v>
      </c>
      <c r="S458" s="14">
        <f t="shared" si="30"/>
        <v>42430.430243055554</v>
      </c>
      <c r="T458" s="14">
        <f t="shared" si="31"/>
        <v>42460.416666666672</v>
      </c>
    </row>
    <row r="459" spans="1:20" ht="45" x14ac:dyDescent="0.4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8323</v>
      </c>
      <c r="R459" t="s">
        <v>8327</v>
      </c>
      <c r="S459" s="14">
        <f t="shared" si="30"/>
        <v>41426.259618055556</v>
      </c>
      <c r="T459" s="14">
        <f t="shared" si="31"/>
        <v>41457.208333333336</v>
      </c>
    </row>
    <row r="460" spans="1:20" ht="45" x14ac:dyDescent="0.4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8323</v>
      </c>
      <c r="R460" t="s">
        <v>8327</v>
      </c>
      <c r="S460" s="14">
        <f t="shared" si="30"/>
        <v>41228.786203703705</v>
      </c>
      <c r="T460" s="14">
        <f t="shared" si="31"/>
        <v>41258.786203703705</v>
      </c>
    </row>
    <row r="461" spans="1:20" ht="45" x14ac:dyDescent="0.4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8317</v>
      </c>
      <c r="R461" t="s">
        <v>8347</v>
      </c>
      <c r="S461" s="14">
        <f t="shared" si="30"/>
        <v>42654.525775462964</v>
      </c>
      <c r="T461" s="14">
        <f t="shared" si="31"/>
        <v>42684.567442129628</v>
      </c>
    </row>
    <row r="462" spans="1:20" ht="45" x14ac:dyDescent="0.4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8320</v>
      </c>
      <c r="R462" t="s">
        <v>8340</v>
      </c>
      <c r="S462" s="14">
        <f t="shared" si="30"/>
        <v>42340.172060185185</v>
      </c>
      <c r="T462" s="14">
        <f t="shared" si="31"/>
        <v>42381.208333333328</v>
      </c>
    </row>
    <row r="463" spans="1:20" ht="45" x14ac:dyDescent="0.4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8317</v>
      </c>
      <c r="R463" t="s">
        <v>8353</v>
      </c>
      <c r="S463" s="14">
        <f t="shared" si="30"/>
        <v>41982.143171296295</v>
      </c>
      <c r="T463" s="14">
        <f t="shared" si="31"/>
        <v>42013.143171296295</v>
      </c>
    </row>
    <row r="464" spans="1:20" ht="59.4" x14ac:dyDescent="0.4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8323</v>
      </c>
      <c r="R464" t="s">
        <v>8327</v>
      </c>
      <c r="S464" s="14">
        <f t="shared" si="30"/>
        <v>41135.175694444442</v>
      </c>
      <c r="T464" s="14">
        <f t="shared" si="31"/>
        <v>41162.163194444445</v>
      </c>
    </row>
    <row r="465" spans="1:20" ht="30.6" x14ac:dyDescent="0.4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8317</v>
      </c>
      <c r="R465" t="s">
        <v>8353</v>
      </c>
      <c r="S465" s="14">
        <f t="shared" si="30"/>
        <v>42767.688518518517</v>
      </c>
      <c r="T465" s="14">
        <f t="shared" si="31"/>
        <v>42806.791666666672</v>
      </c>
    </row>
    <row r="466" spans="1:20" ht="30.6" x14ac:dyDescent="0.4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8308</v>
      </c>
      <c r="R466" t="s">
        <v>8313</v>
      </c>
      <c r="S466" s="14">
        <f t="shared" si="30"/>
        <v>41950.923576388886</v>
      </c>
      <c r="T466" s="14">
        <f t="shared" si="31"/>
        <v>41984.207638888889</v>
      </c>
    </row>
    <row r="467" spans="1:20" ht="45" x14ac:dyDescent="0.4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8308</v>
      </c>
      <c r="R467" t="s">
        <v>8313</v>
      </c>
      <c r="S467" s="14">
        <f t="shared" si="30"/>
        <v>42261.500243055561</v>
      </c>
      <c r="T467" s="14">
        <f t="shared" si="31"/>
        <v>42291.500243055561</v>
      </c>
    </row>
    <row r="468" spans="1:20" ht="45" x14ac:dyDescent="0.4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8317</v>
      </c>
      <c r="R468" t="s">
        <v>8319</v>
      </c>
      <c r="S468" s="14">
        <f t="shared" si="30"/>
        <v>42586.295138888891</v>
      </c>
      <c r="T468" s="14">
        <f t="shared" si="31"/>
        <v>42626.295138888891</v>
      </c>
    </row>
    <row r="469" spans="1:20" ht="45" x14ac:dyDescent="0.4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8317</v>
      </c>
      <c r="R469" t="s">
        <v>8347</v>
      </c>
      <c r="S469" s="14">
        <f t="shared" si="30"/>
        <v>41201.012083333335</v>
      </c>
      <c r="T469" s="14">
        <f t="shared" si="31"/>
        <v>41231.053749999999</v>
      </c>
    </row>
    <row r="470" spans="1:20" ht="45" x14ac:dyDescent="0.4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8317</v>
      </c>
      <c r="R470" t="s">
        <v>8347</v>
      </c>
      <c r="S470" s="14">
        <f t="shared" si="30"/>
        <v>41944.83898148148</v>
      </c>
      <c r="T470" s="14">
        <f t="shared" si="31"/>
        <v>42004.880648148144</v>
      </c>
    </row>
    <row r="471" spans="1:20" ht="45" x14ac:dyDescent="0.4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8336</v>
      </c>
      <c r="R471" t="s">
        <v>8337</v>
      </c>
      <c r="S471" s="14">
        <f t="shared" si="30"/>
        <v>42125.614895833336</v>
      </c>
      <c r="T471" s="14">
        <f t="shared" si="31"/>
        <v>42155.614895833336</v>
      </c>
    </row>
    <row r="472" spans="1:20" ht="45" x14ac:dyDescent="0.4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8323</v>
      </c>
      <c r="R472" t="s">
        <v>8324</v>
      </c>
      <c r="S472" s="14">
        <f t="shared" si="30"/>
        <v>40513.757569444446</v>
      </c>
      <c r="T472" s="14">
        <f t="shared" si="31"/>
        <v>40603.757569444446</v>
      </c>
    </row>
    <row r="473" spans="1:20" ht="59.4" x14ac:dyDescent="0.4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8336</v>
      </c>
      <c r="R473" t="s">
        <v>8337</v>
      </c>
      <c r="S473" s="14">
        <f t="shared" si="30"/>
        <v>42414.44332175926</v>
      </c>
      <c r="T473" s="14">
        <f t="shared" si="31"/>
        <v>42451.834027777775</v>
      </c>
    </row>
    <row r="474" spans="1:20" ht="45" x14ac:dyDescent="0.4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8308</v>
      </c>
      <c r="R474" t="s">
        <v>8313</v>
      </c>
      <c r="S474" s="14">
        <f t="shared" si="30"/>
        <v>42559.755671296298</v>
      </c>
      <c r="T474" s="14">
        <f t="shared" si="31"/>
        <v>42616.041666666672</v>
      </c>
    </row>
    <row r="475" spans="1:20" ht="45" x14ac:dyDescent="0.4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8315</v>
      </c>
      <c r="R475" t="s">
        <v>8355</v>
      </c>
      <c r="S475" s="14">
        <f t="shared" si="30"/>
        <v>42083.070590277777</v>
      </c>
      <c r="T475" s="14">
        <f t="shared" si="31"/>
        <v>42110.118055555555</v>
      </c>
    </row>
    <row r="476" spans="1:20" ht="45" x14ac:dyDescent="0.4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8315</v>
      </c>
      <c r="R476" t="s">
        <v>8316</v>
      </c>
      <c r="S476" s="14">
        <f t="shared" si="30"/>
        <v>42290.61855324074</v>
      </c>
      <c r="T476" s="14">
        <f t="shared" si="31"/>
        <v>42320.104861111111</v>
      </c>
    </row>
    <row r="477" spans="1:20" ht="45" x14ac:dyDescent="0.4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8308</v>
      </c>
      <c r="R477" t="s">
        <v>8313</v>
      </c>
      <c r="S477" s="14">
        <f t="shared" si="30"/>
        <v>41313.816249999996</v>
      </c>
      <c r="T477" s="14">
        <f t="shared" si="31"/>
        <v>41358.774583333332</v>
      </c>
    </row>
    <row r="478" spans="1:20" ht="45" x14ac:dyDescent="0.4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8315</v>
      </c>
      <c r="R478" t="s">
        <v>8316</v>
      </c>
      <c r="S478" s="14">
        <f t="shared" si="30"/>
        <v>42780.825706018513</v>
      </c>
      <c r="T478" s="14">
        <f t="shared" si="31"/>
        <v>42810.784039351856</v>
      </c>
    </row>
    <row r="479" spans="1:20" ht="45" x14ac:dyDescent="0.4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8317</v>
      </c>
      <c r="R479" t="s">
        <v>8347</v>
      </c>
      <c r="S479" s="14">
        <f t="shared" si="30"/>
        <v>42138.684189814812</v>
      </c>
      <c r="T479" s="14">
        <f t="shared" si="31"/>
        <v>42168.684189814812</v>
      </c>
    </row>
    <row r="480" spans="1:20" ht="45" x14ac:dyDescent="0.4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8323</v>
      </c>
      <c r="R480" t="s">
        <v>8324</v>
      </c>
      <c r="S480" s="14">
        <f t="shared" si="30"/>
        <v>40587.085532407407</v>
      </c>
      <c r="T480" s="14">
        <f t="shared" si="31"/>
        <v>40636.043865740743</v>
      </c>
    </row>
    <row r="481" spans="1:20" ht="45" x14ac:dyDescent="0.4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8336</v>
      </c>
      <c r="R481" t="s">
        <v>8337</v>
      </c>
      <c r="S481" s="14">
        <f t="shared" si="30"/>
        <v>42420.74962962963</v>
      </c>
      <c r="T481" s="14">
        <f t="shared" si="31"/>
        <v>42450.707962962959</v>
      </c>
    </row>
    <row r="482" spans="1:20" ht="45" x14ac:dyDescent="0.4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8336</v>
      </c>
      <c r="R482" t="s">
        <v>8337</v>
      </c>
      <c r="S482" s="14">
        <f t="shared" si="30"/>
        <v>41809.385162037033</v>
      </c>
      <c r="T482" s="14">
        <f t="shared" si="31"/>
        <v>41839.385162037033</v>
      </c>
    </row>
    <row r="483" spans="1:20" ht="59.4" x14ac:dyDescent="0.4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8308</v>
      </c>
      <c r="R483" t="s">
        <v>8313</v>
      </c>
      <c r="S483" s="14">
        <f t="shared" si="30"/>
        <v>41354.708460648151</v>
      </c>
      <c r="T483" s="14">
        <f t="shared" si="31"/>
        <v>41399.708460648151</v>
      </c>
    </row>
    <row r="484" spans="1:20" ht="45" x14ac:dyDescent="0.4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8308</v>
      </c>
      <c r="R484" t="s">
        <v>8313</v>
      </c>
      <c r="S484" s="14">
        <f t="shared" si="30"/>
        <v>41082.564884259256</v>
      </c>
      <c r="T484" s="14">
        <f t="shared" si="31"/>
        <v>41097.564884259256</v>
      </c>
    </row>
    <row r="485" spans="1:20" ht="30.6" x14ac:dyDescent="0.4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8331</v>
      </c>
      <c r="R485" t="s">
        <v>8349</v>
      </c>
      <c r="S485" s="14">
        <f t="shared" si="30"/>
        <v>42675.487291666665</v>
      </c>
      <c r="T485" s="14">
        <f t="shared" si="31"/>
        <v>42706.291666666672</v>
      </c>
    </row>
    <row r="486" spans="1:20" ht="45" x14ac:dyDescent="0.4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8317</v>
      </c>
      <c r="R486" t="s">
        <v>8354</v>
      </c>
      <c r="S486" s="14">
        <f t="shared" si="30"/>
        <v>42235.764340277776</v>
      </c>
      <c r="T486" s="14">
        <f t="shared" si="31"/>
        <v>42272.875</v>
      </c>
    </row>
    <row r="487" spans="1:20" ht="45" x14ac:dyDescent="0.4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8323</v>
      </c>
      <c r="R487" t="s">
        <v>8324</v>
      </c>
      <c r="S487" s="14">
        <f t="shared" si="30"/>
        <v>41121.561886574076</v>
      </c>
      <c r="T487" s="14">
        <f t="shared" si="31"/>
        <v>41156.561886574076</v>
      </c>
    </row>
    <row r="488" spans="1:20" ht="59.4" x14ac:dyDescent="0.4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8331</v>
      </c>
      <c r="R488" t="s">
        <v>8349</v>
      </c>
      <c r="S488" s="14">
        <f t="shared" si="30"/>
        <v>42505.936678240745</v>
      </c>
      <c r="T488" s="14">
        <f t="shared" si="31"/>
        <v>42540.958333333328</v>
      </c>
    </row>
    <row r="489" spans="1:20" ht="45" x14ac:dyDescent="0.4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8317</v>
      </c>
      <c r="R489" t="s">
        <v>8319</v>
      </c>
      <c r="S489" s="14">
        <f t="shared" si="30"/>
        <v>42747.194502314815</v>
      </c>
      <c r="T489" s="14">
        <f t="shared" si="31"/>
        <v>42807.152835648143</v>
      </c>
    </row>
    <row r="490" spans="1:20" ht="30.6" x14ac:dyDescent="0.4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8317</v>
      </c>
      <c r="R490" t="s">
        <v>8353</v>
      </c>
      <c r="S490" s="14">
        <f t="shared" si="30"/>
        <v>42279.792372685188</v>
      </c>
      <c r="T490" s="14">
        <f t="shared" si="31"/>
        <v>42339.834039351852</v>
      </c>
    </row>
    <row r="491" spans="1:20" ht="45" x14ac:dyDescent="0.4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8315</v>
      </c>
      <c r="R491" t="s">
        <v>8355</v>
      </c>
      <c r="S491" s="14">
        <f t="shared" si="30"/>
        <v>42724.665173611109</v>
      </c>
      <c r="T491" s="14">
        <f t="shared" si="31"/>
        <v>42754.665173611109</v>
      </c>
    </row>
    <row r="492" spans="1:20" ht="45" x14ac:dyDescent="0.4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8331</v>
      </c>
      <c r="R492" t="s">
        <v>8349</v>
      </c>
      <c r="S492" s="14">
        <f t="shared" si="30"/>
        <v>41879.900752314818</v>
      </c>
      <c r="T492" s="14">
        <f t="shared" si="31"/>
        <v>41914.900752314818</v>
      </c>
    </row>
    <row r="493" spans="1:20" ht="45" x14ac:dyDescent="0.4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8308</v>
      </c>
      <c r="R493" t="s">
        <v>8313</v>
      </c>
      <c r="S493" s="14">
        <f t="shared" si="30"/>
        <v>41550.456412037034</v>
      </c>
      <c r="T493" s="14">
        <f t="shared" si="31"/>
        <v>41580.456412037034</v>
      </c>
    </row>
    <row r="494" spans="1:20" ht="45" x14ac:dyDescent="0.4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8315</v>
      </c>
      <c r="R494" t="s">
        <v>8316</v>
      </c>
      <c r="S494" s="14">
        <f t="shared" si="30"/>
        <v>42400.704537037032</v>
      </c>
      <c r="T494" s="14">
        <f t="shared" si="31"/>
        <v>42444.875</v>
      </c>
    </row>
    <row r="495" spans="1:20" ht="45" x14ac:dyDescent="0.4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8315</v>
      </c>
      <c r="R495" t="s">
        <v>8316</v>
      </c>
      <c r="S495" s="14">
        <f t="shared" si="30"/>
        <v>42270.810995370368</v>
      </c>
      <c r="T495" s="14">
        <f t="shared" si="31"/>
        <v>42309.958333333328</v>
      </c>
    </row>
    <row r="496" spans="1:20" ht="45" x14ac:dyDescent="0.4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8315</v>
      </c>
      <c r="R496" t="s">
        <v>8355</v>
      </c>
      <c r="S496" s="14">
        <f t="shared" si="30"/>
        <v>42146.836215277777</v>
      </c>
      <c r="T496" s="14">
        <f t="shared" si="31"/>
        <v>42176.836215277777</v>
      </c>
    </row>
    <row r="497" spans="1:20" ht="45" x14ac:dyDescent="0.4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8315</v>
      </c>
      <c r="R497" t="s">
        <v>8316</v>
      </c>
      <c r="S497" s="14">
        <f t="shared" si="30"/>
        <v>42696.624444444446</v>
      </c>
      <c r="T497" s="14">
        <f t="shared" si="31"/>
        <v>42726.624444444446</v>
      </c>
    </row>
    <row r="498" spans="1:20" ht="59.4" x14ac:dyDescent="0.4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8317</v>
      </c>
      <c r="R498" t="s">
        <v>8347</v>
      </c>
      <c r="S498" s="14">
        <f t="shared" si="30"/>
        <v>41871.845601851855</v>
      </c>
      <c r="T498" s="14">
        <f t="shared" si="31"/>
        <v>41913</v>
      </c>
    </row>
    <row r="499" spans="1:20" ht="59.4" x14ac:dyDescent="0.4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8336</v>
      </c>
      <c r="R499" t="s">
        <v>8337</v>
      </c>
      <c r="S499" s="14">
        <f t="shared" si="30"/>
        <v>42296.583379629628</v>
      </c>
      <c r="T499" s="14">
        <f t="shared" si="31"/>
        <v>42326.625046296293</v>
      </c>
    </row>
    <row r="500" spans="1:20" ht="45" x14ac:dyDescent="0.4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8323</v>
      </c>
      <c r="R500" t="s">
        <v>8324</v>
      </c>
      <c r="S500" s="14">
        <f t="shared" si="30"/>
        <v>40963.613032407404</v>
      </c>
      <c r="T500" s="14">
        <f t="shared" si="31"/>
        <v>41006.207638888889</v>
      </c>
    </row>
    <row r="501" spans="1:20" ht="59.4" x14ac:dyDescent="0.4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8323</v>
      </c>
      <c r="R501" t="s">
        <v>8327</v>
      </c>
      <c r="S501" s="14">
        <f t="shared" si="30"/>
        <v>40079.725115740745</v>
      </c>
      <c r="T501" s="14">
        <f t="shared" si="31"/>
        <v>40156.76666666667</v>
      </c>
    </row>
    <row r="502" spans="1:20" ht="30.6" x14ac:dyDescent="0.4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8315</v>
      </c>
      <c r="R502" t="s">
        <v>8357</v>
      </c>
      <c r="S502" s="14">
        <f t="shared" si="30"/>
        <v>42425.735416666663</v>
      </c>
      <c r="T502" s="14">
        <f t="shared" si="31"/>
        <v>42455.693750000006</v>
      </c>
    </row>
    <row r="503" spans="1:20" ht="45" x14ac:dyDescent="0.4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8308</v>
      </c>
      <c r="R503" t="s">
        <v>8313</v>
      </c>
      <c r="S503" s="14">
        <f t="shared" si="30"/>
        <v>41668.606469907405</v>
      </c>
      <c r="T503" s="14">
        <f t="shared" si="31"/>
        <v>41698.606469907405</v>
      </c>
    </row>
    <row r="504" spans="1:20" ht="45" x14ac:dyDescent="0.4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8323</v>
      </c>
      <c r="R504" t="s">
        <v>8324</v>
      </c>
      <c r="S504" s="14">
        <f t="shared" si="30"/>
        <v>41164.859502314815</v>
      </c>
      <c r="T504" s="14">
        <f t="shared" si="31"/>
        <v>41194.859502314815</v>
      </c>
    </row>
    <row r="505" spans="1:20" ht="45" x14ac:dyDescent="0.4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8336</v>
      </c>
      <c r="R505" t="s">
        <v>8337</v>
      </c>
      <c r="S505" s="14">
        <f t="shared" si="30"/>
        <v>42211.628611111111</v>
      </c>
      <c r="T505" s="14">
        <f t="shared" si="31"/>
        <v>42241.628611111111</v>
      </c>
    </row>
    <row r="506" spans="1:20" ht="45" x14ac:dyDescent="0.4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8315</v>
      </c>
      <c r="R506" t="s">
        <v>8316</v>
      </c>
      <c r="S506" s="14">
        <f t="shared" si="30"/>
        <v>42265.022824074069</v>
      </c>
      <c r="T506" s="14">
        <f t="shared" si="31"/>
        <v>42285.022824074069</v>
      </c>
    </row>
    <row r="507" spans="1:20" ht="45" x14ac:dyDescent="0.4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8336</v>
      </c>
      <c r="R507" t="s">
        <v>8337</v>
      </c>
      <c r="S507" s="14">
        <f t="shared" si="30"/>
        <v>42423.709074074075</v>
      </c>
      <c r="T507" s="14">
        <f t="shared" si="31"/>
        <v>42453.667407407411</v>
      </c>
    </row>
    <row r="508" spans="1:20" ht="45" x14ac:dyDescent="0.4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8336</v>
      </c>
      <c r="R508" t="s">
        <v>8337</v>
      </c>
      <c r="S508" s="14">
        <f t="shared" si="30"/>
        <v>42278.662037037036</v>
      </c>
      <c r="T508" s="14">
        <f t="shared" si="31"/>
        <v>42309.125</v>
      </c>
    </row>
    <row r="509" spans="1:20" ht="45" x14ac:dyDescent="0.4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8315</v>
      </c>
      <c r="R509" t="s">
        <v>8316</v>
      </c>
      <c r="S509" s="14">
        <f t="shared" si="30"/>
        <v>42522.347812499997</v>
      </c>
      <c r="T509" s="14">
        <f t="shared" si="31"/>
        <v>42552.347812499997</v>
      </c>
    </row>
    <row r="510" spans="1:20" ht="45" x14ac:dyDescent="0.4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8315</v>
      </c>
      <c r="R510" t="s">
        <v>8316</v>
      </c>
      <c r="S510" s="14">
        <f t="shared" si="30"/>
        <v>42284.500104166669</v>
      </c>
      <c r="T510" s="14">
        <f t="shared" si="31"/>
        <v>42314.541770833333</v>
      </c>
    </row>
    <row r="511" spans="1:20" ht="45" x14ac:dyDescent="0.4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8308</v>
      </c>
      <c r="R511" t="s">
        <v>8313</v>
      </c>
      <c r="S511" s="14">
        <f t="shared" si="30"/>
        <v>41312.737673611111</v>
      </c>
      <c r="T511" s="14">
        <f t="shared" si="31"/>
        <v>41352.696006944447</v>
      </c>
    </row>
    <row r="512" spans="1:20" ht="45" x14ac:dyDescent="0.4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8317</v>
      </c>
      <c r="R512" t="s">
        <v>8319</v>
      </c>
      <c r="S512" s="14">
        <f t="shared" si="30"/>
        <v>41866.931076388886</v>
      </c>
      <c r="T512" s="14">
        <f t="shared" si="31"/>
        <v>41900.083333333336</v>
      </c>
    </row>
    <row r="513" spans="1:20" ht="59.4" x14ac:dyDescent="0.4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8315</v>
      </c>
      <c r="R513" t="s">
        <v>8316</v>
      </c>
      <c r="S513" s="14">
        <f t="shared" si="30"/>
        <v>42292.701053240744</v>
      </c>
      <c r="T513" s="14">
        <f t="shared" si="31"/>
        <v>42322.742719907401</v>
      </c>
    </row>
    <row r="514" spans="1:20" ht="30.6" x14ac:dyDescent="0.4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2">ROUND(E514/D514*100,0)</f>
        <v>102</v>
      </c>
      <c r="P514">
        <f t="shared" ref="P514:P577" si="33">IFERROR(ROUND(E514/L514,2),0)</f>
        <v>136.85</v>
      </c>
      <c r="Q514" s="10" t="s">
        <v>8315</v>
      </c>
      <c r="R514" t="s">
        <v>8316</v>
      </c>
      <c r="S514" s="14">
        <f t="shared" ref="S514:S577" si="34">(((J514/60)/60)/24)+DATE(1970,1,1)</f>
        <v>42769.574999999997</v>
      </c>
      <c r="T514" s="14">
        <f t="shared" ref="T514:T577" si="35">(((I514/60)/60)/24)+DATE(1970,1,1)</f>
        <v>42790.574999999997</v>
      </c>
    </row>
    <row r="515" spans="1:20" ht="45" x14ac:dyDescent="0.4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2"/>
        <v>102</v>
      </c>
      <c r="P515">
        <f t="shared" si="33"/>
        <v>88.04</v>
      </c>
      <c r="Q515" s="10" t="s">
        <v>8323</v>
      </c>
      <c r="R515" t="s">
        <v>8324</v>
      </c>
      <c r="S515" s="14">
        <f t="shared" si="34"/>
        <v>41388.021261574075</v>
      </c>
      <c r="T515" s="14">
        <f t="shared" si="35"/>
        <v>41418.021261574075</v>
      </c>
    </row>
    <row r="516" spans="1:20" ht="45" x14ac:dyDescent="0.4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8315</v>
      </c>
      <c r="R516" t="s">
        <v>8316</v>
      </c>
      <c r="S516" s="14">
        <f t="shared" si="34"/>
        <v>42172.757638888885</v>
      </c>
      <c r="T516" s="14">
        <f t="shared" si="35"/>
        <v>42202.757638888885</v>
      </c>
    </row>
    <row r="517" spans="1:20" ht="45" x14ac:dyDescent="0.4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8308</v>
      </c>
      <c r="R517" t="s">
        <v>8309</v>
      </c>
      <c r="S517" s="14">
        <f t="shared" si="34"/>
        <v>42089.83289351852</v>
      </c>
      <c r="T517" s="14">
        <f t="shared" si="35"/>
        <v>42119.83289351852</v>
      </c>
    </row>
    <row r="518" spans="1:20" ht="30.6" x14ac:dyDescent="0.4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8336</v>
      </c>
      <c r="R518" t="s">
        <v>8337</v>
      </c>
      <c r="S518" s="14">
        <f t="shared" si="34"/>
        <v>42189.031041666662</v>
      </c>
      <c r="T518" s="14">
        <f t="shared" si="35"/>
        <v>42226.290972222225</v>
      </c>
    </row>
    <row r="519" spans="1:20" ht="45" x14ac:dyDescent="0.4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8308</v>
      </c>
      <c r="R519" t="s">
        <v>8313</v>
      </c>
      <c r="S519" s="14">
        <f t="shared" si="34"/>
        <v>40480.363483796296</v>
      </c>
      <c r="T519" s="14">
        <f t="shared" si="35"/>
        <v>40530.405150462961</v>
      </c>
    </row>
    <row r="520" spans="1:20" ht="59.4" x14ac:dyDescent="0.4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8315</v>
      </c>
      <c r="R520" t="s">
        <v>8316</v>
      </c>
      <c r="S520" s="14">
        <f t="shared" si="34"/>
        <v>42567.840069444443</v>
      </c>
      <c r="T520" s="14">
        <f t="shared" si="35"/>
        <v>42597.840069444443</v>
      </c>
    </row>
    <row r="521" spans="1:20" ht="45" x14ac:dyDescent="0.4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8334</v>
      </c>
      <c r="R521" t="s">
        <v>8350</v>
      </c>
      <c r="S521" s="14">
        <f t="shared" si="34"/>
        <v>41902.07240740741</v>
      </c>
      <c r="T521" s="14">
        <f t="shared" si="35"/>
        <v>41940.132638888892</v>
      </c>
    </row>
    <row r="522" spans="1:20" ht="45" x14ac:dyDescent="0.4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8323</v>
      </c>
      <c r="R522" t="s">
        <v>8324</v>
      </c>
      <c r="S522" s="14">
        <f t="shared" si="34"/>
        <v>41664.684108796297</v>
      </c>
      <c r="T522" s="14">
        <f t="shared" si="35"/>
        <v>41694.684108796297</v>
      </c>
    </row>
    <row r="523" spans="1:20" ht="30.6" x14ac:dyDescent="0.4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8320</v>
      </c>
      <c r="R523" t="s">
        <v>8340</v>
      </c>
      <c r="S523" s="14">
        <f t="shared" si="34"/>
        <v>41899.645300925928</v>
      </c>
      <c r="T523" s="14">
        <f t="shared" si="35"/>
        <v>41933</v>
      </c>
    </row>
    <row r="524" spans="1:20" ht="45" x14ac:dyDescent="0.4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8334</v>
      </c>
      <c r="R524" t="s">
        <v>8350</v>
      </c>
      <c r="S524" s="14">
        <f t="shared" si="34"/>
        <v>41789.896805555552</v>
      </c>
      <c r="T524" s="14">
        <f t="shared" si="35"/>
        <v>41819.896805555552</v>
      </c>
    </row>
    <row r="525" spans="1:20" ht="30.6" x14ac:dyDescent="0.4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8315</v>
      </c>
      <c r="R525" t="s">
        <v>8316</v>
      </c>
      <c r="S525" s="14">
        <f t="shared" si="34"/>
        <v>42772.833379629628</v>
      </c>
      <c r="T525" s="14">
        <f t="shared" si="35"/>
        <v>42806.875</v>
      </c>
    </row>
    <row r="526" spans="1:20" ht="45" x14ac:dyDescent="0.4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8315</v>
      </c>
      <c r="R526" t="s">
        <v>8316</v>
      </c>
      <c r="S526" s="14">
        <f t="shared" si="34"/>
        <v>42473.794710648144</v>
      </c>
      <c r="T526" s="14">
        <f t="shared" si="35"/>
        <v>42503.794710648144</v>
      </c>
    </row>
    <row r="527" spans="1:20" ht="45" x14ac:dyDescent="0.4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8323</v>
      </c>
      <c r="R527" t="s">
        <v>8324</v>
      </c>
      <c r="S527" s="14">
        <f t="shared" si="34"/>
        <v>40869.675173611111</v>
      </c>
      <c r="T527" s="14">
        <f t="shared" si="35"/>
        <v>40929.342361111114</v>
      </c>
    </row>
    <row r="528" spans="1:20" ht="59.4" x14ac:dyDescent="0.4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8315</v>
      </c>
      <c r="R528" t="s">
        <v>8355</v>
      </c>
      <c r="S528" s="14">
        <f t="shared" si="34"/>
        <v>41862.803078703706</v>
      </c>
      <c r="T528" s="14">
        <f t="shared" si="35"/>
        <v>41892.202777777777</v>
      </c>
    </row>
    <row r="529" spans="1:20" ht="45" x14ac:dyDescent="0.4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8331</v>
      </c>
      <c r="R529" t="s">
        <v>8349</v>
      </c>
      <c r="S529" s="14">
        <f t="shared" si="34"/>
        <v>42371.617164351846</v>
      </c>
      <c r="T529" s="14">
        <f t="shared" si="35"/>
        <v>42401.617164351846</v>
      </c>
    </row>
    <row r="530" spans="1:20" ht="45" x14ac:dyDescent="0.4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8308</v>
      </c>
      <c r="R530" t="s">
        <v>8313</v>
      </c>
      <c r="S530" s="14">
        <f t="shared" si="34"/>
        <v>40862.492939814816</v>
      </c>
      <c r="T530" s="14">
        <f t="shared" si="35"/>
        <v>40897.492939814816</v>
      </c>
    </row>
    <row r="531" spans="1:20" ht="30.6" x14ac:dyDescent="0.4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8308</v>
      </c>
      <c r="R531" t="s">
        <v>8309</v>
      </c>
      <c r="S531" s="14">
        <f t="shared" si="34"/>
        <v>42766.600497685184</v>
      </c>
      <c r="T531" s="14">
        <f t="shared" si="35"/>
        <v>42796.600497685184</v>
      </c>
    </row>
    <row r="532" spans="1:20" ht="45" x14ac:dyDescent="0.4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8317</v>
      </c>
      <c r="R532" t="s">
        <v>8319</v>
      </c>
      <c r="S532" s="14">
        <f t="shared" si="34"/>
        <v>42262.104780092588</v>
      </c>
      <c r="T532" s="14">
        <f t="shared" si="35"/>
        <v>42292.104780092588</v>
      </c>
    </row>
    <row r="533" spans="1:20" ht="45" x14ac:dyDescent="0.4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8323</v>
      </c>
      <c r="R533" t="s">
        <v>8324</v>
      </c>
      <c r="S533" s="14">
        <f t="shared" si="34"/>
        <v>41053.80846064815</v>
      </c>
      <c r="T533" s="14">
        <f t="shared" si="35"/>
        <v>41074.80846064815</v>
      </c>
    </row>
    <row r="534" spans="1:20" ht="45" x14ac:dyDescent="0.4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8315</v>
      </c>
      <c r="R534" t="s">
        <v>8316</v>
      </c>
      <c r="S534" s="14">
        <f t="shared" si="34"/>
        <v>41775.753761574073</v>
      </c>
      <c r="T534" s="14">
        <f t="shared" si="35"/>
        <v>41805.753761574073</v>
      </c>
    </row>
    <row r="535" spans="1:20" ht="45" x14ac:dyDescent="0.4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8323</v>
      </c>
      <c r="R535" t="s">
        <v>8324</v>
      </c>
      <c r="S535" s="14">
        <f t="shared" si="34"/>
        <v>41276.047905092593</v>
      </c>
      <c r="T535" s="14">
        <f t="shared" si="35"/>
        <v>41306.047905092593</v>
      </c>
    </row>
    <row r="536" spans="1:20" ht="45" x14ac:dyDescent="0.4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8317</v>
      </c>
      <c r="R536" t="s">
        <v>8319</v>
      </c>
      <c r="S536" s="14">
        <f t="shared" si="34"/>
        <v>42410.774155092593</v>
      </c>
      <c r="T536" s="14">
        <f t="shared" si="35"/>
        <v>42440.774155092593</v>
      </c>
    </row>
    <row r="537" spans="1:20" ht="45" x14ac:dyDescent="0.4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8331</v>
      </c>
      <c r="R537" t="s">
        <v>8332</v>
      </c>
      <c r="S537" s="14">
        <f t="shared" si="34"/>
        <v>41948.771168981482</v>
      </c>
      <c r="T537" s="14">
        <f t="shared" si="35"/>
        <v>41978.771168981482</v>
      </c>
    </row>
    <row r="538" spans="1:20" ht="45" x14ac:dyDescent="0.4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8317</v>
      </c>
      <c r="R538" t="s">
        <v>8347</v>
      </c>
      <c r="S538" s="14">
        <f t="shared" si="34"/>
        <v>41389.808194444442</v>
      </c>
      <c r="T538" s="14">
        <f t="shared" si="35"/>
        <v>41422</v>
      </c>
    </row>
    <row r="539" spans="1:20" ht="45" x14ac:dyDescent="0.4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8308</v>
      </c>
      <c r="R539" t="s">
        <v>8313</v>
      </c>
      <c r="S539" s="14">
        <f t="shared" si="34"/>
        <v>41330.038784722223</v>
      </c>
      <c r="T539" s="14">
        <f t="shared" si="35"/>
        <v>41359.997118055559</v>
      </c>
    </row>
    <row r="540" spans="1:20" ht="45" x14ac:dyDescent="0.4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8308</v>
      </c>
      <c r="R540" t="s">
        <v>8309</v>
      </c>
      <c r="S540" s="14">
        <f t="shared" si="34"/>
        <v>42196.928668981483</v>
      </c>
      <c r="T540" s="14">
        <f t="shared" si="35"/>
        <v>42226.928668981483</v>
      </c>
    </row>
    <row r="541" spans="1:20" ht="45" x14ac:dyDescent="0.4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8317</v>
      </c>
      <c r="R541" t="s">
        <v>8347</v>
      </c>
      <c r="S541" s="14">
        <f t="shared" si="34"/>
        <v>41861.070567129631</v>
      </c>
      <c r="T541" s="14">
        <f t="shared" si="35"/>
        <v>41906.070567129631</v>
      </c>
    </row>
    <row r="542" spans="1:20" ht="30.6" x14ac:dyDescent="0.45">
      <c r="A542">
        <v>1268</v>
      </c>
      <c r="B542" s="3" t="s">
        <v>1269</v>
      </c>
      <c r="C542" s="3" t="s">
        <v>5378</v>
      </c>
      <c r="D542" s="6">
        <v>12000</v>
      </c>
      <c r="E542" s="8">
        <v>14000</v>
      </c>
      <c r="F542" t="s">
        <v>8218</v>
      </c>
      <c r="G542" t="s">
        <v>8223</v>
      </c>
      <c r="H542" t="s">
        <v>8245</v>
      </c>
      <c r="I542">
        <v>1379708247</v>
      </c>
      <c r="J542">
        <v>1377116247</v>
      </c>
      <c r="K542" t="b">
        <v>1</v>
      </c>
      <c r="L542">
        <v>182</v>
      </c>
      <c r="M542" t="b">
        <v>1</v>
      </c>
      <c r="N542" t="s">
        <v>8274</v>
      </c>
      <c r="O542">
        <f t="shared" si="32"/>
        <v>117</v>
      </c>
      <c r="P542">
        <f t="shared" si="33"/>
        <v>76.92</v>
      </c>
      <c r="Q542" s="10" t="s">
        <v>8323</v>
      </c>
      <c r="R542" t="s">
        <v>8324</v>
      </c>
      <c r="S542" s="14">
        <f t="shared" si="34"/>
        <v>41507.845451388886</v>
      </c>
      <c r="T542" s="14">
        <f t="shared" si="35"/>
        <v>41537.845451388886</v>
      </c>
    </row>
    <row r="543" spans="1:20" ht="30.6" x14ac:dyDescent="0.45">
      <c r="A543">
        <v>969</v>
      </c>
      <c r="B543" s="3" t="s">
        <v>970</v>
      </c>
      <c r="C543" s="3" t="s">
        <v>5079</v>
      </c>
      <c r="D543" s="6">
        <v>30000</v>
      </c>
      <c r="E543" s="8">
        <v>14000</v>
      </c>
      <c r="F543" t="s">
        <v>8220</v>
      </c>
      <c r="G543" t="s">
        <v>8237</v>
      </c>
      <c r="H543" t="s">
        <v>8255</v>
      </c>
      <c r="I543">
        <v>1486624607</v>
      </c>
      <c r="J543">
        <v>1483773407</v>
      </c>
      <c r="K543" t="b">
        <v>0</v>
      </c>
      <c r="L543">
        <v>11</v>
      </c>
      <c r="M543" t="b">
        <v>0</v>
      </c>
      <c r="N543" t="s">
        <v>8271</v>
      </c>
      <c r="O543">
        <f t="shared" si="32"/>
        <v>47</v>
      </c>
      <c r="P543">
        <f t="shared" si="33"/>
        <v>1272.73</v>
      </c>
      <c r="Q543" s="10" t="s">
        <v>8317</v>
      </c>
      <c r="R543" t="s">
        <v>8319</v>
      </c>
      <c r="S543" s="14">
        <f t="shared" si="34"/>
        <v>42742.30332175926</v>
      </c>
      <c r="T543" s="14">
        <f t="shared" si="35"/>
        <v>42775.30332175926</v>
      </c>
    </row>
    <row r="544" spans="1:20" ht="45" x14ac:dyDescent="0.4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8323</v>
      </c>
      <c r="R544" t="s">
        <v>8324</v>
      </c>
      <c r="S544" s="14">
        <f t="shared" si="34"/>
        <v>41682.099189814813</v>
      </c>
      <c r="T544" s="14">
        <f t="shared" si="35"/>
        <v>41722.057523148149</v>
      </c>
    </row>
    <row r="545" spans="1:20" ht="30.6" x14ac:dyDescent="0.4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8317</v>
      </c>
      <c r="R545" t="s">
        <v>8347</v>
      </c>
      <c r="S545" s="14">
        <f t="shared" si="34"/>
        <v>41438.899594907409</v>
      </c>
      <c r="T545" s="14">
        <f t="shared" si="35"/>
        <v>41468.899594907409</v>
      </c>
    </row>
    <row r="546" spans="1:20" ht="45" x14ac:dyDescent="0.4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8336</v>
      </c>
      <c r="R546" t="s">
        <v>8337</v>
      </c>
      <c r="S546" s="14">
        <f t="shared" si="34"/>
        <v>41891.780023148152</v>
      </c>
      <c r="T546" s="14">
        <f t="shared" si="35"/>
        <v>41926.780023148152</v>
      </c>
    </row>
    <row r="547" spans="1:20" ht="45" x14ac:dyDescent="0.4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8308</v>
      </c>
      <c r="R547" t="s">
        <v>8313</v>
      </c>
      <c r="S547" s="14">
        <f t="shared" si="34"/>
        <v>42292.250787037032</v>
      </c>
      <c r="T547" s="14">
        <f t="shared" si="35"/>
        <v>42322.292361111111</v>
      </c>
    </row>
    <row r="548" spans="1:20" ht="45" x14ac:dyDescent="0.4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8331</v>
      </c>
      <c r="R548" t="s">
        <v>8349</v>
      </c>
      <c r="S548" s="14">
        <f t="shared" si="34"/>
        <v>41484.664247685185</v>
      </c>
      <c r="T548" s="14">
        <f t="shared" si="35"/>
        <v>41520.166666666664</v>
      </c>
    </row>
    <row r="549" spans="1:20" ht="45" x14ac:dyDescent="0.4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8317</v>
      </c>
      <c r="R549" t="s">
        <v>8318</v>
      </c>
      <c r="S549" s="14">
        <f t="shared" si="34"/>
        <v>42283.592465277776</v>
      </c>
      <c r="T549" s="14">
        <f t="shared" si="35"/>
        <v>42323.634131944447</v>
      </c>
    </row>
    <row r="550" spans="1:20" ht="59.4" x14ac:dyDescent="0.4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8323</v>
      </c>
      <c r="R550" t="s">
        <v>8352</v>
      </c>
      <c r="S550" s="14">
        <f t="shared" si="34"/>
        <v>42269.967835648145</v>
      </c>
      <c r="T550" s="14">
        <f t="shared" si="35"/>
        <v>42290.967835648145</v>
      </c>
    </row>
    <row r="551" spans="1:20" ht="45" x14ac:dyDescent="0.4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8320</v>
      </c>
      <c r="R551" t="s">
        <v>8321</v>
      </c>
      <c r="S551" s="14">
        <f t="shared" si="34"/>
        <v>42200.578310185185</v>
      </c>
      <c r="T551" s="14">
        <f t="shared" si="35"/>
        <v>42252.165972222225</v>
      </c>
    </row>
    <row r="552" spans="1:20" ht="45" x14ac:dyDescent="0.4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8331</v>
      </c>
      <c r="R552" t="s">
        <v>8349</v>
      </c>
      <c r="S552" s="14">
        <f t="shared" si="34"/>
        <v>42315.699490740735</v>
      </c>
      <c r="T552" s="14">
        <f t="shared" si="35"/>
        <v>42345.699490740735</v>
      </c>
    </row>
    <row r="553" spans="1:20" ht="45" x14ac:dyDescent="0.4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8331</v>
      </c>
      <c r="R553" t="s">
        <v>8349</v>
      </c>
      <c r="S553" s="14">
        <f t="shared" si="34"/>
        <v>42452.825740740736</v>
      </c>
      <c r="T553" s="14">
        <f t="shared" si="35"/>
        <v>42482.825740740736</v>
      </c>
    </row>
    <row r="554" spans="1:20" ht="59.4" x14ac:dyDescent="0.4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8336</v>
      </c>
      <c r="R554" t="s">
        <v>8337</v>
      </c>
      <c r="S554" s="14">
        <f t="shared" si="34"/>
        <v>42298.34783564815</v>
      </c>
      <c r="T554" s="14">
        <f t="shared" si="35"/>
        <v>42358.375</v>
      </c>
    </row>
    <row r="555" spans="1:20" ht="45" x14ac:dyDescent="0.4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8323</v>
      </c>
      <c r="R555" t="s">
        <v>8324</v>
      </c>
      <c r="S555" s="14">
        <f t="shared" si="34"/>
        <v>41600.538657407407</v>
      </c>
      <c r="T555" s="14">
        <f t="shared" si="35"/>
        <v>41645.538657407407</v>
      </c>
    </row>
    <row r="556" spans="1:20" ht="45" x14ac:dyDescent="0.4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8308</v>
      </c>
      <c r="R556" t="s">
        <v>8313</v>
      </c>
      <c r="S556" s="14">
        <f t="shared" si="34"/>
        <v>41079.877442129626</v>
      </c>
      <c r="T556" s="14">
        <f t="shared" si="35"/>
        <v>41109.877442129626</v>
      </c>
    </row>
    <row r="557" spans="1:20" ht="45" x14ac:dyDescent="0.4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8336</v>
      </c>
      <c r="R557" t="s">
        <v>8337</v>
      </c>
      <c r="S557" s="14">
        <f t="shared" si="34"/>
        <v>42297.748067129629</v>
      </c>
      <c r="T557" s="14">
        <f t="shared" si="35"/>
        <v>42342.208333333328</v>
      </c>
    </row>
    <row r="558" spans="1:20" ht="45" x14ac:dyDescent="0.4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8323</v>
      </c>
      <c r="R558" t="s">
        <v>8324</v>
      </c>
      <c r="S558" s="14">
        <f t="shared" si="34"/>
        <v>40487.621365740742</v>
      </c>
      <c r="T558" s="14">
        <f t="shared" si="35"/>
        <v>40544.207638888889</v>
      </c>
    </row>
    <row r="559" spans="1:20" ht="45" x14ac:dyDescent="0.4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8317</v>
      </c>
      <c r="R559" t="s">
        <v>8319</v>
      </c>
      <c r="S559" s="14">
        <f t="shared" si="34"/>
        <v>42676.583599537036</v>
      </c>
      <c r="T559" s="14">
        <f t="shared" si="35"/>
        <v>42718.6252662037</v>
      </c>
    </row>
    <row r="560" spans="1:20" ht="30.6" x14ac:dyDescent="0.4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8320</v>
      </c>
      <c r="R560" t="s">
        <v>8321</v>
      </c>
      <c r="S560" s="14">
        <f t="shared" si="34"/>
        <v>41401.648217592592</v>
      </c>
      <c r="T560" s="14">
        <f t="shared" si="35"/>
        <v>41436.648217592592</v>
      </c>
    </row>
    <row r="561" spans="1:20" ht="30.6" x14ac:dyDescent="0.4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8334</v>
      </c>
      <c r="R561" t="s">
        <v>8350</v>
      </c>
      <c r="S561" s="14">
        <f t="shared" si="34"/>
        <v>41786.640543981484</v>
      </c>
      <c r="T561" s="14">
        <f t="shared" si="35"/>
        <v>41816.640543981484</v>
      </c>
    </row>
    <row r="562" spans="1:20" ht="30.6" x14ac:dyDescent="0.4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8331</v>
      </c>
      <c r="R562" t="s">
        <v>8349</v>
      </c>
      <c r="S562" s="14">
        <f t="shared" si="34"/>
        <v>42262.416643518518</v>
      </c>
      <c r="T562" s="14">
        <f t="shared" si="35"/>
        <v>42292.416643518518</v>
      </c>
    </row>
    <row r="563" spans="1:20" ht="59.4" x14ac:dyDescent="0.4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8336</v>
      </c>
      <c r="R563" t="s">
        <v>8337</v>
      </c>
      <c r="S563" s="14">
        <f t="shared" si="34"/>
        <v>42130.865150462967</v>
      </c>
      <c r="T563" s="14">
        <f t="shared" si="35"/>
        <v>42163.166666666672</v>
      </c>
    </row>
    <row r="564" spans="1:20" ht="45" x14ac:dyDescent="0.4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8315</v>
      </c>
      <c r="R564" t="s">
        <v>8316</v>
      </c>
      <c r="S564" s="14">
        <f t="shared" si="34"/>
        <v>42059.085752314815</v>
      </c>
      <c r="T564" s="14">
        <f t="shared" si="35"/>
        <v>42089.044085648144</v>
      </c>
    </row>
    <row r="565" spans="1:20" ht="45" x14ac:dyDescent="0.4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8315</v>
      </c>
      <c r="R565" t="s">
        <v>8355</v>
      </c>
      <c r="S565" s="14">
        <f t="shared" si="34"/>
        <v>42387.7268287037</v>
      </c>
      <c r="T565" s="14">
        <f t="shared" si="35"/>
        <v>42402.7268287037</v>
      </c>
    </row>
    <row r="566" spans="1:20" ht="45" x14ac:dyDescent="0.4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8317</v>
      </c>
      <c r="R566" t="s">
        <v>8347</v>
      </c>
      <c r="S566" s="14">
        <f t="shared" si="34"/>
        <v>40898.089236111111</v>
      </c>
      <c r="T566" s="14">
        <f t="shared" si="35"/>
        <v>40920.041666666664</v>
      </c>
    </row>
    <row r="567" spans="1:20" ht="45" x14ac:dyDescent="0.4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8336</v>
      </c>
      <c r="R567" t="s">
        <v>8337</v>
      </c>
      <c r="S567" s="14">
        <f t="shared" si="34"/>
        <v>42138.506377314814</v>
      </c>
      <c r="T567" s="14">
        <f t="shared" si="35"/>
        <v>42168.506377314814</v>
      </c>
    </row>
    <row r="568" spans="1:20" ht="45" x14ac:dyDescent="0.4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8308</v>
      </c>
      <c r="R568" t="s">
        <v>8313</v>
      </c>
      <c r="S568" s="14">
        <f t="shared" si="34"/>
        <v>42043.605578703704</v>
      </c>
      <c r="T568" s="14">
        <f t="shared" si="35"/>
        <v>42078.563912037032</v>
      </c>
    </row>
    <row r="569" spans="1:20" ht="45" x14ac:dyDescent="0.4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8308</v>
      </c>
      <c r="R569" t="s">
        <v>8313</v>
      </c>
      <c r="S569" s="14">
        <f t="shared" si="34"/>
        <v>41785.452534722222</v>
      </c>
      <c r="T569" s="14">
        <f t="shared" si="35"/>
        <v>41815.452534722222</v>
      </c>
    </row>
    <row r="570" spans="1:20" ht="59.4" x14ac:dyDescent="0.4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8308</v>
      </c>
      <c r="R570" t="s">
        <v>8313</v>
      </c>
      <c r="S570" s="14">
        <f t="shared" si="34"/>
        <v>40379.776435185187</v>
      </c>
      <c r="T570" s="14">
        <f t="shared" si="35"/>
        <v>40422.155555555553</v>
      </c>
    </row>
    <row r="571" spans="1:20" ht="45" x14ac:dyDescent="0.4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8317</v>
      </c>
      <c r="R571" t="s">
        <v>8319</v>
      </c>
      <c r="S571" s="14">
        <f t="shared" si="34"/>
        <v>42257.882731481484</v>
      </c>
      <c r="T571" s="14">
        <f t="shared" si="35"/>
        <v>42292.882731481484</v>
      </c>
    </row>
    <row r="572" spans="1:20" ht="45" x14ac:dyDescent="0.4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8308</v>
      </c>
      <c r="R572" t="s">
        <v>8310</v>
      </c>
      <c r="S572" s="14">
        <f t="shared" si="34"/>
        <v>41583.083981481483</v>
      </c>
      <c r="T572" s="14">
        <f t="shared" si="35"/>
        <v>41618.083981481483</v>
      </c>
    </row>
    <row r="573" spans="1:20" ht="45" x14ac:dyDescent="0.4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8317</v>
      </c>
      <c r="R573" t="s">
        <v>8318</v>
      </c>
      <c r="S573" s="14">
        <f t="shared" si="34"/>
        <v>42247.496759259258</v>
      </c>
      <c r="T573" s="14">
        <f t="shared" si="35"/>
        <v>42278.207638888889</v>
      </c>
    </row>
    <row r="574" spans="1:20" ht="45" x14ac:dyDescent="0.4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8315</v>
      </c>
      <c r="R574" t="s">
        <v>8316</v>
      </c>
      <c r="S574" s="14">
        <f t="shared" si="34"/>
        <v>42144.573807870373</v>
      </c>
      <c r="T574" s="14">
        <f t="shared" si="35"/>
        <v>42166.165972222225</v>
      </c>
    </row>
    <row r="575" spans="1:20" ht="45" x14ac:dyDescent="0.4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8320</v>
      </c>
      <c r="R575" t="s">
        <v>8321</v>
      </c>
      <c r="S575" s="14">
        <f t="shared" si="34"/>
        <v>42019.590173611112</v>
      </c>
      <c r="T575" s="14">
        <f t="shared" si="35"/>
        <v>42049.590173611112</v>
      </c>
    </row>
    <row r="576" spans="1:20" ht="45" x14ac:dyDescent="0.4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8315</v>
      </c>
      <c r="R576" t="s">
        <v>8316</v>
      </c>
      <c r="S576" s="14">
        <f t="shared" si="34"/>
        <v>42158.065694444449</v>
      </c>
      <c r="T576" s="14">
        <f t="shared" si="35"/>
        <v>42201</v>
      </c>
    </row>
    <row r="577" spans="1:20" ht="59.4" x14ac:dyDescent="0.4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8317</v>
      </c>
      <c r="R577" t="s">
        <v>8319</v>
      </c>
      <c r="S577" s="14">
        <f t="shared" si="34"/>
        <v>42504.403877314813</v>
      </c>
      <c r="T577" s="14">
        <f t="shared" si="35"/>
        <v>42549.403877314813</v>
      </c>
    </row>
    <row r="578" spans="1:20" ht="45" x14ac:dyDescent="0.4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6">ROUND(E578/D578*100,0)</f>
        <v>120</v>
      </c>
      <c r="P578">
        <f t="shared" ref="P578:P641" si="37">IFERROR(ROUND(E578/L578,2),0)</f>
        <v>108.24</v>
      </c>
      <c r="Q578" s="10" t="s">
        <v>8315</v>
      </c>
      <c r="R578" t="s">
        <v>8355</v>
      </c>
      <c r="S578" s="14">
        <f t="shared" ref="S578:S641" si="38">(((J578/60)/60)/24)+DATE(1970,1,1)</f>
        <v>41888.674826388888</v>
      </c>
      <c r="T578" s="14">
        <f t="shared" ref="T578:T641" si="39">(((I578/60)/60)/24)+DATE(1970,1,1)</f>
        <v>41918.674826388888</v>
      </c>
    </row>
    <row r="579" spans="1:20" ht="45" x14ac:dyDescent="0.4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6"/>
        <v>127</v>
      </c>
      <c r="P579">
        <f t="shared" si="37"/>
        <v>69.569999999999993</v>
      </c>
      <c r="Q579" s="10" t="s">
        <v>8315</v>
      </c>
      <c r="R579" t="s">
        <v>8316</v>
      </c>
      <c r="S579" s="14">
        <f t="shared" si="38"/>
        <v>41871.755694444444</v>
      </c>
      <c r="T579" s="14">
        <f t="shared" si="39"/>
        <v>41901.755694444444</v>
      </c>
    </row>
    <row r="580" spans="1:20" ht="45" x14ac:dyDescent="0.4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8308</v>
      </c>
      <c r="R580" t="s">
        <v>8313</v>
      </c>
      <c r="S580" s="14">
        <f t="shared" si="38"/>
        <v>40567.694560185184</v>
      </c>
      <c r="T580" s="14">
        <f t="shared" si="39"/>
        <v>40612.694560185184</v>
      </c>
    </row>
    <row r="581" spans="1:20" ht="45" x14ac:dyDescent="0.4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8317</v>
      </c>
      <c r="R581" t="s">
        <v>8347</v>
      </c>
      <c r="S581" s="14">
        <f t="shared" si="38"/>
        <v>42704.857094907406</v>
      </c>
      <c r="T581" s="14">
        <f t="shared" si="39"/>
        <v>42764.857094907406</v>
      </c>
    </row>
    <row r="582" spans="1:20" ht="30.6" x14ac:dyDescent="0.4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8315</v>
      </c>
      <c r="R582" t="s">
        <v>8316</v>
      </c>
      <c r="S582" s="14">
        <f t="shared" si="38"/>
        <v>41964.315532407403</v>
      </c>
      <c r="T582" s="14">
        <f t="shared" si="39"/>
        <v>41995.166666666672</v>
      </c>
    </row>
    <row r="583" spans="1:20" ht="30.6" x14ac:dyDescent="0.4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8323</v>
      </c>
      <c r="R583" t="s">
        <v>8324</v>
      </c>
      <c r="S583" s="14">
        <f t="shared" si="38"/>
        <v>41186.306527777779</v>
      </c>
      <c r="T583" s="14">
        <f t="shared" si="39"/>
        <v>41211.306527777779</v>
      </c>
    </row>
    <row r="584" spans="1:20" ht="30.6" x14ac:dyDescent="0.4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8315</v>
      </c>
      <c r="R584" t="s">
        <v>8316</v>
      </c>
      <c r="S584" s="14">
        <f t="shared" si="38"/>
        <v>41990.584108796291</v>
      </c>
      <c r="T584" s="14">
        <f t="shared" si="39"/>
        <v>42036.120833333334</v>
      </c>
    </row>
    <row r="585" spans="1:20" ht="45" x14ac:dyDescent="0.4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8317</v>
      </c>
      <c r="R585" t="s">
        <v>8319</v>
      </c>
      <c r="S585" s="14">
        <f t="shared" si="38"/>
        <v>42402.709652777776</v>
      </c>
      <c r="T585" s="14">
        <f t="shared" si="39"/>
        <v>42432.709652777776</v>
      </c>
    </row>
    <row r="586" spans="1:20" ht="59.4" x14ac:dyDescent="0.4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8323</v>
      </c>
      <c r="R586" t="s">
        <v>8324</v>
      </c>
      <c r="S586" s="14">
        <f t="shared" si="38"/>
        <v>41399.99622685185</v>
      </c>
      <c r="T586" s="14">
        <f t="shared" si="39"/>
        <v>41420.99622685185</v>
      </c>
    </row>
    <row r="587" spans="1:20" ht="30.6" x14ac:dyDescent="0.4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8336</v>
      </c>
      <c r="R587" t="s">
        <v>8337</v>
      </c>
      <c r="S587" s="14">
        <f t="shared" si="38"/>
        <v>42758.975937499999</v>
      </c>
      <c r="T587" s="14">
        <f t="shared" si="39"/>
        <v>42795.791666666672</v>
      </c>
    </row>
    <row r="588" spans="1:20" ht="59.4" x14ac:dyDescent="0.4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8323</v>
      </c>
      <c r="R588" t="s">
        <v>8324</v>
      </c>
      <c r="S588" s="14">
        <f t="shared" si="38"/>
        <v>40564.994837962964</v>
      </c>
      <c r="T588" s="14">
        <f t="shared" si="39"/>
        <v>40594.994837962964</v>
      </c>
    </row>
    <row r="589" spans="1:20" ht="45" x14ac:dyDescent="0.4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8317</v>
      </c>
      <c r="R589" t="s">
        <v>8347</v>
      </c>
      <c r="S589" s="14">
        <f t="shared" si="38"/>
        <v>42331.708032407405</v>
      </c>
      <c r="T589" s="14">
        <f t="shared" si="39"/>
        <v>42391.708032407405</v>
      </c>
    </row>
    <row r="590" spans="1:20" ht="45" x14ac:dyDescent="0.4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8315</v>
      </c>
      <c r="R590" t="s">
        <v>8316</v>
      </c>
      <c r="S590" s="14">
        <f t="shared" si="38"/>
        <v>41802.574282407404</v>
      </c>
      <c r="T590" s="14">
        <f t="shared" si="39"/>
        <v>41823.165972222225</v>
      </c>
    </row>
    <row r="591" spans="1:20" ht="45" x14ac:dyDescent="0.4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8315</v>
      </c>
      <c r="R591" t="s">
        <v>8316</v>
      </c>
      <c r="S591" s="14">
        <f t="shared" si="38"/>
        <v>42473.007037037038</v>
      </c>
      <c r="T591" s="14">
        <f t="shared" si="39"/>
        <v>42503.007037037038</v>
      </c>
    </row>
    <row r="592" spans="1:20" ht="45" x14ac:dyDescent="0.4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8315</v>
      </c>
      <c r="R592" t="s">
        <v>8355</v>
      </c>
      <c r="S592" s="14">
        <f t="shared" si="38"/>
        <v>41158.993923611109</v>
      </c>
      <c r="T592" s="14">
        <f t="shared" si="39"/>
        <v>41188.993923611109</v>
      </c>
    </row>
    <row r="593" spans="1:20" ht="45" x14ac:dyDescent="0.4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8315</v>
      </c>
      <c r="R593" t="s">
        <v>8316</v>
      </c>
      <c r="S593" s="14">
        <f t="shared" si="38"/>
        <v>42337.792511574073</v>
      </c>
      <c r="T593" s="14">
        <f t="shared" si="39"/>
        <v>42374.996527777781</v>
      </c>
    </row>
    <row r="594" spans="1:20" ht="45" x14ac:dyDescent="0.4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8315</v>
      </c>
      <c r="R594" t="s">
        <v>8316</v>
      </c>
      <c r="S594" s="14">
        <f t="shared" si="38"/>
        <v>41971.002152777779</v>
      </c>
      <c r="T594" s="14">
        <f t="shared" si="39"/>
        <v>42004</v>
      </c>
    </row>
    <row r="595" spans="1:20" ht="59.4" x14ac:dyDescent="0.4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8336</v>
      </c>
      <c r="R595" t="s">
        <v>8337</v>
      </c>
      <c r="S595" s="14">
        <f t="shared" si="38"/>
        <v>42636.868518518517</v>
      </c>
      <c r="T595" s="14">
        <f t="shared" si="39"/>
        <v>42666.868518518517</v>
      </c>
    </row>
    <row r="596" spans="1:20" ht="45" x14ac:dyDescent="0.4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8315</v>
      </c>
      <c r="R596" t="s">
        <v>8316</v>
      </c>
      <c r="S596" s="14">
        <f t="shared" si="38"/>
        <v>42605.765381944439</v>
      </c>
      <c r="T596" s="14">
        <f t="shared" si="39"/>
        <v>42634.125</v>
      </c>
    </row>
    <row r="597" spans="1:20" ht="45" x14ac:dyDescent="0.4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8308</v>
      </c>
      <c r="R597" t="s">
        <v>8313</v>
      </c>
      <c r="S597" s="14">
        <f t="shared" si="38"/>
        <v>42163.897916666669</v>
      </c>
      <c r="T597" s="14">
        <f t="shared" si="39"/>
        <v>42208.132638888885</v>
      </c>
    </row>
    <row r="598" spans="1:20" ht="59.4" x14ac:dyDescent="0.4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8315</v>
      </c>
      <c r="R598" t="s">
        <v>8355</v>
      </c>
      <c r="S598" s="14">
        <f t="shared" si="38"/>
        <v>42654.973703703698</v>
      </c>
      <c r="T598" s="14">
        <f t="shared" si="39"/>
        <v>42674.166666666672</v>
      </c>
    </row>
    <row r="599" spans="1:20" ht="45" x14ac:dyDescent="0.4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8317</v>
      </c>
      <c r="R599" t="s">
        <v>8347</v>
      </c>
      <c r="S599" s="14">
        <f t="shared" si="38"/>
        <v>41387.171805555554</v>
      </c>
      <c r="T599" s="14">
        <f t="shared" si="39"/>
        <v>41417.171805555554</v>
      </c>
    </row>
    <row r="600" spans="1:20" ht="59.4" x14ac:dyDescent="0.4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8317</v>
      </c>
      <c r="R600" t="s">
        <v>8353</v>
      </c>
      <c r="S600" s="14">
        <f t="shared" si="38"/>
        <v>41726.712754629632</v>
      </c>
      <c r="T600" s="14">
        <f t="shared" si="39"/>
        <v>41758.712754629632</v>
      </c>
    </row>
    <row r="601" spans="1:20" ht="30.6" x14ac:dyDescent="0.4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8315</v>
      </c>
      <c r="R601" t="s">
        <v>8316</v>
      </c>
      <c r="S601" s="14">
        <f t="shared" si="38"/>
        <v>42068.888391203705</v>
      </c>
      <c r="T601" s="14">
        <f t="shared" si="39"/>
        <v>42098.846724537041</v>
      </c>
    </row>
    <row r="602" spans="1:20" ht="30.6" x14ac:dyDescent="0.4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8308</v>
      </c>
      <c r="R602" t="s">
        <v>8309</v>
      </c>
      <c r="S602" s="14">
        <f t="shared" si="38"/>
        <v>42324.96393518518</v>
      </c>
      <c r="T602" s="14">
        <f t="shared" si="39"/>
        <v>42354.96393518518</v>
      </c>
    </row>
    <row r="603" spans="1:20" ht="45" x14ac:dyDescent="0.4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8323</v>
      </c>
      <c r="R603" t="s">
        <v>8325</v>
      </c>
      <c r="S603" s="14">
        <f t="shared" si="38"/>
        <v>42607.226701388892</v>
      </c>
      <c r="T603" s="14">
        <f t="shared" si="39"/>
        <v>42637.226701388892</v>
      </c>
    </row>
    <row r="604" spans="1:20" ht="45" x14ac:dyDescent="0.4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8308</v>
      </c>
      <c r="R604" t="s">
        <v>8309</v>
      </c>
      <c r="S604" s="14">
        <f t="shared" si="38"/>
        <v>41760.796423611115</v>
      </c>
      <c r="T604" s="14">
        <f t="shared" si="39"/>
        <v>41806.229166666664</v>
      </c>
    </row>
    <row r="605" spans="1:20" ht="45" x14ac:dyDescent="0.4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8308</v>
      </c>
      <c r="R605" t="s">
        <v>8313</v>
      </c>
      <c r="S605" s="14">
        <f t="shared" si="38"/>
        <v>42760.498935185184</v>
      </c>
      <c r="T605" s="14">
        <f t="shared" si="39"/>
        <v>42790.498935185184</v>
      </c>
    </row>
    <row r="606" spans="1:20" ht="45" x14ac:dyDescent="0.4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8336</v>
      </c>
      <c r="R606" t="s">
        <v>8337</v>
      </c>
      <c r="S606" s="14">
        <f t="shared" si="38"/>
        <v>41806.637337962966</v>
      </c>
      <c r="T606" s="14">
        <f t="shared" si="39"/>
        <v>41836.637337962966</v>
      </c>
    </row>
    <row r="607" spans="1:20" ht="59.4" x14ac:dyDescent="0.45">
      <c r="A607">
        <v>362</v>
      </c>
      <c r="B607" s="3" t="s">
        <v>363</v>
      </c>
      <c r="C607" s="3" t="s">
        <v>4472</v>
      </c>
      <c r="D607" s="6">
        <v>9665</v>
      </c>
      <c r="E607" s="8">
        <v>12000</v>
      </c>
      <c r="F607" t="s">
        <v>8218</v>
      </c>
      <c r="G607" t="s">
        <v>8223</v>
      </c>
      <c r="H607" t="s">
        <v>8245</v>
      </c>
      <c r="I607">
        <v>1407456000</v>
      </c>
      <c r="J607">
        <v>1405573391</v>
      </c>
      <c r="K607" t="b">
        <v>0</v>
      </c>
      <c r="L607">
        <v>86</v>
      </c>
      <c r="M607" t="b">
        <v>1</v>
      </c>
      <c r="N607" t="s">
        <v>8267</v>
      </c>
      <c r="O607">
        <f t="shared" si="36"/>
        <v>124</v>
      </c>
      <c r="P607">
        <f t="shared" si="37"/>
        <v>139.53</v>
      </c>
      <c r="Q607" s="10" t="s">
        <v>8308</v>
      </c>
      <c r="R607" t="s">
        <v>8313</v>
      </c>
      <c r="S607" s="14">
        <f t="shared" si="38"/>
        <v>41837.210543981484</v>
      </c>
      <c r="T607" s="14">
        <f t="shared" si="39"/>
        <v>41859</v>
      </c>
    </row>
    <row r="608" spans="1:20" ht="59.4" x14ac:dyDescent="0.4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36"/>
        <v>100</v>
      </c>
      <c r="P608">
        <f t="shared" si="37"/>
        <v>1000</v>
      </c>
      <c r="Q608" s="10" t="s">
        <v>8315</v>
      </c>
      <c r="R608" t="s">
        <v>8316</v>
      </c>
      <c r="S608" s="14">
        <f t="shared" si="38"/>
        <v>41850.400937500002</v>
      </c>
      <c r="T608" s="14">
        <f t="shared" si="39"/>
        <v>41895.400937500002</v>
      </c>
    </row>
    <row r="609" spans="1:20" x14ac:dyDescent="0.45">
      <c r="A609">
        <v>49</v>
      </c>
      <c r="B609" s="3" t="s">
        <v>51</v>
      </c>
      <c r="C609" s="3" t="s">
        <v>4160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1445660045</v>
      </c>
      <c r="J609">
        <v>1443068045</v>
      </c>
      <c r="K609" t="b">
        <v>0</v>
      </c>
      <c r="L609">
        <v>87</v>
      </c>
      <c r="M609" t="b">
        <v>1</v>
      </c>
      <c r="N609" t="s">
        <v>8263</v>
      </c>
      <c r="O609">
        <f t="shared" si="36"/>
        <v>100</v>
      </c>
      <c r="P609">
        <f t="shared" si="37"/>
        <v>137.93</v>
      </c>
      <c r="Q609" s="10" t="s">
        <v>8308</v>
      </c>
      <c r="R609" t="s">
        <v>8309</v>
      </c>
      <c r="S609" s="14">
        <f t="shared" si="38"/>
        <v>42271.176446759258</v>
      </c>
      <c r="T609" s="14">
        <f t="shared" si="39"/>
        <v>42301.176446759258</v>
      </c>
    </row>
    <row r="610" spans="1:20" ht="73.8" x14ac:dyDescent="0.4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8315</v>
      </c>
      <c r="R610" t="s">
        <v>8355</v>
      </c>
      <c r="S610" s="14">
        <f t="shared" si="38"/>
        <v>42255.333252314813</v>
      </c>
      <c r="T610" s="14">
        <f t="shared" si="39"/>
        <v>42285.333252314813</v>
      </c>
    </row>
    <row r="611" spans="1:20" ht="45" x14ac:dyDescent="0.4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8331</v>
      </c>
      <c r="R611" t="s">
        <v>8349</v>
      </c>
      <c r="S611" s="14">
        <f t="shared" si="38"/>
        <v>40936.678506944445</v>
      </c>
      <c r="T611" s="14">
        <f t="shared" si="39"/>
        <v>40966.678506944445</v>
      </c>
    </row>
    <row r="612" spans="1:20" x14ac:dyDescent="0.4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8308</v>
      </c>
      <c r="R612" t="s">
        <v>8312</v>
      </c>
      <c r="S612" s="14">
        <f t="shared" si="38"/>
        <v>41970.64061342593</v>
      </c>
      <c r="T612" s="14">
        <f t="shared" si="39"/>
        <v>42001.64061342593</v>
      </c>
    </row>
    <row r="613" spans="1:20" ht="45" x14ac:dyDescent="0.4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8336</v>
      </c>
      <c r="R613" t="s">
        <v>8337</v>
      </c>
      <c r="S613" s="14">
        <f t="shared" si="38"/>
        <v>42493.600810185191</v>
      </c>
      <c r="T613" s="14">
        <f t="shared" si="39"/>
        <v>42553.600810185191</v>
      </c>
    </row>
    <row r="614" spans="1:20" ht="45" x14ac:dyDescent="0.4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8315</v>
      </c>
      <c r="R614" t="s">
        <v>8316</v>
      </c>
      <c r="S614" s="14">
        <f t="shared" si="38"/>
        <v>41989.24754629629</v>
      </c>
      <c r="T614" s="14">
        <f t="shared" si="39"/>
        <v>42006.24754629629</v>
      </c>
    </row>
    <row r="615" spans="1:20" ht="59.4" x14ac:dyDescent="0.4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8317</v>
      </c>
      <c r="R615" t="s">
        <v>8319</v>
      </c>
      <c r="S615" s="14">
        <f t="shared" si="38"/>
        <v>41984.692731481482</v>
      </c>
      <c r="T615" s="14">
        <f t="shared" si="39"/>
        <v>42018.166666666672</v>
      </c>
    </row>
    <row r="616" spans="1:20" ht="30.6" x14ac:dyDescent="0.4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8323</v>
      </c>
      <c r="R616" t="s">
        <v>8324</v>
      </c>
      <c r="S616" s="14">
        <f t="shared" si="38"/>
        <v>41988.964062500003</v>
      </c>
      <c r="T616" s="14">
        <f t="shared" si="39"/>
        <v>42028.964062500003</v>
      </c>
    </row>
    <row r="617" spans="1:20" ht="45" x14ac:dyDescent="0.4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8317</v>
      </c>
      <c r="R617" t="s">
        <v>8319</v>
      </c>
      <c r="S617" s="14">
        <f t="shared" si="38"/>
        <v>42045.957314814819</v>
      </c>
      <c r="T617" s="14">
        <f t="shared" si="39"/>
        <v>42075.915648148148</v>
      </c>
    </row>
    <row r="618" spans="1:20" ht="73.8" x14ac:dyDescent="0.4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8315</v>
      </c>
      <c r="R618" t="s">
        <v>8316</v>
      </c>
      <c r="S618" s="14">
        <f t="shared" si="38"/>
        <v>41826.871238425927</v>
      </c>
      <c r="T618" s="14">
        <f t="shared" si="39"/>
        <v>41859.57916666667</v>
      </c>
    </row>
    <row r="619" spans="1:20" ht="45" x14ac:dyDescent="0.4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8317</v>
      </c>
      <c r="R619" t="s">
        <v>8347</v>
      </c>
      <c r="S619" s="14">
        <f t="shared" si="38"/>
        <v>42010.822233796294</v>
      </c>
      <c r="T619" s="14">
        <f t="shared" si="39"/>
        <v>42040.822233796294</v>
      </c>
    </row>
    <row r="620" spans="1:20" ht="59.4" x14ac:dyDescent="0.4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8331</v>
      </c>
      <c r="R620" t="s">
        <v>8349</v>
      </c>
      <c r="S620" s="14">
        <f t="shared" si="38"/>
        <v>42202.278194444443</v>
      </c>
      <c r="T620" s="14">
        <f t="shared" si="39"/>
        <v>42232.278194444443</v>
      </c>
    </row>
    <row r="621" spans="1:20" ht="45" x14ac:dyDescent="0.4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8323</v>
      </c>
      <c r="R621" t="s">
        <v>8328</v>
      </c>
      <c r="S621" s="14">
        <f t="shared" si="38"/>
        <v>42755.627372685187</v>
      </c>
      <c r="T621" s="14">
        <f t="shared" si="39"/>
        <v>42800.833333333328</v>
      </c>
    </row>
    <row r="622" spans="1:20" ht="45" x14ac:dyDescent="0.4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8317</v>
      </c>
      <c r="R622" t="s">
        <v>8319</v>
      </c>
      <c r="S622" s="14">
        <f t="shared" si="38"/>
        <v>41926.29965277778</v>
      </c>
      <c r="T622" s="14">
        <f t="shared" si="39"/>
        <v>41956.334722222222</v>
      </c>
    </row>
    <row r="623" spans="1:20" ht="45" x14ac:dyDescent="0.4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8308</v>
      </c>
      <c r="R623" t="s">
        <v>8313</v>
      </c>
      <c r="S623" s="14">
        <f t="shared" si="38"/>
        <v>41890.167453703703</v>
      </c>
      <c r="T623" s="14">
        <f t="shared" si="39"/>
        <v>41920.167453703703</v>
      </c>
    </row>
    <row r="624" spans="1:20" ht="59.4" x14ac:dyDescent="0.4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8323</v>
      </c>
      <c r="R624" t="s">
        <v>8324</v>
      </c>
      <c r="S624" s="14">
        <f t="shared" si="38"/>
        <v>41135.699687500004</v>
      </c>
      <c r="T624" s="14">
        <f t="shared" si="39"/>
        <v>41163.699687500004</v>
      </c>
    </row>
    <row r="625" spans="1:20" ht="45" x14ac:dyDescent="0.4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8308</v>
      </c>
      <c r="R625" t="s">
        <v>8309</v>
      </c>
      <c r="S625" s="14">
        <f t="shared" si="38"/>
        <v>42177.007071759261</v>
      </c>
      <c r="T625" s="14">
        <f t="shared" si="39"/>
        <v>42208.125</v>
      </c>
    </row>
    <row r="626" spans="1:20" ht="45" x14ac:dyDescent="0.4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8308</v>
      </c>
      <c r="R626" t="s">
        <v>8309</v>
      </c>
      <c r="S626" s="14">
        <f t="shared" si="38"/>
        <v>41807.701921296299</v>
      </c>
      <c r="T626" s="14">
        <f t="shared" si="39"/>
        <v>41837.701921296299</v>
      </c>
    </row>
    <row r="627" spans="1:20" ht="45" x14ac:dyDescent="0.4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8336</v>
      </c>
      <c r="R627" t="s">
        <v>8337</v>
      </c>
      <c r="S627" s="14">
        <f t="shared" si="38"/>
        <v>42742.680902777778</v>
      </c>
      <c r="T627" s="14">
        <f t="shared" si="39"/>
        <v>42777.680902777778</v>
      </c>
    </row>
    <row r="628" spans="1:20" ht="59.4" x14ac:dyDescent="0.4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8317</v>
      </c>
      <c r="R628" t="s">
        <v>8347</v>
      </c>
      <c r="S628" s="14">
        <f t="shared" si="38"/>
        <v>40347.837800925925</v>
      </c>
      <c r="T628" s="14">
        <f t="shared" si="39"/>
        <v>40414.166666666664</v>
      </c>
    </row>
    <row r="629" spans="1:20" ht="45" x14ac:dyDescent="0.4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8334</v>
      </c>
      <c r="R629" t="s">
        <v>8350</v>
      </c>
      <c r="S629" s="14">
        <f t="shared" si="38"/>
        <v>41839.005671296298</v>
      </c>
      <c r="T629" s="14">
        <f t="shared" si="39"/>
        <v>41869.005671296298</v>
      </c>
    </row>
    <row r="630" spans="1:20" ht="45" x14ac:dyDescent="0.4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8334</v>
      </c>
      <c r="R630" t="s">
        <v>8350</v>
      </c>
      <c r="S630" s="14">
        <f t="shared" si="38"/>
        <v>42779.908449074079</v>
      </c>
      <c r="T630" s="14">
        <f t="shared" si="39"/>
        <v>42799.908449074079</v>
      </c>
    </row>
    <row r="631" spans="1:20" ht="59.4" x14ac:dyDescent="0.4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8315</v>
      </c>
      <c r="R631" t="s">
        <v>8316</v>
      </c>
      <c r="S631" s="14">
        <f t="shared" si="38"/>
        <v>42134.172071759262</v>
      </c>
      <c r="T631" s="14">
        <f t="shared" si="39"/>
        <v>42155.290972222225</v>
      </c>
    </row>
    <row r="632" spans="1:20" ht="45" x14ac:dyDescent="0.4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8317</v>
      </c>
      <c r="R632" t="s">
        <v>8353</v>
      </c>
      <c r="S632" s="14">
        <f t="shared" si="38"/>
        <v>42037.950937500005</v>
      </c>
      <c r="T632" s="14">
        <f t="shared" si="39"/>
        <v>42072.909270833334</v>
      </c>
    </row>
    <row r="633" spans="1:20" ht="30.6" x14ac:dyDescent="0.4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8323</v>
      </c>
      <c r="R633" t="s">
        <v>8324</v>
      </c>
      <c r="S633" s="14">
        <f t="shared" si="38"/>
        <v>40933.856967592597</v>
      </c>
      <c r="T633" s="14">
        <f t="shared" si="39"/>
        <v>40993.815300925926</v>
      </c>
    </row>
    <row r="634" spans="1:20" ht="59.4" x14ac:dyDescent="0.4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8317</v>
      </c>
      <c r="R634" t="s">
        <v>8319</v>
      </c>
      <c r="S634" s="14">
        <f t="shared" si="38"/>
        <v>42520.235486111109</v>
      </c>
      <c r="T634" s="14">
        <f t="shared" si="39"/>
        <v>42572.583333333328</v>
      </c>
    </row>
    <row r="635" spans="1:20" ht="45" x14ac:dyDescent="0.4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8315</v>
      </c>
      <c r="R635" t="s">
        <v>8316</v>
      </c>
      <c r="S635" s="14">
        <f t="shared" si="38"/>
        <v>42494.563449074078</v>
      </c>
      <c r="T635" s="14">
        <f t="shared" si="39"/>
        <v>42524.563449074078</v>
      </c>
    </row>
    <row r="636" spans="1:20" ht="45" x14ac:dyDescent="0.4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8315</v>
      </c>
      <c r="R636" t="s">
        <v>8355</v>
      </c>
      <c r="S636" s="14">
        <f t="shared" si="38"/>
        <v>42065.818807870368</v>
      </c>
      <c r="T636" s="14">
        <f t="shared" si="39"/>
        <v>42125.777141203704</v>
      </c>
    </row>
    <row r="637" spans="1:20" ht="45" x14ac:dyDescent="0.4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8331</v>
      </c>
      <c r="R637" t="s">
        <v>8349</v>
      </c>
      <c r="S637" s="14">
        <f t="shared" si="38"/>
        <v>41846.34579861111</v>
      </c>
      <c r="T637" s="14">
        <f t="shared" si="39"/>
        <v>41867.34579861111</v>
      </c>
    </row>
    <row r="638" spans="1:20" ht="45" x14ac:dyDescent="0.4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8323</v>
      </c>
      <c r="R638" t="s">
        <v>8324</v>
      </c>
      <c r="S638" s="14">
        <f t="shared" si="38"/>
        <v>42640.917939814812</v>
      </c>
      <c r="T638" s="14">
        <f t="shared" si="39"/>
        <v>42670.888194444444</v>
      </c>
    </row>
    <row r="639" spans="1:20" ht="30.6" x14ac:dyDescent="0.4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8323</v>
      </c>
      <c r="R639" t="s">
        <v>8327</v>
      </c>
      <c r="S639" s="14">
        <f t="shared" si="38"/>
        <v>41192.754942129628</v>
      </c>
      <c r="T639" s="14">
        <f t="shared" si="39"/>
        <v>41222.7966087963</v>
      </c>
    </row>
    <row r="640" spans="1:20" ht="45" x14ac:dyDescent="0.4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8315</v>
      </c>
      <c r="R640" t="s">
        <v>8316</v>
      </c>
      <c r="S640" s="14">
        <f t="shared" si="38"/>
        <v>42233.738564814819</v>
      </c>
      <c r="T640" s="14">
        <f t="shared" si="39"/>
        <v>42263.738564814819</v>
      </c>
    </row>
    <row r="641" spans="1:20" ht="45" x14ac:dyDescent="0.4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8323</v>
      </c>
      <c r="R641" t="s">
        <v>8324</v>
      </c>
      <c r="S641" s="14">
        <f t="shared" si="38"/>
        <v>41889.004317129627</v>
      </c>
      <c r="T641" s="14">
        <f t="shared" si="39"/>
        <v>41919.004317129627</v>
      </c>
    </row>
    <row r="642" spans="1:20" ht="45" x14ac:dyDescent="0.4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0">ROUND(E642/D642*100,0)</f>
        <v>315</v>
      </c>
      <c r="P642">
        <f t="shared" ref="P642:P705" si="41">IFERROR(ROUND(E642/L642,2),0)</f>
        <v>105.05</v>
      </c>
      <c r="Q642" s="10" t="s">
        <v>8320</v>
      </c>
      <c r="R642" t="s">
        <v>8321</v>
      </c>
      <c r="S642" s="14">
        <f t="shared" ref="S642:S705" si="42">(((J642/60)/60)/24)+DATE(1970,1,1)</f>
        <v>41579.734259259261</v>
      </c>
      <c r="T642" s="14">
        <f t="shared" ref="T642:T705" si="43">(((I642/60)/60)/24)+DATE(1970,1,1)</f>
        <v>41599.207638888889</v>
      </c>
    </row>
    <row r="643" spans="1:20" ht="45" x14ac:dyDescent="0.4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0"/>
        <v>119</v>
      </c>
      <c r="P643">
        <f t="shared" si="41"/>
        <v>50.16</v>
      </c>
      <c r="Q643" s="10" t="s">
        <v>8315</v>
      </c>
      <c r="R643" t="s">
        <v>8316</v>
      </c>
      <c r="S643" s="14">
        <f t="shared" si="42"/>
        <v>41778.637245370373</v>
      </c>
      <c r="T643" s="14">
        <f t="shared" si="43"/>
        <v>41810.958333333336</v>
      </c>
    </row>
    <row r="644" spans="1:20" ht="30.6" x14ac:dyDescent="0.4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8331</v>
      </c>
      <c r="R644" t="s">
        <v>8349</v>
      </c>
      <c r="S644" s="14">
        <f t="shared" si="42"/>
        <v>42467.951979166668</v>
      </c>
      <c r="T644" s="14">
        <f t="shared" si="43"/>
        <v>42497.951979166668</v>
      </c>
    </row>
    <row r="645" spans="1:20" ht="59.4" x14ac:dyDescent="0.4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8308</v>
      </c>
      <c r="R645" t="s">
        <v>8313</v>
      </c>
      <c r="S645" s="14">
        <f t="shared" si="42"/>
        <v>40332.923842592594</v>
      </c>
      <c r="T645" s="14">
        <f t="shared" si="43"/>
        <v>40412.736111111109</v>
      </c>
    </row>
    <row r="646" spans="1:20" ht="45" x14ac:dyDescent="0.4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8317</v>
      </c>
      <c r="R646" t="s">
        <v>8347</v>
      </c>
      <c r="S646" s="14">
        <f t="shared" si="42"/>
        <v>41689.150011574071</v>
      </c>
      <c r="T646" s="14">
        <f t="shared" si="43"/>
        <v>41749.108344907407</v>
      </c>
    </row>
    <row r="647" spans="1:20" ht="45" x14ac:dyDescent="0.4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8308</v>
      </c>
      <c r="R647" t="s">
        <v>8313</v>
      </c>
      <c r="S647" s="14">
        <f t="shared" si="42"/>
        <v>41745.635960648149</v>
      </c>
      <c r="T647" s="14">
        <f t="shared" si="43"/>
        <v>41776.145833333336</v>
      </c>
    </row>
    <row r="648" spans="1:20" ht="45" x14ac:dyDescent="0.4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8315</v>
      </c>
      <c r="R648" t="s">
        <v>8355</v>
      </c>
      <c r="S648" s="14">
        <f t="shared" si="42"/>
        <v>42055.713368055556</v>
      </c>
      <c r="T648" s="14">
        <f t="shared" si="43"/>
        <v>42085.671701388885</v>
      </c>
    </row>
    <row r="649" spans="1:20" ht="30.6" x14ac:dyDescent="0.4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8336</v>
      </c>
      <c r="R649" t="s">
        <v>8337</v>
      </c>
      <c r="S649" s="14">
        <f t="shared" si="42"/>
        <v>42430.720451388886</v>
      </c>
      <c r="T649" s="14">
        <f t="shared" si="43"/>
        <v>42461.166666666672</v>
      </c>
    </row>
    <row r="650" spans="1:20" ht="30.6" x14ac:dyDescent="0.4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8323</v>
      </c>
      <c r="R650" t="s">
        <v>8328</v>
      </c>
      <c r="S650" s="14">
        <f t="shared" si="42"/>
        <v>42044.711886574078</v>
      </c>
      <c r="T650" s="14">
        <f t="shared" si="43"/>
        <v>42098.915972222225</v>
      </c>
    </row>
    <row r="651" spans="1:20" ht="30.6" x14ac:dyDescent="0.4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8323</v>
      </c>
      <c r="R651" t="s">
        <v>8324</v>
      </c>
      <c r="S651" s="14">
        <f t="shared" si="42"/>
        <v>42130.491620370376</v>
      </c>
      <c r="T651" s="14">
        <f t="shared" si="43"/>
        <v>42160.491620370376</v>
      </c>
    </row>
    <row r="652" spans="1:20" ht="45" x14ac:dyDescent="0.4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8315</v>
      </c>
      <c r="R652" t="s">
        <v>8316</v>
      </c>
      <c r="S652" s="14">
        <f t="shared" si="42"/>
        <v>42230.472222222219</v>
      </c>
      <c r="T652" s="14">
        <f t="shared" si="43"/>
        <v>42259.165972222225</v>
      </c>
    </row>
    <row r="653" spans="1:20" ht="45" x14ac:dyDescent="0.4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8308</v>
      </c>
      <c r="R653" t="s">
        <v>8310</v>
      </c>
      <c r="S653" s="14">
        <f t="shared" si="42"/>
        <v>40786.187789351854</v>
      </c>
      <c r="T653" s="14">
        <f t="shared" si="43"/>
        <v>40818.290972222225</v>
      </c>
    </row>
    <row r="654" spans="1:20" ht="45" x14ac:dyDescent="0.4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8308</v>
      </c>
      <c r="R654" t="s">
        <v>8309</v>
      </c>
      <c r="S654" s="14">
        <f t="shared" si="42"/>
        <v>42496.968935185185</v>
      </c>
      <c r="T654" s="14">
        <f t="shared" si="43"/>
        <v>42517.968935185185</v>
      </c>
    </row>
    <row r="655" spans="1:20" ht="59.4" x14ac:dyDescent="0.4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8323</v>
      </c>
      <c r="R655" t="s">
        <v>8327</v>
      </c>
      <c r="S655" s="14">
        <f t="shared" si="42"/>
        <v>41313.985046296293</v>
      </c>
      <c r="T655" s="14">
        <f t="shared" si="43"/>
        <v>41343.943379629629</v>
      </c>
    </row>
    <row r="656" spans="1:20" ht="59.4" x14ac:dyDescent="0.4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8315</v>
      </c>
      <c r="R656" t="s">
        <v>8316</v>
      </c>
      <c r="S656" s="14">
        <f t="shared" si="42"/>
        <v>42176.419039351851</v>
      </c>
      <c r="T656" s="14">
        <f t="shared" si="43"/>
        <v>42206.419039351851</v>
      </c>
    </row>
    <row r="657" spans="1:20" ht="45" x14ac:dyDescent="0.4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8315</v>
      </c>
      <c r="R657" t="s">
        <v>8316</v>
      </c>
      <c r="S657" s="14">
        <f t="shared" si="42"/>
        <v>42037.938206018516</v>
      </c>
      <c r="T657" s="14">
        <f t="shared" si="43"/>
        <v>42068.166666666672</v>
      </c>
    </row>
    <row r="658" spans="1:20" ht="45" x14ac:dyDescent="0.4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8317</v>
      </c>
      <c r="R658" t="s">
        <v>8354</v>
      </c>
      <c r="S658" s="14">
        <f t="shared" si="42"/>
        <v>41912.541655092595</v>
      </c>
      <c r="T658" s="14">
        <f t="shared" si="43"/>
        <v>41941.947916666664</v>
      </c>
    </row>
    <row r="659" spans="1:20" ht="45" x14ac:dyDescent="0.4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8317</v>
      </c>
      <c r="R659" t="s">
        <v>8347</v>
      </c>
      <c r="S659" s="14">
        <f t="shared" si="42"/>
        <v>41493.543958333335</v>
      </c>
      <c r="T659" s="14">
        <f t="shared" si="43"/>
        <v>41523.791666666664</v>
      </c>
    </row>
    <row r="660" spans="1:20" ht="45" x14ac:dyDescent="0.4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8323</v>
      </c>
      <c r="R660" t="s">
        <v>8344</v>
      </c>
      <c r="S660" s="14">
        <f t="shared" si="42"/>
        <v>41175.05972222222</v>
      </c>
      <c r="T660" s="14">
        <f t="shared" si="43"/>
        <v>41235.101388888892</v>
      </c>
    </row>
    <row r="661" spans="1:20" ht="45" x14ac:dyDescent="0.4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8336</v>
      </c>
      <c r="R661" t="s">
        <v>8337</v>
      </c>
      <c r="S661" s="14">
        <f t="shared" si="42"/>
        <v>42628.288668981477</v>
      </c>
      <c r="T661" s="14">
        <f t="shared" si="43"/>
        <v>42657.666666666672</v>
      </c>
    </row>
    <row r="662" spans="1:20" ht="45" x14ac:dyDescent="0.4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8331</v>
      </c>
      <c r="R662" t="s">
        <v>8349</v>
      </c>
      <c r="S662" s="14">
        <f t="shared" si="42"/>
        <v>42163.625787037032</v>
      </c>
      <c r="T662" s="14">
        <f t="shared" si="43"/>
        <v>42191.125</v>
      </c>
    </row>
    <row r="663" spans="1:20" ht="45" x14ac:dyDescent="0.4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8317</v>
      </c>
      <c r="R663" t="s">
        <v>8319</v>
      </c>
      <c r="S663" s="14">
        <f t="shared" si="42"/>
        <v>41974.219490740739</v>
      </c>
      <c r="T663" s="14">
        <f t="shared" si="43"/>
        <v>42005.207638888889</v>
      </c>
    </row>
    <row r="664" spans="1:20" ht="45" x14ac:dyDescent="0.4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8308</v>
      </c>
      <c r="R664" t="s">
        <v>8313</v>
      </c>
      <c r="S664" s="14">
        <f t="shared" si="42"/>
        <v>40990.909259259257</v>
      </c>
      <c r="T664" s="14">
        <f t="shared" si="43"/>
        <v>41026.897222222222</v>
      </c>
    </row>
    <row r="665" spans="1:20" ht="59.4" x14ac:dyDescent="0.4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8331</v>
      </c>
      <c r="R665" t="s">
        <v>8349</v>
      </c>
      <c r="S665" s="14">
        <f t="shared" si="42"/>
        <v>42496.582337962958</v>
      </c>
      <c r="T665" s="14">
        <f t="shared" si="43"/>
        <v>42513.125</v>
      </c>
    </row>
    <row r="666" spans="1:20" ht="45" x14ac:dyDescent="0.4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8334</v>
      </c>
      <c r="R666" t="s">
        <v>8350</v>
      </c>
      <c r="S666" s="14">
        <f t="shared" si="42"/>
        <v>41943.142534722225</v>
      </c>
      <c r="T666" s="14">
        <f t="shared" si="43"/>
        <v>41973.184201388889</v>
      </c>
    </row>
    <row r="667" spans="1:20" ht="59.4" x14ac:dyDescent="0.4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8315</v>
      </c>
      <c r="R667" t="s">
        <v>8316</v>
      </c>
      <c r="S667" s="14">
        <f t="shared" si="42"/>
        <v>41779.657870370371</v>
      </c>
      <c r="T667" s="14">
        <f t="shared" si="43"/>
        <v>41821.25</v>
      </c>
    </row>
    <row r="668" spans="1:20" ht="59.4" x14ac:dyDescent="0.4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8323</v>
      </c>
      <c r="R668" t="s">
        <v>8328</v>
      </c>
      <c r="S668" s="14">
        <f t="shared" si="42"/>
        <v>42324.764004629629</v>
      </c>
      <c r="T668" s="14">
        <f t="shared" si="43"/>
        <v>42354.764004629629</v>
      </c>
    </row>
    <row r="669" spans="1:20" ht="45" x14ac:dyDescent="0.4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8317</v>
      </c>
      <c r="R669" t="s">
        <v>8353</v>
      </c>
      <c r="S669" s="14">
        <f t="shared" si="42"/>
        <v>41730.708472222221</v>
      </c>
      <c r="T669" s="14">
        <f t="shared" si="43"/>
        <v>41759.208333333336</v>
      </c>
    </row>
    <row r="670" spans="1:20" ht="45" x14ac:dyDescent="0.4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8331</v>
      </c>
      <c r="R670" t="s">
        <v>8349</v>
      </c>
      <c r="S670" s="14">
        <f t="shared" si="42"/>
        <v>41724.881099537037</v>
      </c>
      <c r="T670" s="14">
        <f t="shared" si="43"/>
        <v>41754.881099537037</v>
      </c>
    </row>
    <row r="671" spans="1:20" ht="59.4" x14ac:dyDescent="0.4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8315</v>
      </c>
      <c r="R671" t="s">
        <v>8316</v>
      </c>
      <c r="S671" s="14">
        <f t="shared" si="42"/>
        <v>42157.470185185186</v>
      </c>
      <c r="T671" s="14">
        <f t="shared" si="43"/>
        <v>42187.470185185186</v>
      </c>
    </row>
    <row r="672" spans="1:20" ht="59.4" x14ac:dyDescent="0.4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8334</v>
      </c>
      <c r="R672" t="s">
        <v>8350</v>
      </c>
      <c r="S672" s="14">
        <f t="shared" si="42"/>
        <v>42654.469826388886</v>
      </c>
      <c r="T672" s="14">
        <f t="shared" si="43"/>
        <v>42686.166666666672</v>
      </c>
    </row>
    <row r="673" spans="1:20" ht="45" x14ac:dyDescent="0.4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8317</v>
      </c>
      <c r="R673" t="s">
        <v>8319</v>
      </c>
      <c r="S673" s="14">
        <f t="shared" si="42"/>
        <v>42417.804618055554</v>
      </c>
      <c r="T673" s="14">
        <f t="shared" si="43"/>
        <v>42477.762951388882</v>
      </c>
    </row>
    <row r="674" spans="1:20" ht="45" x14ac:dyDescent="0.4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8320</v>
      </c>
      <c r="R674" t="s">
        <v>8321</v>
      </c>
      <c r="S674" s="14">
        <f t="shared" si="42"/>
        <v>42102.164583333331</v>
      </c>
      <c r="T674" s="14">
        <f t="shared" si="43"/>
        <v>42133.208333333328</v>
      </c>
    </row>
    <row r="675" spans="1:20" ht="45" x14ac:dyDescent="0.4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8308</v>
      </c>
      <c r="R675" t="s">
        <v>8313</v>
      </c>
      <c r="S675" s="14">
        <f t="shared" si="42"/>
        <v>40330.755543981482</v>
      </c>
      <c r="T675" s="14">
        <f t="shared" si="43"/>
        <v>40376.415972222225</v>
      </c>
    </row>
    <row r="676" spans="1:20" ht="45" x14ac:dyDescent="0.4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8323</v>
      </c>
      <c r="R676" t="s">
        <v>8324</v>
      </c>
      <c r="S676" s="14">
        <f t="shared" si="42"/>
        <v>40939.837673611109</v>
      </c>
      <c r="T676" s="14">
        <f t="shared" si="43"/>
        <v>40970.290972222225</v>
      </c>
    </row>
    <row r="677" spans="1:20" ht="45" x14ac:dyDescent="0.4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8315</v>
      </c>
      <c r="R677" t="s">
        <v>8316</v>
      </c>
      <c r="S677" s="14">
        <f t="shared" si="42"/>
        <v>42250.598217592589</v>
      </c>
      <c r="T677" s="14">
        <f t="shared" si="43"/>
        <v>42270.598217592589</v>
      </c>
    </row>
    <row r="678" spans="1:20" ht="45" x14ac:dyDescent="0.4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8320</v>
      </c>
      <c r="R678" t="s">
        <v>8321</v>
      </c>
      <c r="S678" s="14">
        <f t="shared" si="42"/>
        <v>42733.94131944445</v>
      </c>
      <c r="T678" s="14">
        <f t="shared" si="43"/>
        <v>42763.94131944445</v>
      </c>
    </row>
    <row r="679" spans="1:20" ht="59.4" x14ac:dyDescent="0.4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8323</v>
      </c>
      <c r="R679" t="s">
        <v>8327</v>
      </c>
      <c r="S679" s="14">
        <f t="shared" si="42"/>
        <v>40335.798078703701</v>
      </c>
      <c r="T679" s="14">
        <f t="shared" si="43"/>
        <v>40381.25</v>
      </c>
    </row>
    <row r="680" spans="1:20" ht="45" x14ac:dyDescent="0.4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8315</v>
      </c>
      <c r="R680" t="s">
        <v>8316</v>
      </c>
      <c r="S680" s="14">
        <f t="shared" si="42"/>
        <v>41800.380428240744</v>
      </c>
      <c r="T680" s="14">
        <f t="shared" si="43"/>
        <v>41830.380428240744</v>
      </c>
    </row>
    <row r="681" spans="1:20" ht="45" x14ac:dyDescent="0.4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8323</v>
      </c>
      <c r="R681" t="s">
        <v>8328</v>
      </c>
      <c r="S681" s="14">
        <f t="shared" si="42"/>
        <v>42271.251979166671</v>
      </c>
      <c r="T681" s="14">
        <f t="shared" si="43"/>
        <v>42294.166666666672</v>
      </c>
    </row>
    <row r="682" spans="1:20" ht="45" x14ac:dyDescent="0.4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8308</v>
      </c>
      <c r="R682" t="s">
        <v>8313</v>
      </c>
      <c r="S682" s="14">
        <f t="shared" si="42"/>
        <v>42291.46674768519</v>
      </c>
      <c r="T682" s="14">
        <f t="shared" si="43"/>
        <v>42315.166666666672</v>
      </c>
    </row>
    <row r="683" spans="1:20" ht="45" x14ac:dyDescent="0.4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8308</v>
      </c>
      <c r="R683" t="s">
        <v>8313</v>
      </c>
      <c r="S683" s="14">
        <f t="shared" si="42"/>
        <v>41360.970601851855</v>
      </c>
      <c r="T683" s="14">
        <f t="shared" si="43"/>
        <v>41372.189583333333</v>
      </c>
    </row>
    <row r="684" spans="1:20" ht="30.6" x14ac:dyDescent="0.4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8323</v>
      </c>
      <c r="R684" t="s">
        <v>8324</v>
      </c>
      <c r="S684" s="14">
        <f t="shared" si="42"/>
        <v>42704.95177083333</v>
      </c>
      <c r="T684" s="14">
        <f t="shared" si="43"/>
        <v>42734.95177083333</v>
      </c>
    </row>
    <row r="685" spans="1:20" ht="45" x14ac:dyDescent="0.4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8315</v>
      </c>
      <c r="R685" t="s">
        <v>8316</v>
      </c>
      <c r="S685" s="14">
        <f t="shared" si="42"/>
        <v>42491.92288194444</v>
      </c>
      <c r="T685" s="14">
        <f t="shared" si="43"/>
        <v>42521.92288194444</v>
      </c>
    </row>
    <row r="686" spans="1:20" ht="45" x14ac:dyDescent="0.4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8323</v>
      </c>
      <c r="R686" t="s">
        <v>8324</v>
      </c>
      <c r="S686" s="14">
        <f t="shared" si="42"/>
        <v>40927.731782407405</v>
      </c>
      <c r="T686" s="14">
        <f t="shared" si="43"/>
        <v>40962.731782407405</v>
      </c>
    </row>
    <row r="687" spans="1:20" ht="45" x14ac:dyDescent="0.4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8317</v>
      </c>
      <c r="R687" t="s">
        <v>8347</v>
      </c>
      <c r="S687" s="14">
        <f t="shared" si="42"/>
        <v>41604.022418981483</v>
      </c>
      <c r="T687" s="14">
        <f t="shared" si="43"/>
        <v>41634.022418981483</v>
      </c>
    </row>
    <row r="688" spans="1:20" ht="45" x14ac:dyDescent="0.4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8323</v>
      </c>
      <c r="R688" t="s">
        <v>8324</v>
      </c>
      <c r="S688" s="14">
        <f t="shared" si="42"/>
        <v>41194.715520833335</v>
      </c>
      <c r="T688" s="14">
        <f t="shared" si="43"/>
        <v>41235.916666666664</v>
      </c>
    </row>
    <row r="689" spans="1:20" ht="30.6" x14ac:dyDescent="0.4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8308</v>
      </c>
      <c r="R689" t="s">
        <v>8309</v>
      </c>
      <c r="S689" s="14">
        <f t="shared" si="42"/>
        <v>41828.515127314815</v>
      </c>
      <c r="T689" s="14">
        <f t="shared" si="43"/>
        <v>41858.515127314815</v>
      </c>
    </row>
    <row r="690" spans="1:20" ht="45" x14ac:dyDescent="0.4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8315</v>
      </c>
      <c r="R690" t="s">
        <v>8355</v>
      </c>
      <c r="S690" s="14">
        <f t="shared" si="42"/>
        <v>42775.733715277776</v>
      </c>
      <c r="T690" s="14">
        <f t="shared" si="43"/>
        <v>42793.207638888889</v>
      </c>
    </row>
    <row r="691" spans="1:20" ht="45" x14ac:dyDescent="0.4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8323</v>
      </c>
      <c r="R691" t="s">
        <v>8327</v>
      </c>
      <c r="S691" s="14">
        <f t="shared" si="42"/>
        <v>41879.130868055552</v>
      </c>
      <c r="T691" s="14">
        <f t="shared" si="43"/>
        <v>41909.130868055552</v>
      </c>
    </row>
    <row r="692" spans="1:20" ht="45" x14ac:dyDescent="0.4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8315</v>
      </c>
      <c r="R692" t="s">
        <v>8316</v>
      </c>
      <c r="S692" s="14">
        <f t="shared" si="42"/>
        <v>42612.918807870374</v>
      </c>
      <c r="T692" s="14">
        <f t="shared" si="43"/>
        <v>42654.165972222225</v>
      </c>
    </row>
    <row r="693" spans="1:20" ht="45" x14ac:dyDescent="0.4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8308</v>
      </c>
      <c r="R693" t="s">
        <v>8313</v>
      </c>
      <c r="S693" s="14">
        <f t="shared" si="42"/>
        <v>41355.577291666668</v>
      </c>
      <c r="T693" s="14">
        <f t="shared" si="43"/>
        <v>41395.207638888889</v>
      </c>
    </row>
    <row r="694" spans="1:20" ht="45" x14ac:dyDescent="0.4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8308</v>
      </c>
      <c r="R694" t="s">
        <v>8313</v>
      </c>
      <c r="S694" s="14">
        <f t="shared" si="42"/>
        <v>42207.58699074074</v>
      </c>
      <c r="T694" s="14">
        <f t="shared" si="43"/>
        <v>42237.58699074074</v>
      </c>
    </row>
    <row r="695" spans="1:20" ht="45" x14ac:dyDescent="0.4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8315</v>
      </c>
      <c r="R695" t="s">
        <v>8316</v>
      </c>
      <c r="S695" s="14">
        <f t="shared" si="42"/>
        <v>41878.878379629627</v>
      </c>
      <c r="T695" s="14">
        <f t="shared" si="43"/>
        <v>41908.878379629627</v>
      </c>
    </row>
    <row r="696" spans="1:20" ht="45" x14ac:dyDescent="0.4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8315</v>
      </c>
      <c r="R696" t="s">
        <v>8316</v>
      </c>
      <c r="S696" s="14">
        <f t="shared" si="42"/>
        <v>41932.311099537037</v>
      </c>
      <c r="T696" s="14">
        <f t="shared" si="43"/>
        <v>41962.352766203709</v>
      </c>
    </row>
    <row r="697" spans="1:20" ht="45" x14ac:dyDescent="0.4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8308</v>
      </c>
      <c r="R697" t="s">
        <v>8309</v>
      </c>
      <c r="S697" s="14">
        <f t="shared" si="42"/>
        <v>41932.745046296295</v>
      </c>
      <c r="T697" s="14">
        <f t="shared" si="43"/>
        <v>41962.786712962959</v>
      </c>
    </row>
    <row r="698" spans="1:20" ht="30.6" x14ac:dyDescent="0.4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8336</v>
      </c>
      <c r="R698" t="s">
        <v>8337</v>
      </c>
      <c r="S698" s="14">
        <f t="shared" si="42"/>
        <v>42052.7815162037</v>
      </c>
      <c r="T698" s="14">
        <f t="shared" si="43"/>
        <v>42082.739849537036</v>
      </c>
    </row>
    <row r="699" spans="1:20" ht="45" x14ac:dyDescent="0.4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8315</v>
      </c>
      <c r="R699" t="s">
        <v>8357</v>
      </c>
      <c r="S699" s="14">
        <f t="shared" si="42"/>
        <v>41788.167187500003</v>
      </c>
      <c r="T699" s="14">
        <f t="shared" si="43"/>
        <v>41823.167187500003</v>
      </c>
    </row>
    <row r="700" spans="1:20" ht="45" x14ac:dyDescent="0.45">
      <c r="A700">
        <v>3714</v>
      </c>
      <c r="B700" s="3" t="s">
        <v>3711</v>
      </c>
      <c r="C700" s="3" t="s">
        <v>7824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1432612740</v>
      </c>
      <c r="J700">
        <v>1429881667</v>
      </c>
      <c r="K700" t="b">
        <v>0</v>
      </c>
      <c r="L700">
        <v>97</v>
      </c>
      <c r="M700" t="b">
        <v>1</v>
      </c>
      <c r="N700" t="s">
        <v>8269</v>
      </c>
      <c r="O700">
        <f t="shared" si="40"/>
        <v>102</v>
      </c>
      <c r="P700">
        <f t="shared" si="41"/>
        <v>105.52</v>
      </c>
      <c r="Q700" s="10" t="s">
        <v>8315</v>
      </c>
      <c r="R700" t="s">
        <v>8316</v>
      </c>
      <c r="S700" s="14">
        <f t="shared" si="42"/>
        <v>42118.556331018524</v>
      </c>
      <c r="T700" s="14">
        <f t="shared" si="43"/>
        <v>42150.165972222225</v>
      </c>
    </row>
    <row r="701" spans="1:20" x14ac:dyDescent="0.45">
      <c r="A701">
        <v>1393</v>
      </c>
      <c r="B701" s="3" t="s">
        <v>1394</v>
      </c>
      <c r="C701" s="3" t="s">
        <v>5503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1470068523</v>
      </c>
      <c r="J701">
        <v>1467476523</v>
      </c>
      <c r="K701" t="b">
        <v>0</v>
      </c>
      <c r="L701">
        <v>52</v>
      </c>
      <c r="M701" t="b">
        <v>1</v>
      </c>
      <c r="N701" t="s">
        <v>8274</v>
      </c>
      <c r="O701">
        <f t="shared" si="40"/>
        <v>102</v>
      </c>
      <c r="P701">
        <f t="shared" si="41"/>
        <v>196.83</v>
      </c>
      <c r="Q701" s="10" t="s">
        <v>8323</v>
      </c>
      <c r="R701" t="s">
        <v>8324</v>
      </c>
      <c r="S701" s="14">
        <f t="shared" si="42"/>
        <v>42553.681979166664</v>
      </c>
      <c r="T701" s="14">
        <f t="shared" si="43"/>
        <v>42583.681979166664</v>
      </c>
    </row>
    <row r="702" spans="1:20" ht="45" x14ac:dyDescent="0.4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8320</v>
      </c>
      <c r="R702" t="s">
        <v>8321</v>
      </c>
      <c r="S702" s="14">
        <f t="shared" si="42"/>
        <v>42317.33258101852</v>
      </c>
      <c r="T702" s="14">
        <f t="shared" si="43"/>
        <v>42354.290972222225</v>
      </c>
    </row>
    <row r="703" spans="1:20" ht="30.6" x14ac:dyDescent="0.4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8323</v>
      </c>
      <c r="R703" t="s">
        <v>8324</v>
      </c>
      <c r="S703" s="14">
        <f t="shared" si="42"/>
        <v>41546.664212962962</v>
      </c>
      <c r="T703" s="14">
        <f t="shared" si="43"/>
        <v>41579.791666666664</v>
      </c>
    </row>
    <row r="704" spans="1:20" ht="45" x14ac:dyDescent="0.4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8323</v>
      </c>
      <c r="R704" t="s">
        <v>8327</v>
      </c>
      <c r="S704" s="14">
        <f t="shared" si="42"/>
        <v>41257.950381944444</v>
      </c>
      <c r="T704" s="14">
        <f t="shared" si="43"/>
        <v>41287.950381944444</v>
      </c>
    </row>
    <row r="705" spans="1:20" ht="59.4" x14ac:dyDescent="0.4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8323</v>
      </c>
      <c r="R705" t="s">
        <v>8327</v>
      </c>
      <c r="S705" s="14">
        <f t="shared" si="42"/>
        <v>40354.11550925926</v>
      </c>
      <c r="T705" s="14">
        <f t="shared" si="43"/>
        <v>40425.043749999997</v>
      </c>
    </row>
    <row r="706" spans="1:20" ht="45" x14ac:dyDescent="0.4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4">ROUND(E706/D706*100,0)</f>
        <v>102</v>
      </c>
      <c r="P706">
        <f t="shared" ref="P706:P769" si="45">IFERROR(ROUND(E706/L706,2),0)</f>
        <v>141.29</v>
      </c>
      <c r="Q706" s="10" t="s">
        <v>8315</v>
      </c>
      <c r="R706" t="s">
        <v>8316</v>
      </c>
      <c r="S706" s="14">
        <f t="shared" ref="S706:S769" si="46">(((J706/60)/60)/24)+DATE(1970,1,1)</f>
        <v>42239.957962962959</v>
      </c>
      <c r="T706" s="14">
        <f t="shared" ref="T706:T769" si="47">(((I706/60)/60)/24)+DATE(1970,1,1)</f>
        <v>42260</v>
      </c>
    </row>
    <row r="707" spans="1:20" ht="45" x14ac:dyDescent="0.4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4"/>
        <v>102</v>
      </c>
      <c r="P707">
        <f t="shared" si="45"/>
        <v>137.24</v>
      </c>
      <c r="Q707" s="10" t="s">
        <v>8315</v>
      </c>
      <c r="R707" t="s">
        <v>8316</v>
      </c>
      <c r="S707" s="14">
        <f t="shared" si="46"/>
        <v>41880.76357638889</v>
      </c>
      <c r="T707" s="14">
        <f t="shared" si="47"/>
        <v>41895.166666666664</v>
      </c>
    </row>
    <row r="708" spans="1:20" ht="59.4" x14ac:dyDescent="0.4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8323</v>
      </c>
      <c r="R708" t="s">
        <v>8324</v>
      </c>
      <c r="S708" s="14">
        <f t="shared" si="46"/>
        <v>41502.882928240739</v>
      </c>
      <c r="T708" s="14">
        <f t="shared" si="47"/>
        <v>41532.881944444445</v>
      </c>
    </row>
    <row r="709" spans="1:20" ht="45" x14ac:dyDescent="0.4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8315</v>
      </c>
      <c r="R709" t="s">
        <v>8316</v>
      </c>
      <c r="S709" s="14">
        <f t="shared" si="46"/>
        <v>42561.783877314811</v>
      </c>
      <c r="T709" s="14">
        <f t="shared" si="47"/>
        <v>42593.165972222225</v>
      </c>
    </row>
    <row r="710" spans="1:20" ht="59.4" x14ac:dyDescent="0.4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8308</v>
      </c>
      <c r="R710" t="s">
        <v>8313</v>
      </c>
      <c r="S710" s="14">
        <f t="shared" si="46"/>
        <v>42101.682372685187</v>
      </c>
      <c r="T710" s="14">
        <f t="shared" si="47"/>
        <v>42139.791666666672</v>
      </c>
    </row>
    <row r="711" spans="1:20" ht="45" x14ac:dyDescent="0.4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8315</v>
      </c>
      <c r="R711" t="s">
        <v>8316</v>
      </c>
      <c r="S711" s="14">
        <f t="shared" si="46"/>
        <v>42037.791238425925</v>
      </c>
      <c r="T711" s="14">
        <f t="shared" si="47"/>
        <v>42067.791238425925</v>
      </c>
    </row>
    <row r="712" spans="1:20" ht="59.4" x14ac:dyDescent="0.4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8308</v>
      </c>
      <c r="R712" t="s">
        <v>8309</v>
      </c>
      <c r="S712" s="14">
        <f t="shared" si="46"/>
        <v>42333.713206018518</v>
      </c>
      <c r="T712" s="14">
        <f t="shared" si="47"/>
        <v>42363.713206018518</v>
      </c>
    </row>
    <row r="713" spans="1:20" ht="45" x14ac:dyDescent="0.4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8315</v>
      </c>
      <c r="R713" t="s">
        <v>8357</v>
      </c>
      <c r="S713" s="14">
        <f t="shared" si="46"/>
        <v>42101.584074074075</v>
      </c>
      <c r="T713" s="14">
        <f t="shared" si="47"/>
        <v>42131.584074074075</v>
      </c>
    </row>
    <row r="714" spans="1:20" ht="45" x14ac:dyDescent="0.4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8315</v>
      </c>
      <c r="R714" t="s">
        <v>8355</v>
      </c>
      <c r="S714" s="14">
        <f t="shared" si="46"/>
        <v>42564.95380787037</v>
      </c>
      <c r="T714" s="14">
        <f t="shared" si="47"/>
        <v>42609.95380787037</v>
      </c>
    </row>
    <row r="715" spans="1:20" ht="59.4" x14ac:dyDescent="0.4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8315</v>
      </c>
      <c r="R715" t="s">
        <v>8316</v>
      </c>
      <c r="S715" s="14">
        <f t="shared" si="46"/>
        <v>42753.205625000002</v>
      </c>
      <c r="T715" s="14">
        <f t="shared" si="47"/>
        <v>42783.670138888891</v>
      </c>
    </row>
    <row r="716" spans="1:20" ht="45" x14ac:dyDescent="0.4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8323</v>
      </c>
      <c r="R716" t="s">
        <v>8344</v>
      </c>
      <c r="S716" s="14">
        <f t="shared" si="46"/>
        <v>42569.605393518519</v>
      </c>
      <c r="T716" s="14">
        <f t="shared" si="47"/>
        <v>42600.290972222225</v>
      </c>
    </row>
    <row r="717" spans="1:20" ht="45" x14ac:dyDescent="0.4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8336</v>
      </c>
      <c r="R717" t="s">
        <v>8337</v>
      </c>
      <c r="S717" s="14">
        <f t="shared" si="46"/>
        <v>42454.836851851855</v>
      </c>
      <c r="T717" s="14">
        <f t="shared" si="47"/>
        <v>42479.836851851855</v>
      </c>
    </row>
    <row r="718" spans="1:20" ht="45" x14ac:dyDescent="0.4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8323</v>
      </c>
      <c r="R718" t="s">
        <v>8324</v>
      </c>
      <c r="S718" s="14">
        <f t="shared" si="46"/>
        <v>41786.555162037039</v>
      </c>
      <c r="T718" s="14">
        <f t="shared" si="47"/>
        <v>41815.083333333336</v>
      </c>
    </row>
    <row r="719" spans="1:20" ht="45" x14ac:dyDescent="0.4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8315</v>
      </c>
      <c r="R719" t="s">
        <v>8316</v>
      </c>
      <c r="S719" s="14">
        <f t="shared" si="46"/>
        <v>40633.154363425929</v>
      </c>
      <c r="T719" s="14">
        <f t="shared" si="47"/>
        <v>40664.207638888889</v>
      </c>
    </row>
    <row r="720" spans="1:20" ht="45" x14ac:dyDescent="0.4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8315</v>
      </c>
      <c r="R720" t="s">
        <v>8316</v>
      </c>
      <c r="S720" s="14">
        <f t="shared" si="46"/>
        <v>42626.7503125</v>
      </c>
      <c r="T720" s="14">
        <f t="shared" si="47"/>
        <v>42656.7503125</v>
      </c>
    </row>
    <row r="721" spans="1:20" ht="59.4" x14ac:dyDescent="0.4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8308</v>
      </c>
      <c r="R721" t="s">
        <v>8313</v>
      </c>
      <c r="S721" s="14">
        <f t="shared" si="46"/>
        <v>40933.856921296298</v>
      </c>
      <c r="T721" s="14">
        <f t="shared" si="47"/>
        <v>40963.856921296298</v>
      </c>
    </row>
    <row r="722" spans="1:20" ht="45" x14ac:dyDescent="0.4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8317</v>
      </c>
      <c r="R722" t="s">
        <v>8347</v>
      </c>
      <c r="S722" s="14">
        <f t="shared" si="46"/>
        <v>41946.674108796295</v>
      </c>
      <c r="T722" s="14">
        <f t="shared" si="47"/>
        <v>41976.166666666672</v>
      </c>
    </row>
    <row r="723" spans="1:20" ht="45" x14ac:dyDescent="0.4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8323</v>
      </c>
      <c r="R723" t="s">
        <v>8345</v>
      </c>
      <c r="S723" s="14">
        <f t="shared" si="46"/>
        <v>42795.701481481476</v>
      </c>
      <c r="T723" s="14">
        <f t="shared" si="47"/>
        <v>42828.041666666672</v>
      </c>
    </row>
    <row r="724" spans="1:20" ht="45" x14ac:dyDescent="0.4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8315</v>
      </c>
      <c r="R724" t="s">
        <v>8316</v>
      </c>
      <c r="S724" s="14">
        <f t="shared" si="46"/>
        <v>41834.953865740739</v>
      </c>
      <c r="T724" s="14">
        <f t="shared" si="47"/>
        <v>41879.953865740739</v>
      </c>
    </row>
    <row r="725" spans="1:20" ht="45" x14ac:dyDescent="0.4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8315</v>
      </c>
      <c r="R725" t="s">
        <v>8316</v>
      </c>
      <c r="S725" s="14">
        <f t="shared" si="46"/>
        <v>41791.492777777778</v>
      </c>
      <c r="T725" s="14">
        <f t="shared" si="47"/>
        <v>41836.492777777778</v>
      </c>
    </row>
    <row r="726" spans="1:20" ht="45" x14ac:dyDescent="0.4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8315</v>
      </c>
      <c r="R726" t="s">
        <v>8316</v>
      </c>
      <c r="S726" s="14">
        <f t="shared" si="46"/>
        <v>42028.496562500004</v>
      </c>
      <c r="T726" s="14">
        <f t="shared" si="47"/>
        <v>42058.496562500004</v>
      </c>
    </row>
    <row r="727" spans="1:20" ht="45" x14ac:dyDescent="0.4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8315</v>
      </c>
      <c r="R727" t="s">
        <v>8316</v>
      </c>
      <c r="S727" s="14">
        <f t="shared" si="46"/>
        <v>42505.774479166663</v>
      </c>
      <c r="T727" s="14">
        <f t="shared" si="47"/>
        <v>42541.958333333328</v>
      </c>
    </row>
    <row r="728" spans="1:20" ht="45" x14ac:dyDescent="0.4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8323</v>
      </c>
      <c r="R728" t="s">
        <v>8352</v>
      </c>
      <c r="S728" s="14">
        <f t="shared" si="46"/>
        <v>41977.902222222227</v>
      </c>
      <c r="T728" s="14">
        <f t="shared" si="47"/>
        <v>42037.902222222227</v>
      </c>
    </row>
    <row r="729" spans="1:20" ht="30.6" x14ac:dyDescent="0.4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8323</v>
      </c>
      <c r="R729" t="s">
        <v>8324</v>
      </c>
      <c r="S729" s="14">
        <f t="shared" si="46"/>
        <v>41305.809363425928</v>
      </c>
      <c r="T729" s="14">
        <f t="shared" si="47"/>
        <v>41322.809363425928</v>
      </c>
    </row>
    <row r="730" spans="1:20" ht="59.4" x14ac:dyDescent="0.4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8320</v>
      </c>
      <c r="R730" t="s">
        <v>8321</v>
      </c>
      <c r="S730" s="14">
        <f t="shared" si="46"/>
        <v>41807.571840277778</v>
      </c>
      <c r="T730" s="14">
        <f t="shared" si="47"/>
        <v>41852.571840277778</v>
      </c>
    </row>
    <row r="731" spans="1:20" ht="45" x14ac:dyDescent="0.4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8323</v>
      </c>
      <c r="R731" t="s">
        <v>8324</v>
      </c>
      <c r="S731" s="14">
        <f t="shared" si="46"/>
        <v>40896.883750000001</v>
      </c>
      <c r="T731" s="14">
        <f t="shared" si="47"/>
        <v>40924.208333333336</v>
      </c>
    </row>
    <row r="732" spans="1:20" ht="45" x14ac:dyDescent="0.4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8315</v>
      </c>
      <c r="R732" t="s">
        <v>8355</v>
      </c>
      <c r="S732" s="14">
        <f t="shared" si="46"/>
        <v>42341.57430555555</v>
      </c>
      <c r="T732" s="14">
        <f t="shared" si="47"/>
        <v>42376.57430555555</v>
      </c>
    </row>
    <row r="733" spans="1:20" ht="45" x14ac:dyDescent="0.4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8331</v>
      </c>
      <c r="R733" t="s">
        <v>8333</v>
      </c>
      <c r="S733" s="14">
        <f t="shared" si="46"/>
        <v>42453.819687499999</v>
      </c>
      <c r="T733" s="14">
        <f t="shared" si="47"/>
        <v>42483.819687499999</v>
      </c>
    </row>
    <row r="734" spans="1:20" ht="59.4" x14ac:dyDescent="0.4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8317</v>
      </c>
      <c r="R734" t="s">
        <v>8347</v>
      </c>
      <c r="S734" s="14">
        <f t="shared" si="46"/>
        <v>41722.666354166664</v>
      </c>
      <c r="T734" s="14">
        <f t="shared" si="47"/>
        <v>41752.666354166664</v>
      </c>
    </row>
    <row r="735" spans="1:20" ht="59.4" x14ac:dyDescent="0.4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8315</v>
      </c>
      <c r="R735" t="s">
        <v>8316</v>
      </c>
      <c r="S735" s="14">
        <f t="shared" si="46"/>
        <v>41893.324884259258</v>
      </c>
      <c r="T735" s="14">
        <f t="shared" si="47"/>
        <v>41926.290972222225</v>
      </c>
    </row>
    <row r="736" spans="1:20" ht="45" x14ac:dyDescent="0.4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8308</v>
      </c>
      <c r="R736" t="s">
        <v>8313</v>
      </c>
      <c r="S736" s="14">
        <f t="shared" si="46"/>
        <v>40948.630196759259</v>
      </c>
      <c r="T736" s="14">
        <f t="shared" si="47"/>
        <v>40978.630196759259</v>
      </c>
    </row>
    <row r="737" spans="1:20" ht="45" x14ac:dyDescent="0.4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8320</v>
      </c>
      <c r="R737" t="s">
        <v>8340</v>
      </c>
      <c r="S737" s="14">
        <f t="shared" si="46"/>
        <v>40646.014456018522</v>
      </c>
      <c r="T737" s="14">
        <f t="shared" si="47"/>
        <v>40706.014456018522</v>
      </c>
    </row>
    <row r="738" spans="1:20" ht="45" x14ac:dyDescent="0.4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8336</v>
      </c>
      <c r="R738" t="s">
        <v>8337</v>
      </c>
      <c r="S738" s="14">
        <f t="shared" si="46"/>
        <v>42529.979108796295</v>
      </c>
      <c r="T738" s="14">
        <f t="shared" si="47"/>
        <v>42550.979108796295</v>
      </c>
    </row>
    <row r="739" spans="1:20" ht="30.6" x14ac:dyDescent="0.4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8323</v>
      </c>
      <c r="R739" t="s">
        <v>8324</v>
      </c>
      <c r="S739" s="14">
        <f t="shared" si="46"/>
        <v>41620.87667824074</v>
      </c>
      <c r="T739" s="14">
        <f t="shared" si="47"/>
        <v>41650.87667824074</v>
      </c>
    </row>
    <row r="740" spans="1:20" ht="45" x14ac:dyDescent="0.4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8315</v>
      </c>
      <c r="R740" t="s">
        <v>8316</v>
      </c>
      <c r="S740" s="14">
        <f t="shared" si="46"/>
        <v>42254.264687499999</v>
      </c>
      <c r="T740" s="14">
        <f t="shared" si="47"/>
        <v>42279.958333333328</v>
      </c>
    </row>
    <row r="741" spans="1:20" ht="45" x14ac:dyDescent="0.4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8315</v>
      </c>
      <c r="R741" t="s">
        <v>8316</v>
      </c>
      <c r="S741" s="14">
        <f t="shared" si="46"/>
        <v>41776.063136574077</v>
      </c>
      <c r="T741" s="14">
        <f t="shared" si="47"/>
        <v>41807.125</v>
      </c>
    </row>
    <row r="742" spans="1:20" ht="45" x14ac:dyDescent="0.4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8320</v>
      </c>
      <c r="R742" t="s">
        <v>8321</v>
      </c>
      <c r="S742" s="14">
        <f t="shared" si="46"/>
        <v>41829.502650462964</v>
      </c>
      <c r="T742" s="14">
        <f t="shared" si="47"/>
        <v>41862.502650462964</v>
      </c>
    </row>
    <row r="743" spans="1:20" x14ac:dyDescent="0.4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8323</v>
      </c>
      <c r="R743" t="s">
        <v>8324</v>
      </c>
      <c r="S743" s="14">
        <f t="shared" si="46"/>
        <v>41924.996099537035</v>
      </c>
      <c r="T743" s="14">
        <f t="shared" si="47"/>
        <v>41970.037766203706</v>
      </c>
    </row>
    <row r="744" spans="1:20" ht="45" x14ac:dyDescent="0.4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8336</v>
      </c>
      <c r="R744" t="s">
        <v>8337</v>
      </c>
      <c r="S744" s="14">
        <f t="shared" si="46"/>
        <v>42115.949976851851</v>
      </c>
      <c r="T744" s="14">
        <f t="shared" si="47"/>
        <v>42145.949976851851</v>
      </c>
    </row>
    <row r="745" spans="1:20" ht="45" x14ac:dyDescent="0.4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8336</v>
      </c>
      <c r="R745" t="s">
        <v>8337</v>
      </c>
      <c r="S745" s="14">
        <f t="shared" si="46"/>
        <v>42623.606134259258</v>
      </c>
      <c r="T745" s="14">
        <f t="shared" si="47"/>
        <v>42653.606134259258</v>
      </c>
    </row>
    <row r="746" spans="1:20" ht="45" x14ac:dyDescent="0.4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8336</v>
      </c>
      <c r="R746" t="s">
        <v>8337</v>
      </c>
      <c r="S746" s="14">
        <f t="shared" si="46"/>
        <v>42292.435532407413</v>
      </c>
      <c r="T746" s="14">
        <f t="shared" si="47"/>
        <v>42321.625</v>
      </c>
    </row>
    <row r="747" spans="1:20" ht="45" x14ac:dyDescent="0.4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8315</v>
      </c>
      <c r="R747" t="s">
        <v>8316</v>
      </c>
      <c r="S747" s="14">
        <f t="shared" si="46"/>
        <v>41233.499131944445</v>
      </c>
      <c r="T747" s="14">
        <f t="shared" si="47"/>
        <v>41263.499131944445</v>
      </c>
    </row>
    <row r="748" spans="1:20" ht="30.6" x14ac:dyDescent="0.4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8336</v>
      </c>
      <c r="R748" t="s">
        <v>8337</v>
      </c>
      <c r="S748" s="14">
        <f t="shared" si="46"/>
        <v>42705.662118055552</v>
      </c>
      <c r="T748" s="14">
        <f t="shared" si="47"/>
        <v>42765.290972222225</v>
      </c>
    </row>
    <row r="749" spans="1:20" ht="45" x14ac:dyDescent="0.4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8336</v>
      </c>
      <c r="R749" t="s">
        <v>8337</v>
      </c>
      <c r="S749" s="14">
        <f t="shared" si="46"/>
        <v>42067.876770833333</v>
      </c>
      <c r="T749" s="14">
        <f t="shared" si="47"/>
        <v>42097.835104166668</v>
      </c>
    </row>
    <row r="750" spans="1:20" ht="45" x14ac:dyDescent="0.4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8308</v>
      </c>
      <c r="R750" t="s">
        <v>8313</v>
      </c>
      <c r="S750" s="14">
        <f t="shared" si="46"/>
        <v>42078.793124999997</v>
      </c>
      <c r="T750" s="14">
        <f t="shared" si="47"/>
        <v>42123.793124999997</v>
      </c>
    </row>
    <row r="751" spans="1:20" ht="45" x14ac:dyDescent="0.4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8323</v>
      </c>
      <c r="R751" t="s">
        <v>8327</v>
      </c>
      <c r="S751" s="14">
        <f t="shared" si="46"/>
        <v>41736.004502314812</v>
      </c>
      <c r="T751" s="14">
        <f t="shared" si="47"/>
        <v>41766.004502314812</v>
      </c>
    </row>
    <row r="752" spans="1:20" ht="30.6" x14ac:dyDescent="0.4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8323</v>
      </c>
      <c r="R752" t="s">
        <v>8324</v>
      </c>
      <c r="S752" s="14">
        <f t="shared" si="46"/>
        <v>42677.669050925921</v>
      </c>
      <c r="T752" s="14">
        <f t="shared" si="47"/>
        <v>42707.710717592592</v>
      </c>
    </row>
    <row r="753" spans="1:20" ht="45" x14ac:dyDescent="0.4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8336</v>
      </c>
      <c r="R753" t="s">
        <v>8337</v>
      </c>
      <c r="S753" s="14">
        <f t="shared" si="46"/>
        <v>41782.741701388892</v>
      </c>
      <c r="T753" s="14">
        <f t="shared" si="47"/>
        <v>41810.915972222225</v>
      </c>
    </row>
    <row r="754" spans="1:20" ht="45" x14ac:dyDescent="0.4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8331</v>
      </c>
      <c r="R754" t="s">
        <v>8349</v>
      </c>
      <c r="S754" s="14">
        <f t="shared" si="46"/>
        <v>42800.751041666663</v>
      </c>
      <c r="T754" s="14">
        <f t="shared" si="47"/>
        <v>42807.125</v>
      </c>
    </row>
    <row r="755" spans="1:20" ht="45" x14ac:dyDescent="0.4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8308</v>
      </c>
      <c r="R755" t="s">
        <v>8313</v>
      </c>
      <c r="S755" s="14">
        <f t="shared" si="46"/>
        <v>40266.662708333337</v>
      </c>
      <c r="T755" s="14">
        <f t="shared" si="47"/>
        <v>40330.165972222225</v>
      </c>
    </row>
    <row r="756" spans="1:20" ht="59.4" x14ac:dyDescent="0.4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8323</v>
      </c>
      <c r="R756" t="s">
        <v>8327</v>
      </c>
      <c r="S756" s="14">
        <f t="shared" si="46"/>
        <v>42267.746782407412</v>
      </c>
      <c r="T756" s="14">
        <f t="shared" si="47"/>
        <v>42297.746782407412</v>
      </c>
    </row>
    <row r="757" spans="1:20" ht="45" x14ac:dyDescent="0.4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8323</v>
      </c>
      <c r="R757" t="s">
        <v>8327</v>
      </c>
      <c r="S757" s="14">
        <f t="shared" si="46"/>
        <v>41299.381423611114</v>
      </c>
      <c r="T757" s="14">
        <f t="shared" si="47"/>
        <v>41329.381423611114</v>
      </c>
    </row>
    <row r="758" spans="1:20" ht="30.6" x14ac:dyDescent="0.4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8315</v>
      </c>
      <c r="R758" t="s">
        <v>8355</v>
      </c>
      <c r="S758" s="14">
        <f t="shared" si="46"/>
        <v>42359.868611111116</v>
      </c>
      <c r="T758" s="14">
        <f t="shared" si="47"/>
        <v>42389.868611111116</v>
      </c>
    </row>
    <row r="759" spans="1:20" ht="45" x14ac:dyDescent="0.4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8323</v>
      </c>
      <c r="R759" t="s">
        <v>8324</v>
      </c>
      <c r="S759" s="14">
        <f t="shared" si="46"/>
        <v>41800.959490740745</v>
      </c>
      <c r="T759" s="14">
        <f t="shared" si="47"/>
        <v>41830.959490740745</v>
      </c>
    </row>
    <row r="760" spans="1:20" ht="45" x14ac:dyDescent="0.4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8323</v>
      </c>
      <c r="R760" t="s">
        <v>8324</v>
      </c>
      <c r="S760" s="14">
        <f t="shared" si="46"/>
        <v>40845.050879629627</v>
      </c>
      <c r="T760" s="14">
        <f t="shared" si="47"/>
        <v>40890.092546296299</v>
      </c>
    </row>
    <row r="761" spans="1:20" ht="30.6" x14ac:dyDescent="0.4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8315</v>
      </c>
      <c r="R761" t="s">
        <v>8316</v>
      </c>
      <c r="S761" s="14">
        <f t="shared" si="46"/>
        <v>42697.082673611112</v>
      </c>
      <c r="T761" s="14">
        <f t="shared" si="47"/>
        <v>42718.665972222225</v>
      </c>
    </row>
    <row r="762" spans="1:20" ht="45" x14ac:dyDescent="0.4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8336</v>
      </c>
      <c r="R762" t="s">
        <v>8337</v>
      </c>
      <c r="S762" s="14">
        <f t="shared" si="46"/>
        <v>42333.619050925925</v>
      </c>
      <c r="T762" s="14">
        <f t="shared" si="47"/>
        <v>42369.125</v>
      </c>
    </row>
    <row r="763" spans="1:20" ht="45" x14ac:dyDescent="0.4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8336</v>
      </c>
      <c r="R763" t="s">
        <v>8337</v>
      </c>
      <c r="S763" s="14">
        <f t="shared" si="46"/>
        <v>42109.894942129627</v>
      </c>
      <c r="T763" s="14">
        <f t="shared" si="47"/>
        <v>42141.75</v>
      </c>
    </row>
    <row r="764" spans="1:20" ht="59.4" x14ac:dyDescent="0.4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8308</v>
      </c>
      <c r="R764" t="s">
        <v>8309</v>
      </c>
      <c r="S764" s="14">
        <f t="shared" si="46"/>
        <v>42516.047071759262</v>
      </c>
      <c r="T764" s="14">
        <f t="shared" si="47"/>
        <v>42556.047071759262</v>
      </c>
    </row>
    <row r="765" spans="1:20" ht="59.4" x14ac:dyDescent="0.4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8308</v>
      </c>
      <c r="R765" t="s">
        <v>8313</v>
      </c>
      <c r="S765" s="14">
        <f t="shared" si="46"/>
        <v>40255.744629629626</v>
      </c>
      <c r="T765" s="14">
        <f t="shared" si="47"/>
        <v>40300.806944444441</v>
      </c>
    </row>
    <row r="766" spans="1:20" ht="45" x14ac:dyDescent="0.4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8317</v>
      </c>
      <c r="R766" t="s">
        <v>8347</v>
      </c>
      <c r="S766" s="14">
        <f t="shared" si="46"/>
        <v>41848.021770833337</v>
      </c>
      <c r="T766" s="14">
        <f t="shared" si="47"/>
        <v>41878.021770833337</v>
      </c>
    </row>
    <row r="767" spans="1:20" ht="45" x14ac:dyDescent="0.4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8331</v>
      </c>
      <c r="R767" t="s">
        <v>8349</v>
      </c>
      <c r="S767" s="14">
        <f t="shared" si="46"/>
        <v>42296.631331018521</v>
      </c>
      <c r="T767" s="14">
        <f t="shared" si="47"/>
        <v>42326.672997685186</v>
      </c>
    </row>
    <row r="768" spans="1:20" ht="59.4" x14ac:dyDescent="0.4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8308</v>
      </c>
      <c r="R768" t="s">
        <v>8313</v>
      </c>
      <c r="S768" s="14">
        <f t="shared" si="46"/>
        <v>41348.877685185187</v>
      </c>
      <c r="T768" s="14">
        <f t="shared" si="47"/>
        <v>41378.877685185187</v>
      </c>
    </row>
    <row r="769" spans="1:20" ht="45" x14ac:dyDescent="0.4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8317</v>
      </c>
      <c r="R769" t="s">
        <v>8319</v>
      </c>
      <c r="S769" s="14">
        <f t="shared" si="46"/>
        <v>41835.581018518518</v>
      </c>
      <c r="T769" s="14">
        <f t="shared" si="47"/>
        <v>41895.581018518518</v>
      </c>
    </row>
    <row r="770" spans="1:20" ht="45" x14ac:dyDescent="0.4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48">ROUND(E770/D770*100,0)</f>
        <v>110</v>
      </c>
      <c r="P770">
        <f t="shared" ref="P770:P833" si="49">IFERROR(ROUND(E770/L770,2),0)</f>
        <v>65.91</v>
      </c>
      <c r="Q770" s="10" t="s">
        <v>8323</v>
      </c>
      <c r="R770" t="s">
        <v>8324</v>
      </c>
      <c r="S770" s="14">
        <f t="shared" ref="S770:S833" si="50">(((J770/60)/60)/24)+DATE(1970,1,1)</f>
        <v>42433.688900462963</v>
      </c>
      <c r="T770" s="14">
        <f t="shared" ref="T770:T833" si="51">(((I770/60)/60)/24)+DATE(1970,1,1)</f>
        <v>42489.507638888885</v>
      </c>
    </row>
    <row r="771" spans="1:20" ht="45" x14ac:dyDescent="0.4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8"/>
        <v>15</v>
      </c>
      <c r="P771">
        <f t="shared" si="49"/>
        <v>93.9</v>
      </c>
      <c r="Q771" s="10" t="s">
        <v>8317</v>
      </c>
      <c r="R771" t="s">
        <v>8319</v>
      </c>
      <c r="S771" s="14">
        <f t="shared" si="50"/>
        <v>42556.695706018523</v>
      </c>
      <c r="T771" s="14">
        <f t="shared" si="51"/>
        <v>42616.695706018523</v>
      </c>
    </row>
    <row r="772" spans="1:20" ht="30.6" x14ac:dyDescent="0.4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8308</v>
      </c>
      <c r="R772" t="s">
        <v>8312</v>
      </c>
      <c r="S772" s="14">
        <f t="shared" si="50"/>
        <v>42429.326678240745</v>
      </c>
      <c r="T772" s="14">
        <f t="shared" si="51"/>
        <v>42461.290972222225</v>
      </c>
    </row>
    <row r="773" spans="1:20" ht="45" x14ac:dyDescent="0.4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8331</v>
      </c>
      <c r="R773" t="s">
        <v>8349</v>
      </c>
      <c r="S773" s="14">
        <f t="shared" si="50"/>
        <v>42745.365474537044</v>
      </c>
      <c r="T773" s="14">
        <f t="shared" si="51"/>
        <v>42775.208333333328</v>
      </c>
    </row>
    <row r="774" spans="1:20" ht="30.6" x14ac:dyDescent="0.4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8323</v>
      </c>
      <c r="R774" t="s">
        <v>8327</v>
      </c>
      <c r="S774" s="14">
        <f t="shared" si="50"/>
        <v>41002.958634259259</v>
      </c>
      <c r="T774" s="14">
        <f t="shared" si="51"/>
        <v>41032.958634259259</v>
      </c>
    </row>
    <row r="775" spans="1:20" ht="45" x14ac:dyDescent="0.4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8315</v>
      </c>
      <c r="R775" t="s">
        <v>8355</v>
      </c>
      <c r="S775" s="14">
        <f t="shared" si="50"/>
        <v>42740.837152777778</v>
      </c>
      <c r="T775" s="14">
        <f t="shared" si="51"/>
        <v>42762.837152777778</v>
      </c>
    </row>
    <row r="776" spans="1:20" ht="45" x14ac:dyDescent="0.4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8308</v>
      </c>
      <c r="R776" t="s">
        <v>8309</v>
      </c>
      <c r="S776" s="14">
        <f t="shared" si="50"/>
        <v>42323.964976851858</v>
      </c>
      <c r="T776" s="14">
        <f t="shared" si="51"/>
        <v>42353.964976851858</v>
      </c>
    </row>
    <row r="777" spans="1:20" ht="45" x14ac:dyDescent="0.4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8315</v>
      </c>
      <c r="R777" t="s">
        <v>8316</v>
      </c>
      <c r="S777" s="14">
        <f t="shared" si="50"/>
        <v>42341.818379629629</v>
      </c>
      <c r="T777" s="14">
        <f t="shared" si="51"/>
        <v>42370.166666666672</v>
      </c>
    </row>
    <row r="778" spans="1:20" ht="45" x14ac:dyDescent="0.4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8323</v>
      </c>
      <c r="R778" t="s">
        <v>8327</v>
      </c>
      <c r="S778" s="14">
        <f t="shared" si="50"/>
        <v>40852.889699074076</v>
      </c>
      <c r="T778" s="14">
        <f t="shared" si="51"/>
        <v>40883.249305555553</v>
      </c>
    </row>
    <row r="779" spans="1:20" ht="45" x14ac:dyDescent="0.4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8308</v>
      </c>
      <c r="R779" t="s">
        <v>8313</v>
      </c>
      <c r="S779" s="14">
        <f t="shared" si="50"/>
        <v>42101.737442129626</v>
      </c>
      <c r="T779" s="14">
        <f t="shared" si="51"/>
        <v>42132.916666666672</v>
      </c>
    </row>
    <row r="780" spans="1:20" ht="30.6" x14ac:dyDescent="0.4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8323</v>
      </c>
      <c r="R780" t="s">
        <v>8345</v>
      </c>
      <c r="S780" s="14">
        <f t="shared" si="50"/>
        <v>42783.815289351856</v>
      </c>
      <c r="T780" s="14">
        <f t="shared" si="51"/>
        <v>42811.773622685185</v>
      </c>
    </row>
    <row r="781" spans="1:20" ht="59.4" x14ac:dyDescent="0.4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8315</v>
      </c>
      <c r="R781" t="s">
        <v>8357</v>
      </c>
      <c r="S781" s="14">
        <f t="shared" si="50"/>
        <v>41880.753437499996</v>
      </c>
      <c r="T781" s="14">
        <f t="shared" si="51"/>
        <v>41905.165972222225</v>
      </c>
    </row>
    <row r="782" spans="1:20" ht="59.4" x14ac:dyDescent="0.4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8315</v>
      </c>
      <c r="R782" t="s">
        <v>8355</v>
      </c>
      <c r="S782" s="14">
        <f t="shared" si="50"/>
        <v>41778.548055555555</v>
      </c>
      <c r="T782" s="14">
        <f t="shared" si="51"/>
        <v>41838.548055555555</v>
      </c>
    </row>
    <row r="783" spans="1:20" ht="45" x14ac:dyDescent="0.4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8323</v>
      </c>
      <c r="R783" t="s">
        <v>8344</v>
      </c>
      <c r="S783" s="14">
        <f t="shared" si="50"/>
        <v>40626.834444444445</v>
      </c>
      <c r="T783" s="14">
        <f t="shared" si="51"/>
        <v>40657.834444444445</v>
      </c>
    </row>
    <row r="784" spans="1:20" x14ac:dyDescent="0.4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8315</v>
      </c>
      <c r="R784" t="s">
        <v>8316</v>
      </c>
      <c r="S784" s="14">
        <f t="shared" si="50"/>
        <v>42681.35157407407</v>
      </c>
      <c r="T784" s="14">
        <f t="shared" si="51"/>
        <v>42711.35157407407</v>
      </c>
    </row>
    <row r="785" spans="1:20" ht="45" x14ac:dyDescent="0.4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8331</v>
      </c>
      <c r="R785" t="s">
        <v>8349</v>
      </c>
      <c r="S785" s="14">
        <f t="shared" si="50"/>
        <v>42014.832326388889</v>
      </c>
      <c r="T785" s="14">
        <f t="shared" si="51"/>
        <v>42035.832326388889</v>
      </c>
    </row>
    <row r="786" spans="1:20" ht="59.4" x14ac:dyDescent="0.4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8334</v>
      </c>
      <c r="R786" t="s">
        <v>8350</v>
      </c>
      <c r="S786" s="14">
        <f t="shared" si="50"/>
        <v>42243.190057870372</v>
      </c>
      <c r="T786" s="14">
        <f t="shared" si="51"/>
        <v>42273.190057870372</v>
      </c>
    </row>
    <row r="787" spans="1:20" ht="45" x14ac:dyDescent="0.4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8308</v>
      </c>
      <c r="R787" t="s">
        <v>8313</v>
      </c>
      <c r="S787" s="14">
        <f t="shared" si="50"/>
        <v>42184.626250000001</v>
      </c>
      <c r="T787" s="14">
        <f t="shared" si="51"/>
        <v>42217.626250000001</v>
      </c>
    </row>
    <row r="788" spans="1:20" ht="45" x14ac:dyDescent="0.4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8317</v>
      </c>
      <c r="R788" t="s">
        <v>8319</v>
      </c>
      <c r="S788" s="14">
        <f t="shared" si="50"/>
        <v>42339.833981481483</v>
      </c>
      <c r="T788" s="14">
        <f t="shared" si="51"/>
        <v>42367.833333333328</v>
      </c>
    </row>
    <row r="789" spans="1:20" ht="30.6" x14ac:dyDescent="0.4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8315</v>
      </c>
      <c r="R789" t="s">
        <v>8355</v>
      </c>
      <c r="S789" s="14">
        <f t="shared" si="50"/>
        <v>41957.756840277783</v>
      </c>
      <c r="T789" s="14">
        <f t="shared" si="51"/>
        <v>41987.756840277783</v>
      </c>
    </row>
    <row r="790" spans="1:20" ht="59.4" x14ac:dyDescent="0.4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8334</v>
      </c>
      <c r="R790" t="s">
        <v>8335</v>
      </c>
      <c r="S790" s="14">
        <f t="shared" si="50"/>
        <v>42113.105046296296</v>
      </c>
      <c r="T790" s="14">
        <f t="shared" si="51"/>
        <v>42158.105046296296</v>
      </c>
    </row>
    <row r="791" spans="1:20" ht="30.6" x14ac:dyDescent="0.4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8308</v>
      </c>
      <c r="R791" t="s">
        <v>8309</v>
      </c>
      <c r="S791" s="14">
        <f t="shared" si="50"/>
        <v>42149.548888888887</v>
      </c>
      <c r="T791" s="14">
        <f t="shared" si="51"/>
        <v>42163.666666666672</v>
      </c>
    </row>
    <row r="792" spans="1:20" ht="45" x14ac:dyDescent="0.4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8334</v>
      </c>
      <c r="R792" t="s">
        <v>8350</v>
      </c>
      <c r="S792" s="14">
        <f t="shared" si="50"/>
        <v>42704.187118055561</v>
      </c>
      <c r="T792" s="14">
        <f t="shared" si="51"/>
        <v>42738.178472222222</v>
      </c>
    </row>
    <row r="793" spans="1:20" ht="30.6" x14ac:dyDescent="0.4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8308</v>
      </c>
      <c r="R793" t="s">
        <v>8313</v>
      </c>
      <c r="S793" s="14">
        <f t="shared" si="50"/>
        <v>40588.526412037041</v>
      </c>
      <c r="T793" s="14">
        <f t="shared" si="51"/>
        <v>40618.48474537037</v>
      </c>
    </row>
    <row r="794" spans="1:20" ht="45" x14ac:dyDescent="0.4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8329</v>
      </c>
      <c r="R794" t="s">
        <v>8330</v>
      </c>
      <c r="S794" s="14">
        <f t="shared" si="50"/>
        <v>42114.252951388888</v>
      </c>
      <c r="T794" s="14">
        <f t="shared" si="51"/>
        <v>42144.252951388888</v>
      </c>
    </row>
    <row r="795" spans="1:20" ht="59.4" x14ac:dyDescent="0.4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8315</v>
      </c>
      <c r="R795" t="s">
        <v>8357</v>
      </c>
      <c r="S795" s="14">
        <f t="shared" si="50"/>
        <v>41814.367800925924</v>
      </c>
      <c r="T795" s="14">
        <f t="shared" si="51"/>
        <v>41852.041666666664</v>
      </c>
    </row>
    <row r="796" spans="1:20" ht="30.6" x14ac:dyDescent="0.4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8308</v>
      </c>
      <c r="R796" t="s">
        <v>8309</v>
      </c>
      <c r="S796" s="14">
        <f t="shared" si="50"/>
        <v>42068.307002314818</v>
      </c>
      <c r="T796" s="14">
        <f t="shared" si="51"/>
        <v>42098.265335648146</v>
      </c>
    </row>
    <row r="797" spans="1:20" ht="45" x14ac:dyDescent="0.4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8308</v>
      </c>
      <c r="R797" t="s">
        <v>8309</v>
      </c>
      <c r="S797" s="14">
        <f t="shared" si="50"/>
        <v>41794.072337962964</v>
      </c>
      <c r="T797" s="14">
        <f t="shared" si="51"/>
        <v>41804.072337962964</v>
      </c>
    </row>
    <row r="798" spans="1:20" ht="30.6" x14ac:dyDescent="0.4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8315</v>
      </c>
      <c r="R798" t="s">
        <v>8355</v>
      </c>
      <c r="S798" s="14">
        <f t="shared" si="50"/>
        <v>42299.130162037036</v>
      </c>
      <c r="T798" s="14">
        <f t="shared" si="51"/>
        <v>42330.290972222225</v>
      </c>
    </row>
    <row r="799" spans="1:20" ht="30.6" x14ac:dyDescent="0.4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8336</v>
      </c>
      <c r="R799" t="s">
        <v>8337</v>
      </c>
      <c r="S799" s="14">
        <f t="shared" si="50"/>
        <v>42736.732893518521</v>
      </c>
      <c r="T799" s="14">
        <f t="shared" si="51"/>
        <v>42767</v>
      </c>
    </row>
    <row r="800" spans="1:20" ht="45" x14ac:dyDescent="0.4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8323</v>
      </c>
      <c r="R800" t="s">
        <v>8324</v>
      </c>
      <c r="S800" s="14">
        <f t="shared" si="50"/>
        <v>40736.115011574075</v>
      </c>
      <c r="T800" s="14">
        <f t="shared" si="51"/>
        <v>40791.712500000001</v>
      </c>
    </row>
    <row r="801" spans="1:20" ht="30.6" x14ac:dyDescent="0.4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8315</v>
      </c>
      <c r="R801" t="s">
        <v>8355</v>
      </c>
      <c r="S801" s="14">
        <f t="shared" si="50"/>
        <v>42567.264178240745</v>
      </c>
      <c r="T801" s="14">
        <f t="shared" si="51"/>
        <v>42597.264178240745</v>
      </c>
    </row>
    <row r="802" spans="1:20" ht="59.4" x14ac:dyDescent="0.4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8334</v>
      </c>
      <c r="R802" t="s">
        <v>8350</v>
      </c>
      <c r="S802" s="14">
        <f t="shared" si="50"/>
        <v>42670.602673611109</v>
      </c>
      <c r="T802" s="14">
        <f t="shared" si="51"/>
        <v>42700.64434027778</v>
      </c>
    </row>
    <row r="803" spans="1:20" x14ac:dyDescent="0.4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8323</v>
      </c>
      <c r="R803" t="s">
        <v>8324</v>
      </c>
      <c r="S803" s="14">
        <f t="shared" si="50"/>
        <v>40763.691423611112</v>
      </c>
      <c r="T803" s="14">
        <f t="shared" si="51"/>
        <v>40793.691423611112</v>
      </c>
    </row>
    <row r="804" spans="1:20" ht="45" x14ac:dyDescent="0.4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8323</v>
      </c>
      <c r="R804" t="s">
        <v>8324</v>
      </c>
      <c r="S804" s="14">
        <f t="shared" si="50"/>
        <v>41370.800185185188</v>
      </c>
      <c r="T804" s="14">
        <f t="shared" si="51"/>
        <v>41400.800185185188</v>
      </c>
    </row>
    <row r="805" spans="1:20" ht="45" x14ac:dyDescent="0.4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8315</v>
      </c>
      <c r="R805" t="s">
        <v>8316</v>
      </c>
      <c r="S805" s="14">
        <f t="shared" si="50"/>
        <v>42549.665717592594</v>
      </c>
      <c r="T805" s="14">
        <f t="shared" si="51"/>
        <v>42579.665717592594</v>
      </c>
    </row>
    <row r="806" spans="1:20" ht="45" x14ac:dyDescent="0.4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8315</v>
      </c>
      <c r="R806" t="s">
        <v>8355</v>
      </c>
      <c r="S806" s="14">
        <f t="shared" si="50"/>
        <v>41975.901180555549</v>
      </c>
      <c r="T806" s="14">
        <f t="shared" si="51"/>
        <v>42004.890277777777</v>
      </c>
    </row>
    <row r="807" spans="1:20" ht="45" x14ac:dyDescent="0.4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8308</v>
      </c>
      <c r="R807" t="s">
        <v>8314</v>
      </c>
      <c r="S807" s="14">
        <f t="shared" si="50"/>
        <v>41381.50577546296</v>
      </c>
      <c r="T807" s="14">
        <f t="shared" si="51"/>
        <v>41411.50577546296</v>
      </c>
    </row>
    <row r="808" spans="1:20" ht="45" x14ac:dyDescent="0.4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8317</v>
      </c>
      <c r="R808" t="s">
        <v>8347</v>
      </c>
      <c r="S808" s="14">
        <f t="shared" si="50"/>
        <v>40638.828009259261</v>
      </c>
      <c r="T808" s="14">
        <f t="shared" si="51"/>
        <v>40728.828009259261</v>
      </c>
    </row>
    <row r="809" spans="1:20" ht="45" x14ac:dyDescent="0.4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8331</v>
      </c>
      <c r="R809" t="s">
        <v>8349</v>
      </c>
      <c r="S809" s="14">
        <f t="shared" si="50"/>
        <v>42331.378923611104</v>
      </c>
      <c r="T809" s="14">
        <f t="shared" si="51"/>
        <v>42352</v>
      </c>
    </row>
    <row r="810" spans="1:20" ht="45" x14ac:dyDescent="0.4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8323</v>
      </c>
      <c r="R810" t="s">
        <v>8352</v>
      </c>
      <c r="S810" s="14">
        <f t="shared" si="50"/>
        <v>41304.751284722224</v>
      </c>
      <c r="T810" s="14">
        <f t="shared" si="51"/>
        <v>41334.750787037039</v>
      </c>
    </row>
    <row r="811" spans="1:20" ht="45" x14ac:dyDescent="0.4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8336</v>
      </c>
      <c r="R811" t="s">
        <v>8337</v>
      </c>
      <c r="S811" s="14">
        <f t="shared" si="50"/>
        <v>42405.67260416667</v>
      </c>
      <c r="T811" s="14">
        <f t="shared" si="51"/>
        <v>42425.67260416667</v>
      </c>
    </row>
    <row r="812" spans="1:20" ht="45" x14ac:dyDescent="0.4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8334</v>
      </c>
      <c r="R812" t="s">
        <v>8335</v>
      </c>
      <c r="S812" s="14">
        <f t="shared" si="50"/>
        <v>41828.664456018516</v>
      </c>
      <c r="T812" s="14">
        <f t="shared" si="51"/>
        <v>41858.664456018516</v>
      </c>
    </row>
    <row r="813" spans="1:20" ht="30.6" x14ac:dyDescent="0.4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8315</v>
      </c>
      <c r="R813" t="s">
        <v>8316</v>
      </c>
      <c r="S813" s="14">
        <f t="shared" si="50"/>
        <v>41591.737974537034</v>
      </c>
      <c r="T813" s="14">
        <f t="shared" si="51"/>
        <v>41621.207638888889</v>
      </c>
    </row>
    <row r="814" spans="1:20" ht="45" x14ac:dyDescent="0.4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8315</v>
      </c>
      <c r="R814" t="s">
        <v>8357</v>
      </c>
      <c r="S814" s="14">
        <f t="shared" si="50"/>
        <v>41845.809166666666</v>
      </c>
      <c r="T814" s="14">
        <f t="shared" si="51"/>
        <v>41879.041666666664</v>
      </c>
    </row>
    <row r="815" spans="1:20" ht="45" x14ac:dyDescent="0.4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8315</v>
      </c>
      <c r="R815" t="s">
        <v>8316</v>
      </c>
      <c r="S815" s="14">
        <f t="shared" si="50"/>
        <v>42262.096782407403</v>
      </c>
      <c r="T815" s="14">
        <f t="shared" si="51"/>
        <v>42286</v>
      </c>
    </row>
    <row r="816" spans="1:20" ht="45" x14ac:dyDescent="0.4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8315</v>
      </c>
      <c r="R816" t="s">
        <v>8316</v>
      </c>
      <c r="S816" s="14">
        <f t="shared" si="50"/>
        <v>41798.94027777778</v>
      </c>
      <c r="T816" s="14">
        <f t="shared" si="51"/>
        <v>41828.94027777778</v>
      </c>
    </row>
    <row r="817" spans="1:20" ht="45" x14ac:dyDescent="0.4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8323</v>
      </c>
      <c r="R817" t="s">
        <v>8344</v>
      </c>
      <c r="S817" s="14">
        <f t="shared" si="50"/>
        <v>40848.198333333334</v>
      </c>
      <c r="T817" s="14">
        <f t="shared" si="51"/>
        <v>40908.239999999998</v>
      </c>
    </row>
    <row r="818" spans="1:20" ht="45" x14ac:dyDescent="0.4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8323</v>
      </c>
      <c r="R818" t="s">
        <v>8344</v>
      </c>
      <c r="S818" s="14">
        <f t="shared" si="50"/>
        <v>40845.14975694444</v>
      </c>
      <c r="T818" s="14">
        <f t="shared" si="51"/>
        <v>40875.191423611112</v>
      </c>
    </row>
    <row r="819" spans="1:20" x14ac:dyDescent="0.4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8315</v>
      </c>
      <c r="R819" t="s">
        <v>8316</v>
      </c>
      <c r="S819" s="14">
        <f t="shared" si="50"/>
        <v>42576.697569444441</v>
      </c>
      <c r="T819" s="14">
        <f t="shared" si="51"/>
        <v>42636.697569444441</v>
      </c>
    </row>
    <row r="820" spans="1:20" ht="45" x14ac:dyDescent="0.4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8336</v>
      </c>
      <c r="R820" t="s">
        <v>8337</v>
      </c>
      <c r="S820" s="14">
        <f t="shared" si="50"/>
        <v>42247.803912037038</v>
      </c>
      <c r="T820" s="14">
        <f t="shared" si="51"/>
        <v>42279.75</v>
      </c>
    </row>
    <row r="821" spans="1:20" ht="45" x14ac:dyDescent="0.4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8320</v>
      </c>
      <c r="R821" t="s">
        <v>8339</v>
      </c>
      <c r="S821" s="14">
        <f t="shared" si="50"/>
        <v>42142.767106481479</v>
      </c>
      <c r="T821" s="14">
        <f t="shared" si="51"/>
        <v>42163.625</v>
      </c>
    </row>
    <row r="822" spans="1:20" ht="45" x14ac:dyDescent="0.4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8331</v>
      </c>
      <c r="R822" t="s">
        <v>8349</v>
      </c>
      <c r="S822" s="14">
        <f t="shared" si="50"/>
        <v>41695.016782407409</v>
      </c>
      <c r="T822" s="14">
        <f t="shared" si="51"/>
        <v>41724.975115740745</v>
      </c>
    </row>
    <row r="823" spans="1:20" ht="45" x14ac:dyDescent="0.4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8315</v>
      </c>
      <c r="R823" t="s">
        <v>8357</v>
      </c>
      <c r="S823" s="14">
        <f t="shared" si="50"/>
        <v>41754.564328703702</v>
      </c>
      <c r="T823" s="14">
        <f t="shared" si="51"/>
        <v>41784.564328703702</v>
      </c>
    </row>
    <row r="824" spans="1:20" x14ac:dyDescent="0.4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8320</v>
      </c>
      <c r="R824" t="s">
        <v>8340</v>
      </c>
      <c r="S824" s="14">
        <f t="shared" si="50"/>
        <v>41291.661550925928</v>
      </c>
      <c r="T824" s="14">
        <f t="shared" si="51"/>
        <v>41321.661550925928</v>
      </c>
    </row>
    <row r="825" spans="1:20" ht="45" x14ac:dyDescent="0.4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8323</v>
      </c>
      <c r="R825" t="s">
        <v>8324</v>
      </c>
      <c r="S825" s="14">
        <f t="shared" si="50"/>
        <v>41656.762638888889</v>
      </c>
      <c r="T825" s="14">
        <f t="shared" si="51"/>
        <v>41686.762638888889</v>
      </c>
    </row>
    <row r="826" spans="1:20" ht="45" x14ac:dyDescent="0.4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8317</v>
      </c>
      <c r="R826" t="s">
        <v>8347</v>
      </c>
      <c r="S826" s="14">
        <f t="shared" si="50"/>
        <v>40765.876886574071</v>
      </c>
      <c r="T826" s="14">
        <f t="shared" si="51"/>
        <v>40795.876886574071</v>
      </c>
    </row>
    <row r="827" spans="1:20" ht="45" x14ac:dyDescent="0.4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8315</v>
      </c>
      <c r="R827" t="s">
        <v>8316</v>
      </c>
      <c r="S827" s="14">
        <f t="shared" si="50"/>
        <v>42137.395798611105</v>
      </c>
      <c r="T827" s="14">
        <f t="shared" si="51"/>
        <v>42171.458333333328</v>
      </c>
    </row>
    <row r="828" spans="1:20" ht="59.4" x14ac:dyDescent="0.4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8315</v>
      </c>
      <c r="R828" t="s">
        <v>8316</v>
      </c>
      <c r="S828" s="14">
        <f t="shared" si="50"/>
        <v>42064.220069444447</v>
      </c>
      <c r="T828" s="14">
        <f t="shared" si="51"/>
        <v>42094.178402777776</v>
      </c>
    </row>
    <row r="829" spans="1:20" ht="45" x14ac:dyDescent="0.4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8315</v>
      </c>
      <c r="R829" t="s">
        <v>8316</v>
      </c>
      <c r="S829" s="14">
        <f t="shared" si="50"/>
        <v>42041.714178240742</v>
      </c>
      <c r="T829" s="14">
        <f t="shared" si="51"/>
        <v>42071.67251157407</v>
      </c>
    </row>
    <row r="830" spans="1:20" ht="45" x14ac:dyDescent="0.4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8331</v>
      </c>
      <c r="R830" t="s">
        <v>8349</v>
      </c>
      <c r="S830" s="14">
        <f t="shared" si="50"/>
        <v>42452.666770833333</v>
      </c>
      <c r="T830" s="14">
        <f t="shared" si="51"/>
        <v>42483</v>
      </c>
    </row>
    <row r="831" spans="1:20" ht="45" x14ac:dyDescent="0.4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8323</v>
      </c>
      <c r="R831" t="s">
        <v>8327</v>
      </c>
      <c r="S831" s="14">
        <f t="shared" si="50"/>
        <v>41226.648576388885</v>
      </c>
      <c r="T831" s="14">
        <f t="shared" si="51"/>
        <v>41274.75</v>
      </c>
    </row>
    <row r="832" spans="1:20" ht="59.4" x14ac:dyDescent="0.4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8323</v>
      </c>
      <c r="R832" t="s">
        <v>8344</v>
      </c>
      <c r="S832" s="14">
        <f t="shared" si="50"/>
        <v>42343.998043981483</v>
      </c>
      <c r="T832" s="14">
        <f t="shared" si="51"/>
        <v>42386.875</v>
      </c>
    </row>
    <row r="833" spans="1:20" ht="45" x14ac:dyDescent="0.4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8323</v>
      </c>
      <c r="R833" t="s">
        <v>8324</v>
      </c>
      <c r="S833" s="14">
        <f t="shared" si="50"/>
        <v>41579.847997685189</v>
      </c>
      <c r="T833" s="14">
        <f t="shared" si="51"/>
        <v>41609.889664351853</v>
      </c>
    </row>
    <row r="834" spans="1:20" ht="30.6" x14ac:dyDescent="0.4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2">ROUND(E834/D834*100,0)</f>
        <v>108</v>
      </c>
      <c r="P834">
        <f t="shared" ref="P834:P897" si="53">IFERROR(ROUND(E834/L834,2),0)</f>
        <v>74.23</v>
      </c>
      <c r="Q834" s="10" t="s">
        <v>8334</v>
      </c>
      <c r="R834" t="s">
        <v>8350</v>
      </c>
      <c r="S834" s="14">
        <f t="shared" ref="S834:S897" si="54">(((J834/60)/60)/24)+DATE(1970,1,1)</f>
        <v>42187.125625000001</v>
      </c>
      <c r="T834" s="14">
        <f t="shared" ref="T834:T897" si="55">(((I834/60)/60)/24)+DATE(1970,1,1)</f>
        <v>42208.207638888889</v>
      </c>
    </row>
    <row r="835" spans="1:20" ht="45" x14ac:dyDescent="0.4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2"/>
        <v>101</v>
      </c>
      <c r="P835">
        <f t="shared" si="53"/>
        <v>104.99</v>
      </c>
      <c r="Q835" s="10" t="s">
        <v>8315</v>
      </c>
      <c r="R835" t="s">
        <v>8316</v>
      </c>
      <c r="S835" s="14">
        <f t="shared" si="54"/>
        <v>42053.732627314821</v>
      </c>
      <c r="T835" s="14">
        <f t="shared" si="55"/>
        <v>42083.705555555556</v>
      </c>
    </row>
    <row r="836" spans="1:20" ht="45" x14ac:dyDescent="0.4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8323</v>
      </c>
      <c r="R836" t="s">
        <v>8324</v>
      </c>
      <c r="S836" s="14">
        <f t="shared" si="54"/>
        <v>40536.111550925925</v>
      </c>
      <c r="T836" s="14">
        <f t="shared" si="55"/>
        <v>40626.069884259261</v>
      </c>
    </row>
    <row r="837" spans="1:20" ht="45" x14ac:dyDescent="0.4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8331</v>
      </c>
      <c r="R837" t="s">
        <v>8332</v>
      </c>
      <c r="S837" s="14">
        <f t="shared" si="54"/>
        <v>41417.228043981479</v>
      </c>
      <c r="T837" s="14">
        <f t="shared" si="55"/>
        <v>41462.228043981479</v>
      </c>
    </row>
    <row r="838" spans="1:20" ht="30.6" x14ac:dyDescent="0.4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8331</v>
      </c>
      <c r="R838" t="s">
        <v>8332</v>
      </c>
      <c r="S838" s="14">
        <f t="shared" si="54"/>
        <v>42045.50535879629</v>
      </c>
      <c r="T838" s="14">
        <f t="shared" si="55"/>
        <v>42075.463692129633</v>
      </c>
    </row>
    <row r="839" spans="1:20" ht="45" x14ac:dyDescent="0.4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8323</v>
      </c>
      <c r="R839" t="s">
        <v>8327</v>
      </c>
      <c r="S839" s="14">
        <f t="shared" si="54"/>
        <v>41591.964537037034</v>
      </c>
      <c r="T839" s="14">
        <f t="shared" si="55"/>
        <v>41640.964537037034</v>
      </c>
    </row>
    <row r="840" spans="1:20" ht="45" x14ac:dyDescent="0.4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8331</v>
      </c>
      <c r="R840" t="s">
        <v>8349</v>
      </c>
      <c r="S840" s="14">
        <f t="shared" si="54"/>
        <v>42766.827546296292</v>
      </c>
      <c r="T840" s="14">
        <f t="shared" si="55"/>
        <v>42796.827546296292</v>
      </c>
    </row>
    <row r="841" spans="1:20" ht="30.6" x14ac:dyDescent="0.4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8323</v>
      </c>
      <c r="R841" t="s">
        <v>8324</v>
      </c>
      <c r="S841" s="14">
        <f t="shared" si="54"/>
        <v>41341.870868055557</v>
      </c>
      <c r="T841" s="14">
        <f t="shared" si="55"/>
        <v>41373.270833333336</v>
      </c>
    </row>
    <row r="842" spans="1:20" ht="45" x14ac:dyDescent="0.4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8323</v>
      </c>
      <c r="R842" t="s">
        <v>8324</v>
      </c>
      <c r="S842" s="14">
        <f t="shared" si="54"/>
        <v>40555.325937499998</v>
      </c>
      <c r="T842" s="14">
        <f t="shared" si="55"/>
        <v>40605.325937499998</v>
      </c>
    </row>
    <row r="843" spans="1:20" ht="45" x14ac:dyDescent="0.4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8308</v>
      </c>
      <c r="R843" t="s">
        <v>8313</v>
      </c>
      <c r="S843" s="14">
        <f t="shared" si="54"/>
        <v>41394.842442129629</v>
      </c>
      <c r="T843" s="14">
        <f t="shared" si="55"/>
        <v>41454.842442129629</v>
      </c>
    </row>
    <row r="844" spans="1:20" ht="45" x14ac:dyDescent="0.4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8323</v>
      </c>
      <c r="R844" t="s">
        <v>8352</v>
      </c>
      <c r="S844" s="14">
        <f t="shared" si="54"/>
        <v>41058.844571759262</v>
      </c>
      <c r="T844" s="14">
        <f t="shared" si="55"/>
        <v>41088.844571759262</v>
      </c>
    </row>
    <row r="845" spans="1:20" ht="45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5" x14ac:dyDescent="0.4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8315</v>
      </c>
      <c r="R846" t="s">
        <v>8316</v>
      </c>
      <c r="S846" s="14">
        <f t="shared" si="54"/>
        <v>41941.683865740742</v>
      </c>
      <c r="T846" s="14">
        <f t="shared" si="55"/>
        <v>41970.125</v>
      </c>
    </row>
    <row r="847" spans="1:20" ht="45" x14ac:dyDescent="0.4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8336</v>
      </c>
      <c r="R847" t="s">
        <v>8337</v>
      </c>
      <c r="S847" s="14">
        <f t="shared" si="54"/>
        <v>42123.86336805555</v>
      </c>
      <c r="T847" s="14">
        <f t="shared" si="55"/>
        <v>42156.945833333331</v>
      </c>
    </row>
    <row r="848" spans="1:20" ht="45" x14ac:dyDescent="0.4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8315</v>
      </c>
      <c r="R848" t="s">
        <v>8316</v>
      </c>
      <c r="S848" s="14">
        <f t="shared" si="54"/>
        <v>42059.701319444444</v>
      </c>
      <c r="T848" s="14">
        <f t="shared" si="55"/>
        <v>42119.659652777773</v>
      </c>
    </row>
    <row r="849" spans="1:20" ht="45" x14ac:dyDescent="0.4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8308</v>
      </c>
      <c r="R849" t="s">
        <v>8313</v>
      </c>
      <c r="S849" s="14">
        <f t="shared" si="54"/>
        <v>41078.91201388889</v>
      </c>
      <c r="T849" s="14">
        <f t="shared" si="55"/>
        <v>41108.91201388889</v>
      </c>
    </row>
    <row r="850" spans="1:20" ht="45" x14ac:dyDescent="0.4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8336</v>
      </c>
      <c r="R850" t="s">
        <v>8337</v>
      </c>
      <c r="S850" s="14">
        <f t="shared" si="54"/>
        <v>42690.259699074071</v>
      </c>
      <c r="T850" s="14">
        <f t="shared" si="55"/>
        <v>42726.083333333328</v>
      </c>
    </row>
    <row r="851" spans="1:20" ht="45" x14ac:dyDescent="0.4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8315</v>
      </c>
      <c r="R851" t="s">
        <v>8357</v>
      </c>
      <c r="S851" s="14">
        <f t="shared" si="54"/>
        <v>41820.776412037041</v>
      </c>
      <c r="T851" s="14">
        <f t="shared" si="55"/>
        <v>41850.776412037041</v>
      </c>
    </row>
    <row r="852" spans="1:20" ht="45" x14ac:dyDescent="0.4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8323</v>
      </c>
      <c r="R852" t="s">
        <v>8344</v>
      </c>
      <c r="S852" s="14">
        <f t="shared" si="54"/>
        <v>41223.22184027778</v>
      </c>
      <c r="T852" s="14">
        <f t="shared" si="55"/>
        <v>41261.597222222219</v>
      </c>
    </row>
    <row r="853" spans="1:20" ht="45" x14ac:dyDescent="0.4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8320</v>
      </c>
      <c r="R853" t="s">
        <v>8321</v>
      </c>
      <c r="S853" s="14">
        <f t="shared" si="54"/>
        <v>40731.837465277778</v>
      </c>
      <c r="T853" s="14">
        <f t="shared" si="55"/>
        <v>40776.837465277778</v>
      </c>
    </row>
    <row r="854" spans="1:20" ht="45" x14ac:dyDescent="0.45">
      <c r="A854">
        <v>3154</v>
      </c>
      <c r="B854" s="3" t="s">
        <v>3154</v>
      </c>
      <c r="C854" s="3" t="s">
        <v>7264</v>
      </c>
      <c r="D854" s="6">
        <v>7000</v>
      </c>
      <c r="E854" s="8">
        <v>7905</v>
      </c>
      <c r="F854" t="s">
        <v>8218</v>
      </c>
      <c r="G854" t="s">
        <v>8223</v>
      </c>
      <c r="H854" t="s">
        <v>8245</v>
      </c>
      <c r="I854">
        <v>1333310458</v>
      </c>
      <c r="J854">
        <v>1330722058</v>
      </c>
      <c r="K854" t="b">
        <v>1</v>
      </c>
      <c r="L854">
        <v>123</v>
      </c>
      <c r="M854" t="b">
        <v>1</v>
      </c>
      <c r="N854" t="s">
        <v>8269</v>
      </c>
      <c r="O854">
        <f t="shared" si="52"/>
        <v>113</v>
      </c>
      <c r="P854">
        <f t="shared" si="53"/>
        <v>64.27</v>
      </c>
      <c r="Q854" s="10" t="s">
        <v>8315</v>
      </c>
      <c r="R854" t="s">
        <v>8316</v>
      </c>
      <c r="S854" s="14">
        <f t="shared" si="54"/>
        <v>40970.875671296293</v>
      </c>
      <c r="T854" s="14">
        <f t="shared" si="55"/>
        <v>41000.834004629629</v>
      </c>
    </row>
    <row r="855" spans="1:20" ht="45" x14ac:dyDescent="0.45">
      <c r="A855">
        <v>3107</v>
      </c>
      <c r="B855" s="3" t="s">
        <v>3107</v>
      </c>
      <c r="C855" s="3" t="s">
        <v>7217</v>
      </c>
      <c r="D855" s="6">
        <v>40000</v>
      </c>
      <c r="E855" s="8">
        <v>7905</v>
      </c>
      <c r="F855" t="s">
        <v>8220</v>
      </c>
      <c r="G855" t="s">
        <v>8223</v>
      </c>
      <c r="H855" t="s">
        <v>8245</v>
      </c>
      <c r="I855">
        <v>1431372751</v>
      </c>
      <c r="J855">
        <v>1430767951</v>
      </c>
      <c r="K855" t="b">
        <v>0</v>
      </c>
      <c r="L855">
        <v>29</v>
      </c>
      <c r="M855" t="b">
        <v>0</v>
      </c>
      <c r="N855" t="s">
        <v>8301</v>
      </c>
      <c r="O855">
        <f t="shared" si="52"/>
        <v>20</v>
      </c>
      <c r="P855">
        <f t="shared" si="53"/>
        <v>272.58999999999997</v>
      </c>
      <c r="Q855" s="10" t="s">
        <v>8315</v>
      </c>
      <c r="R855" t="s">
        <v>8355</v>
      </c>
      <c r="S855" s="14">
        <f t="shared" si="54"/>
        <v>42128.814247685179</v>
      </c>
      <c r="T855" s="14">
        <f t="shared" si="55"/>
        <v>42135.814247685179</v>
      </c>
    </row>
    <row r="856" spans="1:20" ht="45" x14ac:dyDescent="0.4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8315</v>
      </c>
      <c r="R856" t="s">
        <v>8316</v>
      </c>
      <c r="S856" s="14">
        <f t="shared" si="54"/>
        <v>42136.536134259266</v>
      </c>
      <c r="T856" s="14">
        <f t="shared" si="55"/>
        <v>42167.875</v>
      </c>
    </row>
    <row r="857" spans="1:20" ht="30.6" x14ac:dyDescent="0.4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8308</v>
      </c>
      <c r="R857" t="s">
        <v>8313</v>
      </c>
      <c r="S857" s="14">
        <f t="shared" si="54"/>
        <v>41114.094872685186</v>
      </c>
      <c r="T857" s="14">
        <f t="shared" si="55"/>
        <v>41153.083333333336</v>
      </c>
    </row>
    <row r="858" spans="1:20" ht="45" x14ac:dyDescent="0.4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8317</v>
      </c>
      <c r="R858" t="s">
        <v>8319</v>
      </c>
      <c r="S858" s="14">
        <f t="shared" si="54"/>
        <v>42522.276724537034</v>
      </c>
      <c r="T858" s="14">
        <f t="shared" si="55"/>
        <v>42553.166666666672</v>
      </c>
    </row>
    <row r="859" spans="1:20" ht="45" x14ac:dyDescent="0.4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8315</v>
      </c>
      <c r="R859" t="s">
        <v>8316</v>
      </c>
      <c r="S859" s="14">
        <f t="shared" si="54"/>
        <v>41851.771354166667</v>
      </c>
      <c r="T859" s="14">
        <f t="shared" si="55"/>
        <v>41870.666666666664</v>
      </c>
    </row>
    <row r="860" spans="1:20" ht="45" x14ac:dyDescent="0.4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8308</v>
      </c>
      <c r="R860" t="s">
        <v>8313</v>
      </c>
      <c r="S860" s="14">
        <f t="shared" si="54"/>
        <v>40757.889247685183</v>
      </c>
      <c r="T860" s="14">
        <f t="shared" si="55"/>
        <v>40802.889247685183</v>
      </c>
    </row>
    <row r="861" spans="1:20" ht="45" x14ac:dyDescent="0.4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8323</v>
      </c>
      <c r="R861" t="s">
        <v>8327</v>
      </c>
      <c r="S861" s="14">
        <f t="shared" si="54"/>
        <v>42496.981597222228</v>
      </c>
      <c r="T861" s="14">
        <f t="shared" si="55"/>
        <v>42526.981597222228</v>
      </c>
    </row>
    <row r="862" spans="1:20" ht="30.6" x14ac:dyDescent="0.4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8317</v>
      </c>
      <c r="R862" t="s">
        <v>8347</v>
      </c>
      <c r="S862" s="14">
        <f t="shared" si="54"/>
        <v>42095.240706018521</v>
      </c>
      <c r="T862" s="14">
        <f t="shared" si="55"/>
        <v>42125.240706018521</v>
      </c>
    </row>
    <row r="863" spans="1:20" ht="45" x14ac:dyDescent="0.4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8315</v>
      </c>
      <c r="R863" t="s">
        <v>8316</v>
      </c>
      <c r="S863" s="14">
        <f t="shared" si="54"/>
        <v>42243.6252662037</v>
      </c>
      <c r="T863" s="14">
        <f t="shared" si="55"/>
        <v>42278.6252662037</v>
      </c>
    </row>
    <row r="864" spans="1:20" ht="45" x14ac:dyDescent="0.4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8331</v>
      </c>
      <c r="R864" t="s">
        <v>8349</v>
      </c>
      <c r="S864" s="14">
        <f t="shared" si="54"/>
        <v>42759.724768518514</v>
      </c>
      <c r="T864" s="14">
        <f t="shared" si="55"/>
        <v>42780.724768518514</v>
      </c>
    </row>
    <row r="865" spans="1:20" ht="45" x14ac:dyDescent="0.4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8317</v>
      </c>
      <c r="R865" t="s">
        <v>8319</v>
      </c>
      <c r="S865" s="14">
        <f t="shared" si="54"/>
        <v>42543.665601851855</v>
      </c>
      <c r="T865" s="14">
        <f t="shared" si="55"/>
        <v>42572.729166666672</v>
      </c>
    </row>
    <row r="866" spans="1:20" ht="45" x14ac:dyDescent="0.4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8323</v>
      </c>
      <c r="R866" t="s">
        <v>8324</v>
      </c>
      <c r="S866" s="14">
        <f t="shared" si="54"/>
        <v>41557.780624999999</v>
      </c>
      <c r="T866" s="14">
        <f t="shared" si="55"/>
        <v>41591.249305555553</v>
      </c>
    </row>
    <row r="867" spans="1:20" ht="45" x14ac:dyDescent="0.4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8323</v>
      </c>
      <c r="R867" t="s">
        <v>8327</v>
      </c>
      <c r="S867" s="14">
        <f t="shared" si="54"/>
        <v>40784.012696759259</v>
      </c>
      <c r="T867" s="14">
        <f t="shared" si="55"/>
        <v>40817.125</v>
      </c>
    </row>
    <row r="868" spans="1:20" ht="45" x14ac:dyDescent="0.4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8308</v>
      </c>
      <c r="R868" t="s">
        <v>8314</v>
      </c>
      <c r="S868" s="14">
        <f t="shared" si="54"/>
        <v>41465.500173611108</v>
      </c>
      <c r="T868" s="14">
        <f t="shared" si="55"/>
        <v>41495.500173611108</v>
      </c>
    </row>
    <row r="869" spans="1:20" ht="45" x14ac:dyDescent="0.4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8323</v>
      </c>
      <c r="R869" t="s">
        <v>8324</v>
      </c>
      <c r="S869" s="14">
        <f t="shared" si="54"/>
        <v>41463.743472222224</v>
      </c>
      <c r="T869" s="14">
        <f t="shared" si="55"/>
        <v>41483.743472222224</v>
      </c>
    </row>
    <row r="870" spans="1:20" ht="45" x14ac:dyDescent="0.4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8323</v>
      </c>
      <c r="R870" t="s">
        <v>8328</v>
      </c>
      <c r="S870" s="14">
        <f t="shared" si="54"/>
        <v>41905.034108796295</v>
      </c>
      <c r="T870" s="14">
        <f t="shared" si="55"/>
        <v>41935.034108796295</v>
      </c>
    </row>
    <row r="871" spans="1:20" ht="45" x14ac:dyDescent="0.4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8308</v>
      </c>
      <c r="R871" t="s">
        <v>8313</v>
      </c>
      <c r="S871" s="14">
        <f t="shared" si="54"/>
        <v>41780.859629629631</v>
      </c>
      <c r="T871" s="14">
        <f t="shared" si="55"/>
        <v>41811.165972222225</v>
      </c>
    </row>
    <row r="872" spans="1:20" ht="45" x14ac:dyDescent="0.4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8308</v>
      </c>
      <c r="R872" t="s">
        <v>8313</v>
      </c>
      <c r="S872" s="14">
        <f t="shared" si="54"/>
        <v>42415.803159722222</v>
      </c>
      <c r="T872" s="14">
        <f t="shared" si="55"/>
        <v>42445.761493055557</v>
      </c>
    </row>
    <row r="873" spans="1:20" ht="45" x14ac:dyDescent="0.4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8308</v>
      </c>
      <c r="R873" t="s">
        <v>8310</v>
      </c>
      <c r="S873" s="14">
        <f t="shared" si="54"/>
        <v>40635.982488425929</v>
      </c>
      <c r="T873" s="14">
        <f t="shared" si="55"/>
        <v>40657.982488425929</v>
      </c>
    </row>
    <row r="874" spans="1:20" ht="59.4" x14ac:dyDescent="0.4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8315</v>
      </c>
      <c r="R874" t="s">
        <v>8316</v>
      </c>
      <c r="S874" s="14">
        <f t="shared" si="54"/>
        <v>42768.425370370373</v>
      </c>
      <c r="T874" s="14">
        <f t="shared" si="55"/>
        <v>42798.425370370373</v>
      </c>
    </row>
    <row r="875" spans="1:20" ht="45" x14ac:dyDescent="0.4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8308</v>
      </c>
      <c r="R875" t="s">
        <v>8310</v>
      </c>
      <c r="S875" s="14">
        <f t="shared" si="54"/>
        <v>40505.131168981483</v>
      </c>
      <c r="T875" s="14">
        <f t="shared" si="55"/>
        <v>40535.131168981483</v>
      </c>
    </row>
    <row r="876" spans="1:20" ht="45" x14ac:dyDescent="0.4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8308</v>
      </c>
      <c r="R876" t="s">
        <v>8311</v>
      </c>
      <c r="S876" s="14">
        <f t="shared" si="54"/>
        <v>41905.812581018516</v>
      </c>
      <c r="T876" s="14">
        <f t="shared" si="55"/>
        <v>41950.854247685187</v>
      </c>
    </row>
    <row r="877" spans="1:20" ht="45" x14ac:dyDescent="0.4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8323</v>
      </c>
      <c r="R877" t="s">
        <v>8324</v>
      </c>
      <c r="S877" s="14">
        <f t="shared" si="54"/>
        <v>41561.683553240742</v>
      </c>
      <c r="T877" s="14">
        <f t="shared" si="55"/>
        <v>41591.725219907406</v>
      </c>
    </row>
    <row r="878" spans="1:20" ht="30.6" x14ac:dyDescent="0.4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8323</v>
      </c>
      <c r="R878" t="s">
        <v>8352</v>
      </c>
      <c r="S878" s="14">
        <f t="shared" si="54"/>
        <v>41961.807372685187</v>
      </c>
      <c r="T878" s="14">
        <f t="shared" si="55"/>
        <v>41994.1875</v>
      </c>
    </row>
    <row r="879" spans="1:20" ht="59.4" x14ac:dyDescent="0.4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8315</v>
      </c>
      <c r="R879" t="s">
        <v>8316</v>
      </c>
      <c r="S879" s="14">
        <f t="shared" si="54"/>
        <v>42466.608310185184</v>
      </c>
      <c r="T879" s="14">
        <f t="shared" si="55"/>
        <v>42496.608310185184</v>
      </c>
    </row>
    <row r="880" spans="1:20" ht="30.6" x14ac:dyDescent="0.4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8315</v>
      </c>
      <c r="R880" t="s">
        <v>8355</v>
      </c>
      <c r="S880" s="14">
        <f t="shared" si="54"/>
        <v>41239.83625</v>
      </c>
      <c r="T880" s="14">
        <f t="shared" si="55"/>
        <v>41269.83625</v>
      </c>
    </row>
    <row r="881" spans="1:20" ht="45" x14ac:dyDescent="0.4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8317</v>
      </c>
      <c r="R881" t="s">
        <v>8353</v>
      </c>
      <c r="S881" s="14">
        <f t="shared" si="54"/>
        <v>41143.81821759259</v>
      </c>
      <c r="T881" s="14">
        <f t="shared" si="55"/>
        <v>41173.81821759259</v>
      </c>
    </row>
    <row r="882" spans="1:20" ht="45" x14ac:dyDescent="0.4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8320</v>
      </c>
      <c r="R882" t="s">
        <v>8321</v>
      </c>
      <c r="S882" s="14">
        <f t="shared" si="54"/>
        <v>41781.717268518521</v>
      </c>
      <c r="T882" s="14">
        <f t="shared" si="55"/>
        <v>41811.717268518521</v>
      </c>
    </row>
    <row r="883" spans="1:20" ht="45" x14ac:dyDescent="0.4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8315</v>
      </c>
      <c r="R883" t="s">
        <v>8355</v>
      </c>
      <c r="S883" s="14">
        <f t="shared" si="54"/>
        <v>41761.509409722225</v>
      </c>
      <c r="T883" s="14">
        <f t="shared" si="55"/>
        <v>41789.666666666664</v>
      </c>
    </row>
    <row r="884" spans="1:20" ht="59.4" x14ac:dyDescent="0.4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8315</v>
      </c>
      <c r="R884" t="s">
        <v>8316</v>
      </c>
      <c r="S884" s="14">
        <f t="shared" si="54"/>
        <v>42796.538275462968</v>
      </c>
      <c r="T884" s="14">
        <f t="shared" si="55"/>
        <v>42813.25</v>
      </c>
    </row>
    <row r="885" spans="1:20" ht="59.4" x14ac:dyDescent="0.4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8308</v>
      </c>
      <c r="R885" t="s">
        <v>8314</v>
      </c>
      <c r="S885" s="14">
        <f t="shared" si="54"/>
        <v>41243.197592592594</v>
      </c>
      <c r="T885" s="14">
        <f t="shared" si="55"/>
        <v>41303.197592592594</v>
      </c>
    </row>
    <row r="886" spans="1:20" ht="45" x14ac:dyDescent="0.4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8308</v>
      </c>
      <c r="R886" t="s">
        <v>8310</v>
      </c>
      <c r="S886" s="14">
        <f t="shared" si="54"/>
        <v>41835.821226851855</v>
      </c>
      <c r="T886" s="14">
        <f t="shared" si="55"/>
        <v>41862.249305555553</v>
      </c>
    </row>
    <row r="887" spans="1:20" ht="59.4" x14ac:dyDescent="0.4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8323</v>
      </c>
      <c r="R887" t="s">
        <v>8344</v>
      </c>
      <c r="S887" s="14">
        <f t="shared" si="54"/>
        <v>41226.928842592592</v>
      </c>
      <c r="T887" s="14">
        <f t="shared" si="55"/>
        <v>41256.928842592592</v>
      </c>
    </row>
    <row r="888" spans="1:20" ht="45" x14ac:dyDescent="0.4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8323</v>
      </c>
      <c r="R888" t="s">
        <v>8324</v>
      </c>
      <c r="S888" s="14">
        <f t="shared" si="54"/>
        <v>42049.733240740738</v>
      </c>
      <c r="T888" s="14">
        <f t="shared" si="55"/>
        <v>42079.691574074073</v>
      </c>
    </row>
    <row r="889" spans="1:20" ht="45" x14ac:dyDescent="0.4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8331</v>
      </c>
      <c r="R889" t="s">
        <v>8349</v>
      </c>
      <c r="S889" s="14">
        <f t="shared" si="54"/>
        <v>42688.875902777778</v>
      </c>
      <c r="T889" s="14">
        <f t="shared" si="55"/>
        <v>42718.875902777778</v>
      </c>
    </row>
    <row r="890" spans="1:20" ht="59.4" x14ac:dyDescent="0.4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8315</v>
      </c>
      <c r="R890" t="s">
        <v>8316</v>
      </c>
      <c r="S890" s="14">
        <f t="shared" si="54"/>
        <v>42726.920081018514</v>
      </c>
      <c r="T890" s="14">
        <f t="shared" si="55"/>
        <v>42786.75</v>
      </c>
    </row>
    <row r="891" spans="1:20" ht="45" x14ac:dyDescent="0.4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8323</v>
      </c>
      <c r="R891" t="s">
        <v>8324</v>
      </c>
      <c r="S891" s="14">
        <f t="shared" si="54"/>
        <v>42101.758587962962</v>
      </c>
      <c r="T891" s="14">
        <f t="shared" si="55"/>
        <v>42131.758587962962</v>
      </c>
    </row>
    <row r="892" spans="1:20" ht="30.6" x14ac:dyDescent="0.4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8317</v>
      </c>
      <c r="R892" t="s">
        <v>8347</v>
      </c>
      <c r="S892" s="14">
        <f t="shared" si="54"/>
        <v>41578.927118055559</v>
      </c>
      <c r="T892" s="14">
        <f t="shared" si="55"/>
        <v>41593.968784722223</v>
      </c>
    </row>
    <row r="893" spans="1:20" ht="45" x14ac:dyDescent="0.4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8336</v>
      </c>
      <c r="R893" t="s">
        <v>8337</v>
      </c>
      <c r="S893" s="14">
        <f t="shared" si="54"/>
        <v>41834.980462962965</v>
      </c>
      <c r="T893" s="14">
        <f t="shared" si="55"/>
        <v>41864.980462962965</v>
      </c>
    </row>
    <row r="894" spans="1:20" ht="45" x14ac:dyDescent="0.4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8308</v>
      </c>
      <c r="R894" t="s">
        <v>8310</v>
      </c>
      <c r="S894" s="14">
        <f t="shared" si="54"/>
        <v>41409.814317129632</v>
      </c>
      <c r="T894" s="14">
        <f t="shared" si="55"/>
        <v>41431.814317129632</v>
      </c>
    </row>
    <row r="895" spans="1:20" ht="59.4" x14ac:dyDescent="0.4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8323</v>
      </c>
      <c r="R895" t="s">
        <v>8327</v>
      </c>
      <c r="S895" s="14">
        <f t="shared" si="54"/>
        <v>41075.835497685184</v>
      </c>
      <c r="T895" s="14">
        <f t="shared" si="55"/>
        <v>41105.835497685184</v>
      </c>
    </row>
    <row r="896" spans="1:20" ht="45" x14ac:dyDescent="0.4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8317</v>
      </c>
      <c r="R896" t="s">
        <v>8347</v>
      </c>
      <c r="S896" s="14">
        <f t="shared" si="54"/>
        <v>42620.143564814818</v>
      </c>
      <c r="T896" s="14">
        <f t="shared" si="55"/>
        <v>42680.143564814818</v>
      </c>
    </row>
    <row r="897" spans="1:20" ht="45" x14ac:dyDescent="0.4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8320</v>
      </c>
      <c r="R897" t="s">
        <v>8321</v>
      </c>
      <c r="S897" s="14">
        <f t="shared" si="54"/>
        <v>40694.638460648144</v>
      </c>
      <c r="T897" s="14">
        <f t="shared" si="55"/>
        <v>40724.638460648144</v>
      </c>
    </row>
    <row r="898" spans="1:20" ht="45" x14ac:dyDescent="0.4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56">ROUND(E898/D898*100,0)</f>
        <v>105</v>
      </c>
      <c r="P898">
        <f t="shared" ref="P898:P961" si="57">IFERROR(ROUND(E898/L898,2),0)</f>
        <v>98.2</v>
      </c>
      <c r="Q898" s="10" t="s">
        <v>8315</v>
      </c>
      <c r="R898" t="s">
        <v>8316</v>
      </c>
      <c r="S898" s="14">
        <f t="shared" ref="S898:S961" si="58">(((J898/60)/60)/24)+DATE(1970,1,1)</f>
        <v>41982.887280092589</v>
      </c>
      <c r="T898" s="14">
        <f t="shared" ref="T898:T961" si="59">(((I898/60)/60)/24)+DATE(1970,1,1)</f>
        <v>42012.887280092589</v>
      </c>
    </row>
    <row r="899" spans="1:20" ht="45" x14ac:dyDescent="0.4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6"/>
        <v>29</v>
      </c>
      <c r="P899">
        <f t="shared" si="57"/>
        <v>43.98</v>
      </c>
      <c r="Q899" s="10" t="s">
        <v>8331</v>
      </c>
      <c r="R899" t="s">
        <v>8332</v>
      </c>
      <c r="S899" s="14">
        <f t="shared" si="58"/>
        <v>42353.16679398148</v>
      </c>
      <c r="T899" s="14">
        <f t="shared" si="59"/>
        <v>42383.16679398148</v>
      </c>
    </row>
    <row r="900" spans="1:20" ht="30.6" x14ac:dyDescent="0.4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8323</v>
      </c>
      <c r="R900" t="s">
        <v>8327</v>
      </c>
      <c r="S900" s="14">
        <f t="shared" si="58"/>
        <v>41870.86546296296</v>
      </c>
      <c r="T900" s="14">
        <f t="shared" si="59"/>
        <v>41905.86546296296</v>
      </c>
    </row>
    <row r="901" spans="1:20" ht="45" x14ac:dyDescent="0.4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8317</v>
      </c>
      <c r="R901" t="s">
        <v>8347</v>
      </c>
      <c r="S901" s="14">
        <f t="shared" si="58"/>
        <v>41316.120949074073</v>
      </c>
      <c r="T901" s="14">
        <f t="shared" si="59"/>
        <v>41346.833333333336</v>
      </c>
    </row>
    <row r="902" spans="1:20" ht="45" x14ac:dyDescent="0.4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8317</v>
      </c>
      <c r="R902" t="s">
        <v>8347</v>
      </c>
      <c r="S902" s="14">
        <f t="shared" si="58"/>
        <v>42199.32707175926</v>
      </c>
      <c r="T902" s="14">
        <f t="shared" si="59"/>
        <v>42231.32707175926</v>
      </c>
    </row>
    <row r="903" spans="1:20" ht="45" x14ac:dyDescent="0.4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8323</v>
      </c>
      <c r="R903" t="s">
        <v>8324</v>
      </c>
      <c r="S903" s="14">
        <f t="shared" si="58"/>
        <v>41264.72314814815</v>
      </c>
      <c r="T903" s="14">
        <f t="shared" si="59"/>
        <v>41294.72314814815</v>
      </c>
    </row>
    <row r="904" spans="1:20" ht="45" x14ac:dyDescent="0.4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8315</v>
      </c>
      <c r="R904" t="s">
        <v>8355</v>
      </c>
      <c r="S904" s="14">
        <f t="shared" si="58"/>
        <v>41432.062037037038</v>
      </c>
      <c r="T904" s="14">
        <f t="shared" si="59"/>
        <v>41468.75</v>
      </c>
    </row>
    <row r="905" spans="1:20" ht="45" x14ac:dyDescent="0.4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8315</v>
      </c>
      <c r="R905" t="s">
        <v>8316</v>
      </c>
      <c r="S905" s="14">
        <f t="shared" si="58"/>
        <v>41789.726979166669</v>
      </c>
      <c r="T905" s="14">
        <f t="shared" si="59"/>
        <v>41799.726979166669</v>
      </c>
    </row>
    <row r="906" spans="1:20" ht="45" x14ac:dyDescent="0.4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8320</v>
      </c>
      <c r="R906" t="s">
        <v>8321</v>
      </c>
      <c r="S906" s="14">
        <f t="shared" si="58"/>
        <v>41422.075821759259</v>
      </c>
      <c r="T906" s="14">
        <f t="shared" si="59"/>
        <v>41452.075821759259</v>
      </c>
    </row>
    <row r="907" spans="1:20" ht="59.4" x14ac:dyDescent="0.4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8323</v>
      </c>
      <c r="R907" t="s">
        <v>8324</v>
      </c>
      <c r="S907" s="14">
        <f t="shared" si="58"/>
        <v>41422.822824074072</v>
      </c>
      <c r="T907" s="14">
        <f t="shared" si="59"/>
        <v>41456.165972222225</v>
      </c>
    </row>
    <row r="908" spans="1:20" ht="45" x14ac:dyDescent="0.4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8336</v>
      </c>
      <c r="R908" t="s">
        <v>8337</v>
      </c>
      <c r="S908" s="14">
        <f t="shared" si="58"/>
        <v>41981.782060185185</v>
      </c>
      <c r="T908" s="14">
        <f t="shared" si="59"/>
        <v>42026.782060185185</v>
      </c>
    </row>
    <row r="909" spans="1:20" ht="45" x14ac:dyDescent="0.4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8315</v>
      </c>
      <c r="R909" t="s">
        <v>8355</v>
      </c>
      <c r="S909" s="14">
        <f t="shared" si="58"/>
        <v>42097.732418981483</v>
      </c>
      <c r="T909" s="14">
        <f t="shared" si="59"/>
        <v>42115.249305555553</v>
      </c>
    </row>
    <row r="910" spans="1:20" ht="30.6" x14ac:dyDescent="0.4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8315</v>
      </c>
      <c r="R910" t="s">
        <v>8316</v>
      </c>
      <c r="S910" s="14">
        <f t="shared" si="58"/>
        <v>42323.70930555556</v>
      </c>
      <c r="T910" s="14">
        <f t="shared" si="59"/>
        <v>42355.207638888889</v>
      </c>
    </row>
    <row r="911" spans="1:20" ht="45" x14ac:dyDescent="0.4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8308</v>
      </c>
      <c r="R911" t="s">
        <v>8313</v>
      </c>
      <c r="S911" s="14">
        <f t="shared" si="58"/>
        <v>40893.551724537036</v>
      </c>
      <c r="T911" s="14">
        <f t="shared" si="59"/>
        <v>40923.551724537036</v>
      </c>
    </row>
    <row r="912" spans="1:20" ht="45" x14ac:dyDescent="0.4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56"/>
        <v>119</v>
      </c>
      <c r="P912">
        <f t="shared" si="57"/>
        <v>66.11</v>
      </c>
      <c r="Q912" s="10" t="s">
        <v>8315</v>
      </c>
      <c r="R912" t="s">
        <v>8316</v>
      </c>
      <c r="S912" s="14">
        <f t="shared" si="58"/>
        <v>41920.787534722222</v>
      </c>
      <c r="T912" s="14">
        <f t="shared" si="59"/>
        <v>41941.787534722222</v>
      </c>
    </row>
    <row r="913" spans="1:20" ht="45" x14ac:dyDescent="0.4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56"/>
        <v>143</v>
      </c>
      <c r="P913">
        <f t="shared" si="57"/>
        <v>162.27000000000001</v>
      </c>
      <c r="Q913" s="10" t="s">
        <v>8323</v>
      </c>
      <c r="R913" t="s">
        <v>8324</v>
      </c>
      <c r="S913" s="14">
        <f t="shared" si="58"/>
        <v>40983.055949074071</v>
      </c>
      <c r="T913" s="14">
        <f t="shared" si="59"/>
        <v>41040.657638888886</v>
      </c>
    </row>
    <row r="914" spans="1:20" ht="59.4" x14ac:dyDescent="0.4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8315</v>
      </c>
      <c r="R914" t="s">
        <v>8316</v>
      </c>
      <c r="S914" s="14">
        <f t="shared" si="58"/>
        <v>40883.949317129627</v>
      </c>
      <c r="T914" s="14">
        <f t="shared" si="59"/>
        <v>40939.708333333336</v>
      </c>
    </row>
    <row r="915" spans="1:20" ht="59.4" x14ac:dyDescent="0.4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8323</v>
      </c>
      <c r="R915" t="s">
        <v>8327</v>
      </c>
      <c r="S915" s="14">
        <f t="shared" si="58"/>
        <v>40850.111064814817</v>
      </c>
      <c r="T915" s="14">
        <f t="shared" si="59"/>
        <v>40890.152731481481</v>
      </c>
    </row>
    <row r="916" spans="1:20" ht="30.6" x14ac:dyDescent="0.4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8308</v>
      </c>
      <c r="R916" t="s">
        <v>8310</v>
      </c>
      <c r="S916" s="14">
        <f t="shared" si="58"/>
        <v>40753.758425925924</v>
      </c>
      <c r="T916" s="14">
        <f t="shared" si="59"/>
        <v>40761.625</v>
      </c>
    </row>
    <row r="917" spans="1:20" ht="45" x14ac:dyDescent="0.4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8315</v>
      </c>
      <c r="R917" t="s">
        <v>8355</v>
      </c>
      <c r="S917" s="14">
        <f t="shared" si="58"/>
        <v>42170.846446759257</v>
      </c>
      <c r="T917" s="14">
        <f t="shared" si="59"/>
        <v>42230.846446759257</v>
      </c>
    </row>
    <row r="918" spans="1:20" ht="45" x14ac:dyDescent="0.4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8323</v>
      </c>
      <c r="R918" t="s">
        <v>8324</v>
      </c>
      <c r="S918" s="14">
        <f t="shared" si="58"/>
        <v>41950.29483796296</v>
      </c>
      <c r="T918" s="14">
        <f t="shared" si="59"/>
        <v>41990.332638888889</v>
      </c>
    </row>
    <row r="919" spans="1:20" ht="45" x14ac:dyDescent="0.4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8315</v>
      </c>
      <c r="R919" t="s">
        <v>8316</v>
      </c>
      <c r="S919" s="14">
        <f t="shared" si="58"/>
        <v>42167.023206018523</v>
      </c>
      <c r="T919" s="14">
        <f t="shared" si="59"/>
        <v>42196.165972222225</v>
      </c>
    </row>
    <row r="920" spans="1:20" ht="45" x14ac:dyDescent="0.4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8317</v>
      </c>
      <c r="R920" t="s">
        <v>8347</v>
      </c>
      <c r="S920" s="14">
        <f t="shared" si="58"/>
        <v>42661.176817129628</v>
      </c>
      <c r="T920" s="14">
        <f t="shared" si="59"/>
        <v>42715.207638888889</v>
      </c>
    </row>
    <row r="921" spans="1:20" ht="45" x14ac:dyDescent="0.4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8320</v>
      </c>
      <c r="R921" t="s">
        <v>8321</v>
      </c>
      <c r="S921" s="14">
        <f t="shared" si="58"/>
        <v>41988.548831018517</v>
      </c>
      <c r="T921" s="14">
        <f t="shared" si="59"/>
        <v>42019.454166666663</v>
      </c>
    </row>
    <row r="922" spans="1:20" ht="59.4" x14ac:dyDescent="0.4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8323</v>
      </c>
      <c r="R922" t="s">
        <v>8328</v>
      </c>
      <c r="S922" s="14">
        <f t="shared" si="58"/>
        <v>42426.407592592594</v>
      </c>
      <c r="T922" s="14">
        <f t="shared" si="59"/>
        <v>42460.365925925929</v>
      </c>
    </row>
    <row r="923" spans="1:20" ht="30.6" x14ac:dyDescent="0.4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8308</v>
      </c>
      <c r="R923" t="s">
        <v>8314</v>
      </c>
      <c r="S923" s="14">
        <f t="shared" si="58"/>
        <v>42552.653993055559</v>
      </c>
      <c r="T923" s="14">
        <f t="shared" si="59"/>
        <v>42597.291666666672</v>
      </c>
    </row>
    <row r="924" spans="1:20" ht="45" x14ac:dyDescent="0.4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8317</v>
      </c>
      <c r="R924" t="s">
        <v>8319</v>
      </c>
      <c r="S924" s="14">
        <f t="shared" si="58"/>
        <v>41856.865717592591</v>
      </c>
      <c r="T924" s="14">
        <f t="shared" si="59"/>
        <v>41886.290972222225</v>
      </c>
    </row>
    <row r="925" spans="1:20" ht="45" x14ac:dyDescent="0.4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8308</v>
      </c>
      <c r="R925" t="s">
        <v>8310</v>
      </c>
      <c r="S925" s="14">
        <f t="shared" si="58"/>
        <v>41402.752222222225</v>
      </c>
      <c r="T925" s="14">
        <f t="shared" si="59"/>
        <v>41427.752222222225</v>
      </c>
    </row>
    <row r="926" spans="1:20" ht="45" x14ac:dyDescent="0.4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8323</v>
      </c>
      <c r="R926" t="s">
        <v>8328</v>
      </c>
      <c r="S926" s="14">
        <f t="shared" si="58"/>
        <v>41548.747418981482</v>
      </c>
      <c r="T926" s="14">
        <f t="shared" si="59"/>
        <v>41582.041666666664</v>
      </c>
    </row>
    <row r="927" spans="1:20" ht="59.4" x14ac:dyDescent="0.4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8323</v>
      </c>
      <c r="R927" t="s">
        <v>8324</v>
      </c>
      <c r="S927" s="14">
        <f t="shared" si="58"/>
        <v>42720.066192129627</v>
      </c>
      <c r="T927" s="14">
        <f t="shared" si="59"/>
        <v>42750.066192129627</v>
      </c>
    </row>
    <row r="928" spans="1:20" ht="30.6" x14ac:dyDescent="0.4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8323</v>
      </c>
      <c r="R928" t="s">
        <v>8328</v>
      </c>
      <c r="S928" s="14">
        <f t="shared" si="58"/>
        <v>42611.483206018514</v>
      </c>
      <c r="T928" s="14">
        <f t="shared" si="59"/>
        <v>42625.483206018514</v>
      </c>
    </row>
    <row r="929" spans="1:20" ht="59.4" x14ac:dyDescent="0.4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8315</v>
      </c>
      <c r="R929" t="s">
        <v>8357</v>
      </c>
      <c r="S929" s="14">
        <f t="shared" si="58"/>
        <v>42118.346435185187</v>
      </c>
      <c r="T929" s="14">
        <f t="shared" si="59"/>
        <v>42148.346435185187</v>
      </c>
    </row>
    <row r="930" spans="1:20" ht="45" x14ac:dyDescent="0.4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8336</v>
      </c>
      <c r="R930" t="s">
        <v>8337</v>
      </c>
      <c r="S930" s="14">
        <f t="shared" si="58"/>
        <v>42689.56931712963</v>
      </c>
      <c r="T930" s="14">
        <f t="shared" si="59"/>
        <v>42719.56931712963</v>
      </c>
    </row>
    <row r="931" spans="1:20" ht="45" x14ac:dyDescent="0.4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8323</v>
      </c>
      <c r="R931" t="s">
        <v>8324</v>
      </c>
      <c r="S931" s="14">
        <f t="shared" si="58"/>
        <v>42634.614780092597</v>
      </c>
      <c r="T931" s="14">
        <f t="shared" si="59"/>
        <v>42660.676388888889</v>
      </c>
    </row>
    <row r="932" spans="1:20" ht="59.4" x14ac:dyDescent="0.4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8308</v>
      </c>
      <c r="R932" t="s">
        <v>8313</v>
      </c>
      <c r="S932" s="14">
        <f t="shared" si="58"/>
        <v>40430.604328703703</v>
      </c>
      <c r="T932" s="14">
        <f t="shared" si="59"/>
        <v>40467.152083333334</v>
      </c>
    </row>
    <row r="933" spans="1:20" ht="45" x14ac:dyDescent="0.4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8323</v>
      </c>
      <c r="R933" t="s">
        <v>8344</v>
      </c>
      <c r="S933" s="14">
        <f t="shared" si="58"/>
        <v>42416.407129629632</v>
      </c>
      <c r="T933" s="14">
        <f t="shared" si="59"/>
        <v>42476.249305555553</v>
      </c>
    </row>
    <row r="934" spans="1:20" x14ac:dyDescent="0.4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8308</v>
      </c>
      <c r="R934" t="s">
        <v>8314</v>
      </c>
      <c r="S934" s="14">
        <f t="shared" si="58"/>
        <v>42024.888692129629</v>
      </c>
      <c r="T934" s="14">
        <f t="shared" si="59"/>
        <v>42054.888692129629</v>
      </c>
    </row>
    <row r="935" spans="1:20" ht="45" x14ac:dyDescent="0.4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8315</v>
      </c>
      <c r="R935" t="s">
        <v>8355</v>
      </c>
      <c r="S935" s="14">
        <f t="shared" si="58"/>
        <v>42248.535787037035</v>
      </c>
      <c r="T935" s="14">
        <f t="shared" si="59"/>
        <v>42277.75</v>
      </c>
    </row>
    <row r="936" spans="1:20" ht="30.6" x14ac:dyDescent="0.4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8323</v>
      </c>
      <c r="R936" t="s">
        <v>8327</v>
      </c>
      <c r="S936" s="14">
        <f t="shared" si="58"/>
        <v>41416.146944444445</v>
      </c>
      <c r="T936" s="14">
        <f t="shared" si="59"/>
        <v>41446.146944444445</v>
      </c>
    </row>
    <row r="937" spans="1:20" ht="45" x14ac:dyDescent="0.4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8317</v>
      </c>
      <c r="R937" t="s">
        <v>8319</v>
      </c>
      <c r="S937" s="14">
        <f t="shared" si="58"/>
        <v>42444.583912037036</v>
      </c>
      <c r="T937" s="14">
        <f t="shared" si="59"/>
        <v>42478.583333333328</v>
      </c>
    </row>
    <row r="938" spans="1:20" ht="45" x14ac:dyDescent="0.4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8315</v>
      </c>
      <c r="R938" t="s">
        <v>8357</v>
      </c>
      <c r="S938" s="14">
        <f t="shared" si="58"/>
        <v>42487.037905092591</v>
      </c>
      <c r="T938" s="14">
        <f t="shared" si="59"/>
        <v>42517.037905092591</v>
      </c>
    </row>
    <row r="939" spans="1:20" ht="45" x14ac:dyDescent="0.4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8308</v>
      </c>
      <c r="R939" t="s">
        <v>8313</v>
      </c>
      <c r="S939" s="14">
        <f t="shared" si="58"/>
        <v>42697.32136574074</v>
      </c>
      <c r="T939" s="14">
        <f t="shared" si="59"/>
        <v>42725.332638888889</v>
      </c>
    </row>
    <row r="940" spans="1:20" ht="59.4" x14ac:dyDescent="0.4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8336</v>
      </c>
      <c r="R940" t="s">
        <v>8337</v>
      </c>
      <c r="S940" s="14">
        <f t="shared" si="58"/>
        <v>42731.755787037036</v>
      </c>
      <c r="T940" s="14">
        <f t="shared" si="59"/>
        <v>42766.755787037036</v>
      </c>
    </row>
    <row r="941" spans="1:20" ht="45" x14ac:dyDescent="0.4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8315</v>
      </c>
      <c r="R941" t="s">
        <v>8355</v>
      </c>
      <c r="S941" s="14">
        <f t="shared" si="58"/>
        <v>41844.125115740739</v>
      </c>
      <c r="T941" s="14">
        <f t="shared" si="59"/>
        <v>41879.125115740739</v>
      </c>
    </row>
    <row r="942" spans="1:20" ht="45" x14ac:dyDescent="0.4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8308</v>
      </c>
      <c r="R942" t="s">
        <v>8313</v>
      </c>
      <c r="S942" s="14">
        <f t="shared" si="58"/>
        <v>39950.163344907407</v>
      </c>
      <c r="T942" s="14">
        <f t="shared" si="59"/>
        <v>40035.80972222222</v>
      </c>
    </row>
    <row r="943" spans="1:20" ht="59.4" x14ac:dyDescent="0.4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8315</v>
      </c>
      <c r="R943" t="s">
        <v>8316</v>
      </c>
      <c r="S943" s="14">
        <f t="shared" si="58"/>
        <v>42431.102534722217</v>
      </c>
      <c r="T943" s="14">
        <f t="shared" si="59"/>
        <v>42461.06086805556</v>
      </c>
    </row>
    <row r="944" spans="1:20" ht="45" x14ac:dyDescent="0.4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8317</v>
      </c>
      <c r="R944" t="s">
        <v>8319</v>
      </c>
      <c r="S944" s="14">
        <f t="shared" si="58"/>
        <v>41773.294560185182</v>
      </c>
      <c r="T944" s="14">
        <f t="shared" si="59"/>
        <v>41813.294560185182</v>
      </c>
    </row>
    <row r="945" spans="1:20" ht="45" x14ac:dyDescent="0.4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8323</v>
      </c>
      <c r="R945" t="s">
        <v>8352</v>
      </c>
      <c r="S945" s="14">
        <f t="shared" si="58"/>
        <v>40973.773182870369</v>
      </c>
      <c r="T945" s="14">
        <f t="shared" si="59"/>
        <v>41003.731516203705</v>
      </c>
    </row>
    <row r="946" spans="1:20" ht="59.4" x14ac:dyDescent="0.4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8317</v>
      </c>
      <c r="R946" t="s">
        <v>8319</v>
      </c>
      <c r="S946" s="14">
        <f t="shared" si="58"/>
        <v>42510.604699074072</v>
      </c>
      <c r="T946" s="14">
        <f t="shared" si="59"/>
        <v>42540.604699074072</v>
      </c>
    </row>
    <row r="947" spans="1:20" ht="59.4" x14ac:dyDescent="0.4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8323</v>
      </c>
      <c r="R947" t="s">
        <v>8352</v>
      </c>
      <c r="S947" s="14">
        <f t="shared" si="58"/>
        <v>42228.634328703702</v>
      </c>
      <c r="T947" s="14">
        <f t="shared" si="59"/>
        <v>42285.165972222225</v>
      </c>
    </row>
    <row r="948" spans="1:20" ht="59.4" x14ac:dyDescent="0.4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8308</v>
      </c>
      <c r="R948" t="s">
        <v>8314</v>
      </c>
      <c r="S948" s="14">
        <f t="shared" si="58"/>
        <v>41703.721979166665</v>
      </c>
      <c r="T948" s="14">
        <f t="shared" si="59"/>
        <v>41748.680312500001</v>
      </c>
    </row>
    <row r="949" spans="1:20" ht="45" x14ac:dyDescent="0.4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8315</v>
      </c>
      <c r="R949" t="s">
        <v>8355</v>
      </c>
      <c r="S949" s="14">
        <f t="shared" si="58"/>
        <v>42418.031180555554</v>
      </c>
      <c r="T949" s="14">
        <f t="shared" si="59"/>
        <v>42477.989513888882</v>
      </c>
    </row>
    <row r="950" spans="1:20" ht="45" x14ac:dyDescent="0.4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8336</v>
      </c>
      <c r="R950" t="s">
        <v>8337</v>
      </c>
      <c r="S950" s="14">
        <f t="shared" si="58"/>
        <v>42026.605057870373</v>
      </c>
      <c r="T950" s="14">
        <f t="shared" si="59"/>
        <v>42071.563391203701</v>
      </c>
    </row>
    <row r="951" spans="1:20" ht="45" x14ac:dyDescent="0.4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8317</v>
      </c>
      <c r="R951" t="s">
        <v>8319</v>
      </c>
      <c r="S951" s="14">
        <f t="shared" si="58"/>
        <v>42194.833784722221</v>
      </c>
      <c r="T951" s="14">
        <f t="shared" si="59"/>
        <v>42236.833784722221</v>
      </c>
    </row>
    <row r="952" spans="1:20" ht="45" x14ac:dyDescent="0.4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8323</v>
      </c>
      <c r="R952" t="s">
        <v>8327</v>
      </c>
      <c r="S952" s="14">
        <f t="shared" si="58"/>
        <v>41680.583402777782</v>
      </c>
      <c r="T952" s="14">
        <f t="shared" si="59"/>
        <v>41702.875</v>
      </c>
    </row>
    <row r="953" spans="1:20" ht="30.6" x14ac:dyDescent="0.4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8315</v>
      </c>
      <c r="R953" t="s">
        <v>8316</v>
      </c>
      <c r="S953" s="14">
        <f t="shared" si="58"/>
        <v>42253.928530092591</v>
      </c>
      <c r="T953" s="14">
        <f t="shared" si="59"/>
        <v>42283.928530092591</v>
      </c>
    </row>
    <row r="954" spans="1:20" ht="45" x14ac:dyDescent="0.4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8323</v>
      </c>
      <c r="R954" t="s">
        <v>8328</v>
      </c>
      <c r="S954" s="14">
        <f t="shared" si="58"/>
        <v>42555.166712962964</v>
      </c>
      <c r="T954" s="14">
        <f t="shared" si="59"/>
        <v>42587.165972222225</v>
      </c>
    </row>
    <row r="955" spans="1:20" ht="45" x14ac:dyDescent="0.4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8323</v>
      </c>
      <c r="R955" t="s">
        <v>8352</v>
      </c>
      <c r="S955" s="14">
        <f t="shared" si="58"/>
        <v>42081.864641203705</v>
      </c>
      <c r="T955" s="14">
        <f t="shared" si="59"/>
        <v>42114.201388888891</v>
      </c>
    </row>
    <row r="956" spans="1:20" ht="45" x14ac:dyDescent="0.4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8308</v>
      </c>
      <c r="R956" t="s">
        <v>8313</v>
      </c>
      <c r="S956" s="14">
        <f t="shared" si="58"/>
        <v>42093.760046296295</v>
      </c>
      <c r="T956" s="14">
        <f t="shared" si="59"/>
        <v>42123.760046296295</v>
      </c>
    </row>
    <row r="957" spans="1:20" ht="45" x14ac:dyDescent="0.4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8323</v>
      </c>
      <c r="R957" t="s">
        <v>8324</v>
      </c>
      <c r="S957" s="14">
        <f t="shared" si="58"/>
        <v>42018.99863425926</v>
      </c>
      <c r="T957" s="14">
        <f t="shared" si="59"/>
        <v>42048.99863425926</v>
      </c>
    </row>
    <row r="958" spans="1:20" ht="45" x14ac:dyDescent="0.4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8323</v>
      </c>
      <c r="R958" t="s">
        <v>8327</v>
      </c>
      <c r="S958" s="14">
        <f t="shared" si="58"/>
        <v>41307.987696759257</v>
      </c>
      <c r="T958" s="14">
        <f t="shared" si="59"/>
        <v>41342.987696759257</v>
      </c>
    </row>
    <row r="959" spans="1:20" ht="59.4" x14ac:dyDescent="0.4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8308</v>
      </c>
      <c r="R959" t="s">
        <v>8310</v>
      </c>
      <c r="S959" s="14">
        <f t="shared" si="58"/>
        <v>42291.556076388893</v>
      </c>
      <c r="T959" s="14">
        <f t="shared" si="59"/>
        <v>42365.59774305555</v>
      </c>
    </row>
    <row r="960" spans="1:20" ht="30.6" x14ac:dyDescent="0.4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8317</v>
      </c>
      <c r="R960" t="s">
        <v>8353</v>
      </c>
      <c r="S960" s="14">
        <f t="shared" si="58"/>
        <v>42108.538449074069</v>
      </c>
      <c r="T960" s="14">
        <f t="shared" si="59"/>
        <v>42138.538449074069</v>
      </c>
    </row>
    <row r="961" spans="1:20" ht="30.6" x14ac:dyDescent="0.4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8331</v>
      </c>
      <c r="R961" t="s">
        <v>8332</v>
      </c>
      <c r="S961" s="14">
        <f t="shared" si="58"/>
        <v>41723.799386574072</v>
      </c>
      <c r="T961" s="14">
        <f t="shared" si="59"/>
        <v>41753.799386574072</v>
      </c>
    </row>
    <row r="962" spans="1:20" ht="45" x14ac:dyDescent="0.4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0">ROUND(E962/D962*100,0)</f>
        <v>21</v>
      </c>
      <c r="P962">
        <f t="shared" ref="P962:P1025" si="61">IFERROR(ROUND(E962/L962,2),0)</f>
        <v>108.05</v>
      </c>
      <c r="Q962" s="10" t="s">
        <v>8320</v>
      </c>
      <c r="R962" t="s">
        <v>8342</v>
      </c>
      <c r="S962" s="14">
        <f t="shared" ref="S962:S1025" si="62">(((J962/60)/60)/24)+DATE(1970,1,1)</f>
        <v>42549.916712962964</v>
      </c>
      <c r="T962" s="14">
        <f t="shared" ref="T962:T1025" si="63">(((I962/60)/60)/24)+DATE(1970,1,1)</f>
        <v>42578.916666666672</v>
      </c>
    </row>
    <row r="963" spans="1:20" ht="30.6" x14ac:dyDescent="0.4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0"/>
        <v>106</v>
      </c>
      <c r="P963">
        <f t="shared" si="61"/>
        <v>108.02</v>
      </c>
      <c r="Q963" s="10" t="s">
        <v>8323</v>
      </c>
      <c r="R963" t="s">
        <v>8324</v>
      </c>
      <c r="S963" s="14">
        <f t="shared" si="62"/>
        <v>40585.796817129631</v>
      </c>
      <c r="T963" s="14">
        <f t="shared" si="63"/>
        <v>40614.166666666664</v>
      </c>
    </row>
    <row r="964" spans="1:20" ht="45" x14ac:dyDescent="0.4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8336</v>
      </c>
      <c r="R964" t="s">
        <v>8337</v>
      </c>
      <c r="S964" s="14">
        <f t="shared" si="62"/>
        <v>42761.846122685187</v>
      </c>
      <c r="T964" s="14">
        <f t="shared" si="63"/>
        <v>42791.846122685187</v>
      </c>
    </row>
    <row r="965" spans="1:20" ht="45" x14ac:dyDescent="0.4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8315</v>
      </c>
      <c r="R965" t="s">
        <v>8316</v>
      </c>
      <c r="S965" s="14">
        <f t="shared" si="62"/>
        <v>41808.669571759259</v>
      </c>
      <c r="T965" s="14">
        <f t="shared" si="63"/>
        <v>41838.669571759259</v>
      </c>
    </row>
    <row r="966" spans="1:20" ht="45" x14ac:dyDescent="0.4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8308</v>
      </c>
      <c r="R966" t="s">
        <v>8313</v>
      </c>
      <c r="S966" s="14">
        <f t="shared" si="62"/>
        <v>42549.076157407413</v>
      </c>
      <c r="T966" s="14">
        <f t="shared" si="63"/>
        <v>42579.076157407413</v>
      </c>
    </row>
    <row r="967" spans="1:20" ht="59.4" x14ac:dyDescent="0.4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8315</v>
      </c>
      <c r="R967" t="s">
        <v>8316</v>
      </c>
      <c r="S967" s="14">
        <f t="shared" si="62"/>
        <v>42618.827013888891</v>
      </c>
      <c r="T967" s="14">
        <f t="shared" si="63"/>
        <v>42648.827013888891</v>
      </c>
    </row>
    <row r="968" spans="1:20" ht="45" x14ac:dyDescent="0.4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8323</v>
      </c>
      <c r="R968" t="s">
        <v>8324</v>
      </c>
      <c r="S968" s="14">
        <f t="shared" si="62"/>
        <v>42096.633206018523</v>
      </c>
      <c r="T968" s="14">
        <f t="shared" si="63"/>
        <v>42126.633206018523</v>
      </c>
    </row>
    <row r="969" spans="1:20" ht="45" x14ac:dyDescent="0.4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8320</v>
      </c>
      <c r="R969" t="s">
        <v>8321</v>
      </c>
      <c r="S969" s="14">
        <f t="shared" si="62"/>
        <v>40879.795682870368</v>
      </c>
      <c r="T969" s="14">
        <f t="shared" si="63"/>
        <v>40930.25</v>
      </c>
    </row>
    <row r="970" spans="1:20" x14ac:dyDescent="0.4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8315</v>
      </c>
      <c r="R970" t="s">
        <v>8316</v>
      </c>
      <c r="S970" s="14">
        <f t="shared" si="62"/>
        <v>42154.873124999998</v>
      </c>
      <c r="T970" s="14">
        <f t="shared" si="63"/>
        <v>42184.873124999998</v>
      </c>
    </row>
    <row r="971" spans="1:20" ht="59.4" x14ac:dyDescent="0.4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8315</v>
      </c>
      <c r="R971" t="s">
        <v>8355</v>
      </c>
      <c r="S971" s="14">
        <f t="shared" si="62"/>
        <v>42555.340486111112</v>
      </c>
      <c r="T971" s="14">
        <f t="shared" si="63"/>
        <v>42605.340486111112</v>
      </c>
    </row>
    <row r="972" spans="1:20" ht="30.6" x14ac:dyDescent="0.4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8323</v>
      </c>
      <c r="R972" t="s">
        <v>8352</v>
      </c>
      <c r="S972" s="14">
        <f t="shared" si="62"/>
        <v>40948.080729166664</v>
      </c>
      <c r="T972" s="14">
        <f t="shared" si="63"/>
        <v>40993.0390625</v>
      </c>
    </row>
    <row r="973" spans="1:20" ht="45" x14ac:dyDescent="0.4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8308</v>
      </c>
      <c r="R973" t="s">
        <v>8313</v>
      </c>
      <c r="S973" s="14">
        <f t="shared" si="62"/>
        <v>40969.912372685183</v>
      </c>
      <c r="T973" s="14">
        <f t="shared" si="63"/>
        <v>41004.290972222225</v>
      </c>
    </row>
    <row r="974" spans="1:20" ht="30.6" x14ac:dyDescent="0.4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8323</v>
      </c>
      <c r="R974" t="s">
        <v>8344</v>
      </c>
      <c r="S974" s="14">
        <f t="shared" si="62"/>
        <v>41146.824212962965</v>
      </c>
      <c r="T974" s="14">
        <f t="shared" si="63"/>
        <v>41176.824212962965</v>
      </c>
    </row>
    <row r="975" spans="1:20" ht="30.6" x14ac:dyDescent="0.4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8323</v>
      </c>
      <c r="R975" t="s">
        <v>8324</v>
      </c>
      <c r="S975" s="14">
        <f t="shared" si="62"/>
        <v>41645.867280092592</v>
      </c>
      <c r="T975" s="14">
        <f t="shared" si="63"/>
        <v>41690.867280092592</v>
      </c>
    </row>
    <row r="976" spans="1:20" ht="45" x14ac:dyDescent="0.4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8320</v>
      </c>
      <c r="R976" t="s">
        <v>8321</v>
      </c>
      <c r="S976" s="14">
        <f t="shared" si="62"/>
        <v>41430.038888888892</v>
      </c>
      <c r="T976" s="14">
        <f t="shared" si="63"/>
        <v>41460.038888888892</v>
      </c>
    </row>
    <row r="977" spans="1:20" ht="45" x14ac:dyDescent="0.4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8315</v>
      </c>
      <c r="R977" t="s">
        <v>8316</v>
      </c>
      <c r="S977" s="14">
        <f t="shared" si="62"/>
        <v>42018.676898148144</v>
      </c>
      <c r="T977" s="14">
        <f t="shared" si="63"/>
        <v>42040.290972222225</v>
      </c>
    </row>
    <row r="978" spans="1:20" ht="45" x14ac:dyDescent="0.4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8336</v>
      </c>
      <c r="R978" t="s">
        <v>8337</v>
      </c>
      <c r="S978" s="14">
        <f t="shared" si="62"/>
        <v>42756.501041666663</v>
      </c>
      <c r="T978" s="14">
        <f t="shared" si="63"/>
        <v>42786.501041666663</v>
      </c>
    </row>
    <row r="979" spans="1:20" ht="59.4" x14ac:dyDescent="0.4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8315</v>
      </c>
      <c r="R979" t="s">
        <v>8316</v>
      </c>
      <c r="S979" s="14">
        <f t="shared" si="62"/>
        <v>42278.089039351849</v>
      </c>
      <c r="T979" s="14">
        <f t="shared" si="63"/>
        <v>42302.999305555553</v>
      </c>
    </row>
    <row r="980" spans="1:20" ht="45" x14ac:dyDescent="0.4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8323</v>
      </c>
      <c r="R980" t="s">
        <v>8325</v>
      </c>
      <c r="S980" s="14">
        <f t="shared" si="62"/>
        <v>42452.827743055561</v>
      </c>
      <c r="T980" s="14">
        <f t="shared" si="63"/>
        <v>42485.207638888889</v>
      </c>
    </row>
    <row r="981" spans="1:20" ht="45" x14ac:dyDescent="0.4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8323</v>
      </c>
      <c r="R981" t="s">
        <v>8327</v>
      </c>
      <c r="S981" s="14">
        <f t="shared" si="62"/>
        <v>40865.867141203707</v>
      </c>
      <c r="T981" s="14">
        <f t="shared" si="63"/>
        <v>40902.208333333336</v>
      </c>
    </row>
    <row r="982" spans="1:20" ht="45" x14ac:dyDescent="0.4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8315</v>
      </c>
      <c r="R982" t="s">
        <v>8316</v>
      </c>
      <c r="S982" s="14">
        <f t="shared" si="62"/>
        <v>41926.942685185182</v>
      </c>
      <c r="T982" s="14">
        <f t="shared" si="63"/>
        <v>41956.984351851846</v>
      </c>
    </row>
    <row r="983" spans="1:20" ht="45" x14ac:dyDescent="0.4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8336</v>
      </c>
      <c r="R983" t="s">
        <v>8337</v>
      </c>
      <c r="S983" s="14">
        <f t="shared" si="62"/>
        <v>42536.60701388889</v>
      </c>
      <c r="T983" s="14">
        <f t="shared" si="63"/>
        <v>42566.60701388889</v>
      </c>
    </row>
    <row r="984" spans="1:20" ht="45" x14ac:dyDescent="0.4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8315</v>
      </c>
      <c r="R984" t="s">
        <v>8316</v>
      </c>
      <c r="S984" s="14">
        <f t="shared" si="62"/>
        <v>42614.268796296295</v>
      </c>
      <c r="T984" s="14">
        <f t="shared" si="63"/>
        <v>42645.375</v>
      </c>
    </row>
    <row r="985" spans="1:20" ht="45" x14ac:dyDescent="0.4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8317</v>
      </c>
      <c r="R985" t="s">
        <v>8319</v>
      </c>
      <c r="S985" s="14">
        <f t="shared" si="62"/>
        <v>41985.043657407412</v>
      </c>
      <c r="T985" s="14">
        <f t="shared" si="63"/>
        <v>42015.043657407412</v>
      </c>
    </row>
    <row r="986" spans="1:20" ht="45" x14ac:dyDescent="0.4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8320</v>
      </c>
      <c r="R986" t="s">
        <v>8321</v>
      </c>
      <c r="S986" s="14">
        <f t="shared" si="62"/>
        <v>41667.275312500002</v>
      </c>
      <c r="T986" s="14">
        <f t="shared" si="63"/>
        <v>41684.833333333336</v>
      </c>
    </row>
    <row r="987" spans="1:20" ht="45" x14ac:dyDescent="0.4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8317</v>
      </c>
      <c r="R987" t="s">
        <v>8319</v>
      </c>
      <c r="S987" s="14">
        <f t="shared" si="62"/>
        <v>41813.662962962961</v>
      </c>
      <c r="T987" s="14">
        <f t="shared" si="63"/>
        <v>41843.662962962961</v>
      </c>
    </row>
    <row r="988" spans="1:20" ht="45" x14ac:dyDescent="0.4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8323</v>
      </c>
      <c r="R988" t="s">
        <v>8352</v>
      </c>
      <c r="S988" s="14">
        <f t="shared" si="62"/>
        <v>42618.625428240746</v>
      </c>
      <c r="T988" s="14">
        <f t="shared" si="63"/>
        <v>42643.185416666667</v>
      </c>
    </row>
    <row r="989" spans="1:20" ht="30.6" x14ac:dyDescent="0.4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8323</v>
      </c>
      <c r="R989" t="s">
        <v>8324</v>
      </c>
      <c r="S989" s="14">
        <f t="shared" si="62"/>
        <v>40751.814432870371</v>
      </c>
      <c r="T989" s="14">
        <f t="shared" si="63"/>
        <v>40811.814432870371</v>
      </c>
    </row>
    <row r="990" spans="1:20" ht="45" x14ac:dyDescent="0.45">
      <c r="A990">
        <v>3342</v>
      </c>
      <c r="B990" s="3" t="s">
        <v>3342</v>
      </c>
      <c r="C990" s="3" t="s">
        <v>7452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1427864340</v>
      </c>
      <c r="J990">
        <v>1425020810</v>
      </c>
      <c r="K990" t="b">
        <v>0</v>
      </c>
      <c r="L990">
        <v>78</v>
      </c>
      <c r="M990" t="b">
        <v>1</v>
      </c>
      <c r="N990" t="s">
        <v>8269</v>
      </c>
      <c r="O990">
        <f t="shared" si="60"/>
        <v>102</v>
      </c>
      <c r="P990">
        <f t="shared" si="61"/>
        <v>78.209999999999994</v>
      </c>
      <c r="Q990" s="10" t="s">
        <v>8315</v>
      </c>
      <c r="R990" t="s">
        <v>8316</v>
      </c>
      <c r="S990" s="14">
        <f t="shared" si="62"/>
        <v>42062.296412037031</v>
      </c>
      <c r="T990" s="14">
        <f t="shared" si="63"/>
        <v>42095.207638888889</v>
      </c>
    </row>
    <row r="991" spans="1:20" x14ac:dyDescent="0.45">
      <c r="A991">
        <v>833</v>
      </c>
      <c r="B991" s="3" t="s">
        <v>834</v>
      </c>
      <c r="C991" s="3" t="s">
        <v>4943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1397941475</v>
      </c>
      <c r="J991">
        <v>1395349475</v>
      </c>
      <c r="K991" t="b">
        <v>0</v>
      </c>
      <c r="L991">
        <v>41</v>
      </c>
      <c r="M991" t="b">
        <v>1</v>
      </c>
      <c r="N991" t="s">
        <v>8274</v>
      </c>
      <c r="O991">
        <f t="shared" si="60"/>
        <v>102</v>
      </c>
      <c r="P991">
        <f t="shared" si="61"/>
        <v>148.78</v>
      </c>
      <c r="Q991" s="10" t="s">
        <v>8323</v>
      </c>
      <c r="R991" t="s">
        <v>8324</v>
      </c>
      <c r="S991" s="14">
        <f t="shared" si="62"/>
        <v>41718.878182870372</v>
      </c>
      <c r="T991" s="14">
        <f t="shared" si="63"/>
        <v>41748.878182870372</v>
      </c>
    </row>
    <row r="992" spans="1:20" ht="45" x14ac:dyDescent="0.4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8308</v>
      </c>
      <c r="R992" t="s">
        <v>8313</v>
      </c>
      <c r="S992" s="14">
        <f t="shared" si="62"/>
        <v>41543.735995370371</v>
      </c>
      <c r="T992" s="14">
        <f t="shared" si="63"/>
        <v>41583.777662037035</v>
      </c>
    </row>
    <row r="993" spans="1:20" ht="30.6" x14ac:dyDescent="0.45">
      <c r="A993">
        <v>3281</v>
      </c>
      <c r="B993" s="3" t="s">
        <v>3281</v>
      </c>
      <c r="C993" s="3" t="s">
        <v>7391</v>
      </c>
      <c r="D993" s="6">
        <v>5000</v>
      </c>
      <c r="E993" s="8">
        <v>6080</v>
      </c>
      <c r="F993" t="s">
        <v>8218</v>
      </c>
      <c r="G993" t="s">
        <v>8223</v>
      </c>
      <c r="H993" t="s">
        <v>8245</v>
      </c>
      <c r="I993">
        <v>1441153705</v>
      </c>
      <c r="J993">
        <v>1438561705</v>
      </c>
      <c r="K993" t="b">
        <v>0</v>
      </c>
      <c r="L993">
        <v>47</v>
      </c>
      <c r="M993" t="b">
        <v>1</v>
      </c>
      <c r="N993" t="s">
        <v>8269</v>
      </c>
      <c r="O993">
        <f t="shared" si="60"/>
        <v>122</v>
      </c>
      <c r="P993">
        <f t="shared" si="61"/>
        <v>129.36000000000001</v>
      </c>
      <c r="Q993" s="10" t="s">
        <v>8315</v>
      </c>
      <c r="R993" t="s">
        <v>8316</v>
      </c>
      <c r="S993" s="14">
        <f t="shared" si="62"/>
        <v>42219.019733796296</v>
      </c>
      <c r="T993" s="14">
        <f t="shared" si="63"/>
        <v>42249.019733796296</v>
      </c>
    </row>
    <row r="994" spans="1:20" ht="59.4" x14ac:dyDescent="0.45">
      <c r="A994">
        <v>802</v>
      </c>
      <c r="B994" s="3" t="s">
        <v>803</v>
      </c>
      <c r="C994" s="3" t="s">
        <v>4912</v>
      </c>
      <c r="D994" s="6">
        <v>6000</v>
      </c>
      <c r="E994" s="8">
        <v>6080</v>
      </c>
      <c r="F994" t="s">
        <v>8218</v>
      </c>
      <c r="G994" t="s">
        <v>8223</v>
      </c>
      <c r="H994" t="s">
        <v>8245</v>
      </c>
      <c r="I994">
        <v>1347854700</v>
      </c>
      <c r="J994">
        <v>1343867524</v>
      </c>
      <c r="K994" t="b">
        <v>0</v>
      </c>
      <c r="L994">
        <v>75</v>
      </c>
      <c r="M994" t="b">
        <v>1</v>
      </c>
      <c r="N994" t="s">
        <v>8274</v>
      </c>
      <c r="O994">
        <f t="shared" si="60"/>
        <v>101</v>
      </c>
      <c r="P994">
        <f t="shared" si="61"/>
        <v>81.069999999999993</v>
      </c>
      <c r="Q994" s="10" t="s">
        <v>8323</v>
      </c>
      <c r="R994" t="s">
        <v>8324</v>
      </c>
      <c r="S994" s="14">
        <f t="shared" si="62"/>
        <v>41123.022268518522</v>
      </c>
      <c r="T994" s="14">
        <f t="shared" si="63"/>
        <v>41169.170138888891</v>
      </c>
    </row>
    <row r="995" spans="1:20" ht="45" x14ac:dyDescent="0.4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8323</v>
      </c>
      <c r="R995" t="s">
        <v>8327</v>
      </c>
      <c r="S995" s="14">
        <f t="shared" si="62"/>
        <v>40763.707546296297</v>
      </c>
      <c r="T995" s="14">
        <f t="shared" si="63"/>
        <v>40823.707546296297</v>
      </c>
    </row>
    <row r="996" spans="1:20" ht="45" x14ac:dyDescent="0.4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8323</v>
      </c>
      <c r="R996" t="s">
        <v>8324</v>
      </c>
      <c r="S996" s="14">
        <f t="shared" si="62"/>
        <v>41579.845509259263</v>
      </c>
      <c r="T996" s="14">
        <f t="shared" si="63"/>
        <v>41609.887175925927</v>
      </c>
    </row>
    <row r="997" spans="1:20" ht="45" x14ac:dyDescent="0.4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8334</v>
      </c>
      <c r="R997" t="s">
        <v>8335</v>
      </c>
      <c r="S997" s="14">
        <f t="shared" si="62"/>
        <v>42187.940081018518</v>
      </c>
      <c r="T997" s="14">
        <f t="shared" si="63"/>
        <v>42218.916666666672</v>
      </c>
    </row>
    <row r="998" spans="1:20" ht="45" x14ac:dyDescent="0.4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8323</v>
      </c>
      <c r="R998" t="s">
        <v>8324</v>
      </c>
      <c r="S998" s="14">
        <f t="shared" si="62"/>
        <v>41003.60665509259</v>
      </c>
      <c r="T998" s="14">
        <f t="shared" si="63"/>
        <v>41057.165972222225</v>
      </c>
    </row>
    <row r="999" spans="1:20" ht="30.6" x14ac:dyDescent="0.4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8308</v>
      </c>
      <c r="R999" t="s">
        <v>8309</v>
      </c>
      <c r="S999" s="14">
        <f t="shared" si="62"/>
        <v>41808.02648148148</v>
      </c>
      <c r="T999" s="14">
        <f t="shared" si="63"/>
        <v>41833.582638888889</v>
      </c>
    </row>
    <row r="1000" spans="1:20" ht="59.4" x14ac:dyDescent="0.4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8323</v>
      </c>
      <c r="R1000" t="s">
        <v>8327</v>
      </c>
      <c r="S1000" s="14">
        <f t="shared" si="62"/>
        <v>40050.643680555557</v>
      </c>
      <c r="T1000" s="14">
        <f t="shared" si="63"/>
        <v>40082.165972222225</v>
      </c>
    </row>
    <row r="1001" spans="1:20" ht="45" x14ac:dyDescent="0.4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8323</v>
      </c>
      <c r="R1001" t="s">
        <v>8327</v>
      </c>
      <c r="S1001" s="14">
        <f t="shared" si="62"/>
        <v>40502.815868055557</v>
      </c>
      <c r="T1001" s="14">
        <f t="shared" si="63"/>
        <v>40544.207638888889</v>
      </c>
    </row>
    <row r="1002" spans="1:20" ht="45" x14ac:dyDescent="0.4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8323</v>
      </c>
      <c r="R1002" t="s">
        <v>8324</v>
      </c>
      <c r="S1002" s="14">
        <f t="shared" si="62"/>
        <v>40747.012881944444</v>
      </c>
      <c r="T1002" s="14">
        <f t="shared" si="63"/>
        <v>40756.291666666664</v>
      </c>
    </row>
    <row r="1003" spans="1:20" ht="59.4" x14ac:dyDescent="0.4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8323</v>
      </c>
      <c r="R1003" t="s">
        <v>8324</v>
      </c>
      <c r="S1003" s="14">
        <f t="shared" si="62"/>
        <v>40833.200474537036</v>
      </c>
      <c r="T1003" s="14">
        <f t="shared" si="63"/>
        <v>40893.242141203707</v>
      </c>
    </row>
    <row r="1004" spans="1:20" ht="45" x14ac:dyDescent="0.4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8331</v>
      </c>
      <c r="R1004" t="s">
        <v>8349</v>
      </c>
      <c r="S1004" s="14">
        <f t="shared" si="62"/>
        <v>42467.788194444445</v>
      </c>
      <c r="T1004" s="14">
        <f t="shared" si="63"/>
        <v>42481.916666666672</v>
      </c>
    </row>
    <row r="1005" spans="1:20" ht="45" x14ac:dyDescent="0.4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8315</v>
      </c>
      <c r="R1005" t="s">
        <v>8316</v>
      </c>
      <c r="S1005" s="14">
        <f t="shared" si="62"/>
        <v>42238.13282407407</v>
      </c>
      <c r="T1005" s="14">
        <f t="shared" si="63"/>
        <v>42268.13282407407</v>
      </c>
    </row>
    <row r="1006" spans="1:20" ht="45" x14ac:dyDescent="0.4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8336</v>
      </c>
      <c r="R1006" t="s">
        <v>8337</v>
      </c>
      <c r="S1006" s="14">
        <f t="shared" si="62"/>
        <v>42089.477500000001</v>
      </c>
      <c r="T1006" s="14">
        <f t="shared" si="63"/>
        <v>42110.477500000001</v>
      </c>
    </row>
    <row r="1007" spans="1:20" ht="88.2" x14ac:dyDescent="0.4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8315</v>
      </c>
      <c r="R1007" t="s">
        <v>8357</v>
      </c>
      <c r="S1007" s="14">
        <f t="shared" si="62"/>
        <v>42016.981574074074</v>
      </c>
      <c r="T1007" s="14">
        <f t="shared" si="63"/>
        <v>42045.332638888889</v>
      </c>
    </row>
    <row r="1008" spans="1:20" ht="45" x14ac:dyDescent="0.4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60"/>
        <v>100</v>
      </c>
      <c r="P1008">
        <f t="shared" si="61"/>
        <v>89.93</v>
      </c>
      <c r="Q1008" s="10" t="s">
        <v>8336</v>
      </c>
      <c r="R1008" t="s">
        <v>8337</v>
      </c>
      <c r="S1008" s="14">
        <f t="shared" si="62"/>
        <v>42586.925636574073</v>
      </c>
      <c r="T1008" s="14">
        <f t="shared" si="63"/>
        <v>42609.165972222225</v>
      </c>
    </row>
    <row r="1009" spans="1:20" ht="59.4" x14ac:dyDescent="0.4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60"/>
        <v>121</v>
      </c>
      <c r="P1009">
        <f t="shared" si="61"/>
        <v>80.33</v>
      </c>
      <c r="Q1009" s="10" t="s">
        <v>8308</v>
      </c>
      <c r="R1009" t="s">
        <v>8309</v>
      </c>
      <c r="S1009" s="14">
        <f t="shared" si="62"/>
        <v>42572.778495370367</v>
      </c>
      <c r="T1009" s="14">
        <f t="shared" si="63"/>
        <v>42604.125</v>
      </c>
    </row>
    <row r="1010" spans="1:20" ht="45" x14ac:dyDescent="0.4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8323</v>
      </c>
      <c r="R1010" t="s">
        <v>8327</v>
      </c>
      <c r="S1010" s="14">
        <f t="shared" si="62"/>
        <v>40946.11383101852</v>
      </c>
      <c r="T1010" s="14">
        <f t="shared" si="63"/>
        <v>40976.11383101852</v>
      </c>
    </row>
    <row r="1011" spans="1:20" ht="45" x14ac:dyDescent="0.4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8323</v>
      </c>
      <c r="R1011" t="s">
        <v>8325</v>
      </c>
      <c r="S1011" s="14">
        <f t="shared" si="62"/>
        <v>42578.205972222218</v>
      </c>
      <c r="T1011" s="14">
        <f t="shared" si="63"/>
        <v>42618.165972222225</v>
      </c>
    </row>
    <row r="1012" spans="1:20" ht="59.4" x14ac:dyDescent="0.4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8317</v>
      </c>
      <c r="R1012" t="s">
        <v>8319</v>
      </c>
      <c r="S1012" s="14">
        <f t="shared" si="62"/>
        <v>42697.74927083333</v>
      </c>
      <c r="T1012" s="14">
        <f t="shared" si="63"/>
        <v>42727.74927083333</v>
      </c>
    </row>
    <row r="1013" spans="1:20" ht="45" x14ac:dyDescent="0.4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8315</v>
      </c>
      <c r="R1013" t="s">
        <v>8316</v>
      </c>
      <c r="S1013" s="14">
        <f t="shared" si="62"/>
        <v>42171.763414351852</v>
      </c>
      <c r="T1013" s="14">
        <f t="shared" si="63"/>
        <v>42211.763414351852</v>
      </c>
    </row>
    <row r="1014" spans="1:20" ht="45" x14ac:dyDescent="0.4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8308</v>
      </c>
      <c r="R1014" t="s">
        <v>8313</v>
      </c>
      <c r="S1014" s="14">
        <f t="shared" si="62"/>
        <v>41376.769050925926</v>
      </c>
      <c r="T1014" s="14">
        <f t="shared" si="63"/>
        <v>41395.000694444447</v>
      </c>
    </row>
    <row r="1015" spans="1:20" ht="45" x14ac:dyDescent="0.4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8315</v>
      </c>
      <c r="R1015" t="s">
        <v>8316</v>
      </c>
      <c r="S1015" s="14">
        <f t="shared" si="62"/>
        <v>42292.087592592594</v>
      </c>
      <c r="T1015" s="14">
        <f t="shared" si="63"/>
        <v>42329.125</v>
      </c>
    </row>
    <row r="1016" spans="1:20" ht="30.6" x14ac:dyDescent="0.45">
      <c r="A1016">
        <v>262</v>
      </c>
      <c r="B1016" s="3" t="s">
        <v>263</v>
      </c>
      <c r="C1016" s="3" t="s">
        <v>4372</v>
      </c>
      <c r="D1016" s="6">
        <v>2500</v>
      </c>
      <c r="E1016" s="8">
        <v>6000</v>
      </c>
      <c r="F1016" t="s">
        <v>8218</v>
      </c>
      <c r="G1016" t="s">
        <v>8223</v>
      </c>
      <c r="H1016" t="s">
        <v>8245</v>
      </c>
      <c r="I1016">
        <v>1298699828</v>
      </c>
      <c r="J1016">
        <v>1294811828</v>
      </c>
      <c r="K1016" t="b">
        <v>1</v>
      </c>
      <c r="L1016">
        <v>145</v>
      </c>
      <c r="M1016" t="b">
        <v>1</v>
      </c>
      <c r="N1016" t="s">
        <v>8267</v>
      </c>
      <c r="O1016">
        <f t="shared" si="60"/>
        <v>240</v>
      </c>
      <c r="P1016">
        <f t="shared" si="61"/>
        <v>41.38</v>
      </c>
      <c r="Q1016" s="10" t="s">
        <v>8308</v>
      </c>
      <c r="R1016" t="s">
        <v>8313</v>
      </c>
      <c r="S1016" s="14">
        <f t="shared" si="62"/>
        <v>40555.24800925926</v>
      </c>
      <c r="T1016" s="14">
        <f t="shared" si="63"/>
        <v>40600.24800925926</v>
      </c>
    </row>
    <row r="1017" spans="1:20" ht="30.6" x14ac:dyDescent="0.45">
      <c r="A1017">
        <v>2496</v>
      </c>
      <c r="B1017" s="3" t="s">
        <v>2496</v>
      </c>
      <c r="C1017" s="3" t="s">
        <v>6606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1364597692</v>
      </c>
      <c r="J1017">
        <v>1361577292</v>
      </c>
      <c r="K1017" t="b">
        <v>0</v>
      </c>
      <c r="L1017">
        <v>10</v>
      </c>
      <c r="M1017" t="b">
        <v>1</v>
      </c>
      <c r="N1017" t="s">
        <v>8277</v>
      </c>
      <c r="O1017">
        <f t="shared" si="60"/>
        <v>100</v>
      </c>
      <c r="P1017">
        <f t="shared" si="61"/>
        <v>600</v>
      </c>
      <c r="Q1017" s="10" t="s">
        <v>8323</v>
      </c>
      <c r="R1017" t="s">
        <v>8327</v>
      </c>
      <c r="S1017" s="14">
        <f t="shared" si="62"/>
        <v>41327.996435185189</v>
      </c>
      <c r="T1017" s="14">
        <f t="shared" si="63"/>
        <v>41362.954768518517</v>
      </c>
    </row>
    <row r="1018" spans="1:20" ht="59.4" x14ac:dyDescent="0.45">
      <c r="A1018">
        <v>2822</v>
      </c>
      <c r="B1018" s="3" t="s">
        <v>2822</v>
      </c>
      <c r="C1018" s="3" t="s">
        <v>6932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1427469892</v>
      </c>
      <c r="J1018">
        <v>1424881492</v>
      </c>
      <c r="K1018" t="b">
        <v>0</v>
      </c>
      <c r="L1018">
        <v>94</v>
      </c>
      <c r="M1018" t="b">
        <v>1</v>
      </c>
      <c r="N1018" t="s">
        <v>8269</v>
      </c>
      <c r="O1018">
        <f t="shared" si="60"/>
        <v>100</v>
      </c>
      <c r="P1018">
        <f t="shared" si="61"/>
        <v>63.83</v>
      </c>
      <c r="Q1018" s="10" t="s">
        <v>8315</v>
      </c>
      <c r="R1018" t="s">
        <v>8316</v>
      </c>
      <c r="S1018" s="14">
        <f t="shared" si="62"/>
        <v>42060.683935185181</v>
      </c>
      <c r="T1018" s="14">
        <f t="shared" si="63"/>
        <v>42090.642268518524</v>
      </c>
    </row>
    <row r="1019" spans="1:20" ht="45" x14ac:dyDescent="0.45">
      <c r="A1019">
        <v>3332</v>
      </c>
      <c r="B1019" s="3" t="s">
        <v>3332</v>
      </c>
      <c r="C1019" s="3" t="s">
        <v>7442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1405802330</v>
      </c>
      <c r="J1019">
        <v>1403210330</v>
      </c>
      <c r="K1019" t="b">
        <v>0</v>
      </c>
      <c r="L1019">
        <v>83</v>
      </c>
      <c r="M1019" t="b">
        <v>1</v>
      </c>
      <c r="N1019" t="s">
        <v>8269</v>
      </c>
      <c r="O1019">
        <f t="shared" si="60"/>
        <v>100</v>
      </c>
      <c r="P1019">
        <f t="shared" si="61"/>
        <v>72.290000000000006</v>
      </c>
      <c r="Q1019" s="10" t="s">
        <v>8315</v>
      </c>
      <c r="R1019" t="s">
        <v>8316</v>
      </c>
      <c r="S1019" s="14">
        <f t="shared" si="62"/>
        <v>41809.860300925924</v>
      </c>
      <c r="T1019" s="14">
        <f t="shared" si="63"/>
        <v>41839.860300925924</v>
      </c>
    </row>
    <row r="1020" spans="1:20" ht="45" x14ac:dyDescent="0.45">
      <c r="A1020">
        <v>45</v>
      </c>
      <c r="B1020" s="3" t="s">
        <v>47</v>
      </c>
      <c r="C1020" s="3" t="s">
        <v>4156</v>
      </c>
      <c r="D1020" s="6">
        <v>5000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1461769107</v>
      </c>
      <c r="J1020">
        <v>1459177107</v>
      </c>
      <c r="K1020" t="b">
        <v>0</v>
      </c>
      <c r="L1020">
        <v>61</v>
      </c>
      <c r="M1020" t="b">
        <v>1</v>
      </c>
      <c r="N1020" t="s">
        <v>8263</v>
      </c>
      <c r="O1020">
        <f t="shared" si="60"/>
        <v>120</v>
      </c>
      <c r="P1020">
        <f t="shared" si="61"/>
        <v>98.36</v>
      </c>
      <c r="Q1020" s="10" t="s">
        <v>8308</v>
      </c>
      <c r="R1020" t="s">
        <v>8309</v>
      </c>
      <c r="S1020" s="14">
        <f t="shared" si="62"/>
        <v>42457.623923611114</v>
      </c>
      <c r="T1020" s="14">
        <f t="shared" si="63"/>
        <v>42487.623923611114</v>
      </c>
    </row>
    <row r="1021" spans="1:20" ht="45" x14ac:dyDescent="0.4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8320</v>
      </c>
      <c r="R1021" t="s">
        <v>8321</v>
      </c>
      <c r="S1021" s="14">
        <f t="shared" si="62"/>
        <v>41963.506168981476</v>
      </c>
      <c r="T1021" s="14">
        <f t="shared" si="63"/>
        <v>41991.506168981476</v>
      </c>
    </row>
    <row r="1022" spans="1:20" ht="45" x14ac:dyDescent="0.4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8315</v>
      </c>
      <c r="R1022" t="s">
        <v>8316</v>
      </c>
      <c r="S1022" s="14">
        <f t="shared" si="62"/>
        <v>42766.805034722223</v>
      </c>
      <c r="T1022" s="14">
        <f t="shared" si="63"/>
        <v>42796.805034722223</v>
      </c>
    </row>
    <row r="1023" spans="1:20" ht="30.6" x14ac:dyDescent="0.4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8317</v>
      </c>
      <c r="R1023" t="s">
        <v>8347</v>
      </c>
      <c r="S1023" s="14">
        <f t="shared" si="62"/>
        <v>42472.73265046296</v>
      </c>
      <c r="T1023" s="14">
        <f t="shared" si="63"/>
        <v>42505.73265046296</v>
      </c>
    </row>
    <row r="1024" spans="1:20" ht="59.4" x14ac:dyDescent="0.4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8308</v>
      </c>
      <c r="R1024" t="s">
        <v>8313</v>
      </c>
      <c r="S1024" s="14">
        <f t="shared" si="62"/>
        <v>41010.620312500003</v>
      </c>
      <c r="T1024" s="14">
        <f t="shared" si="63"/>
        <v>41040.620312500003</v>
      </c>
    </row>
    <row r="1025" spans="1:20" ht="45" x14ac:dyDescent="0.4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8331</v>
      </c>
      <c r="R1025" t="s">
        <v>8349</v>
      </c>
      <c r="S1025" s="14">
        <f t="shared" si="62"/>
        <v>41336.703298611108</v>
      </c>
      <c r="T1025" s="14">
        <f t="shared" si="63"/>
        <v>41366.661631944444</v>
      </c>
    </row>
    <row r="1026" spans="1:20" ht="45" x14ac:dyDescent="0.4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64">ROUND(E1026/D1026*100,0)</f>
        <v>148</v>
      </c>
      <c r="P1026">
        <f t="shared" ref="P1026:P1089" si="65">IFERROR(ROUND(E1026/L1026,2),0)</f>
        <v>95.23</v>
      </c>
      <c r="Q1026" s="10" t="s">
        <v>8308</v>
      </c>
      <c r="R1026" t="s">
        <v>8313</v>
      </c>
      <c r="S1026" s="14">
        <f t="shared" ref="S1026:S1089" si="66">(((J1026/60)/60)/24)+DATE(1970,1,1)</f>
        <v>40967.081874999996</v>
      </c>
      <c r="T1026" s="14">
        <f t="shared" ref="T1026:T1089" si="67">(((I1026/60)/60)/24)+DATE(1970,1,1)</f>
        <v>41027.040208333332</v>
      </c>
    </row>
    <row r="1027" spans="1:20" ht="45" x14ac:dyDescent="0.4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64"/>
        <v>49</v>
      </c>
      <c r="P1027">
        <f t="shared" si="65"/>
        <v>42.16</v>
      </c>
      <c r="Q1027" s="10" t="s">
        <v>8336</v>
      </c>
      <c r="R1027" t="s">
        <v>8337</v>
      </c>
      <c r="S1027" s="14">
        <f t="shared" si="66"/>
        <v>42033.314074074078</v>
      </c>
      <c r="T1027" s="14">
        <f t="shared" si="67"/>
        <v>42063.314074074078</v>
      </c>
    </row>
    <row r="1028" spans="1:20" ht="45" x14ac:dyDescent="0.4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8317</v>
      </c>
      <c r="R1028" t="s">
        <v>8353</v>
      </c>
      <c r="S1028" s="14">
        <f t="shared" si="66"/>
        <v>41771.651932870373</v>
      </c>
      <c r="T1028" s="14">
        <f t="shared" si="67"/>
        <v>41803.166666666664</v>
      </c>
    </row>
    <row r="1029" spans="1:20" ht="45" x14ac:dyDescent="0.4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8334</v>
      </c>
      <c r="R1029" t="s">
        <v>8335</v>
      </c>
      <c r="S1029" s="14">
        <f t="shared" si="66"/>
        <v>41781.806875000002</v>
      </c>
      <c r="T1029" s="14">
        <f t="shared" si="67"/>
        <v>41818.806875000002</v>
      </c>
    </row>
    <row r="1030" spans="1:20" x14ac:dyDescent="0.4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8323</v>
      </c>
      <c r="R1030" t="s">
        <v>8328</v>
      </c>
      <c r="S1030" s="14">
        <f t="shared" si="66"/>
        <v>42514.666956018518</v>
      </c>
      <c r="T1030" s="14">
        <f t="shared" si="67"/>
        <v>42544.666956018518</v>
      </c>
    </row>
    <row r="1031" spans="1:20" ht="45" x14ac:dyDescent="0.4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8315</v>
      </c>
      <c r="R1031" t="s">
        <v>8355</v>
      </c>
      <c r="S1031" s="14">
        <f t="shared" si="66"/>
        <v>42528.542627314819</v>
      </c>
      <c r="T1031" s="14">
        <f t="shared" si="67"/>
        <v>42560.082638888889</v>
      </c>
    </row>
    <row r="1032" spans="1:20" ht="45" x14ac:dyDescent="0.4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8315</v>
      </c>
      <c r="R1032" t="s">
        <v>8316</v>
      </c>
      <c r="S1032" s="14">
        <f t="shared" si="66"/>
        <v>42196.028703703705</v>
      </c>
      <c r="T1032" s="14">
        <f t="shared" si="67"/>
        <v>42228</v>
      </c>
    </row>
    <row r="1033" spans="1:20" ht="45" x14ac:dyDescent="0.4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8315</v>
      </c>
      <c r="R1033" t="s">
        <v>8316</v>
      </c>
      <c r="S1033" s="14">
        <f t="shared" si="66"/>
        <v>42507.264699074076</v>
      </c>
      <c r="T1033" s="14">
        <f t="shared" si="67"/>
        <v>42538.666666666672</v>
      </c>
    </row>
    <row r="1034" spans="1:20" ht="45" x14ac:dyDescent="0.4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8323</v>
      </c>
      <c r="R1034" t="s">
        <v>8324</v>
      </c>
      <c r="S1034" s="14">
        <f t="shared" si="66"/>
        <v>41144.763379629629</v>
      </c>
      <c r="T1034" s="14">
        <f t="shared" si="67"/>
        <v>41174.763379629629</v>
      </c>
    </row>
    <row r="1035" spans="1:20" ht="59.4" x14ac:dyDescent="0.4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8323</v>
      </c>
      <c r="R1035" t="s">
        <v>8325</v>
      </c>
      <c r="S1035" s="14">
        <f t="shared" si="66"/>
        <v>41905.684629629628</v>
      </c>
      <c r="T1035" s="14">
        <f t="shared" si="67"/>
        <v>41944.207638888889</v>
      </c>
    </row>
    <row r="1036" spans="1:20" ht="59.4" x14ac:dyDescent="0.4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8315</v>
      </c>
      <c r="R1036" t="s">
        <v>8316</v>
      </c>
      <c r="S1036" s="14">
        <f t="shared" si="66"/>
        <v>42173.803217592591</v>
      </c>
      <c r="T1036" s="14">
        <f t="shared" si="67"/>
        <v>42203.290972222225</v>
      </c>
    </row>
    <row r="1037" spans="1:20" ht="30.6" x14ac:dyDescent="0.4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8336</v>
      </c>
      <c r="R1037" t="s">
        <v>8337</v>
      </c>
      <c r="S1037" s="14">
        <f t="shared" si="66"/>
        <v>42733.827349537038</v>
      </c>
      <c r="T1037" s="14">
        <f t="shared" si="67"/>
        <v>42763.811805555553</v>
      </c>
    </row>
    <row r="1038" spans="1:20" ht="45" x14ac:dyDescent="0.4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8315</v>
      </c>
      <c r="R1038" t="s">
        <v>8316</v>
      </c>
      <c r="S1038" s="14">
        <f t="shared" si="66"/>
        <v>42145.746689814812</v>
      </c>
      <c r="T1038" s="14">
        <f t="shared" si="67"/>
        <v>42175.746689814812</v>
      </c>
    </row>
    <row r="1039" spans="1:20" ht="30.6" x14ac:dyDescent="0.4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8317</v>
      </c>
      <c r="R1039" t="s">
        <v>8319</v>
      </c>
      <c r="S1039" s="14">
        <f t="shared" si="66"/>
        <v>42387.503229166665</v>
      </c>
      <c r="T1039" s="14">
        <f t="shared" si="67"/>
        <v>42417.503229166665</v>
      </c>
    </row>
    <row r="1040" spans="1:20" ht="45" x14ac:dyDescent="0.4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8315</v>
      </c>
      <c r="R1040" t="s">
        <v>8316</v>
      </c>
      <c r="S1040" s="14">
        <f t="shared" si="66"/>
        <v>41821.205636574072</v>
      </c>
      <c r="T1040" s="14">
        <f t="shared" si="67"/>
        <v>41852.290972222225</v>
      </c>
    </row>
    <row r="1041" spans="1:20" ht="45" x14ac:dyDescent="0.4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8323</v>
      </c>
      <c r="R1041" t="s">
        <v>8324</v>
      </c>
      <c r="S1041" s="14">
        <f t="shared" si="66"/>
        <v>42292.002893518518</v>
      </c>
      <c r="T1041" s="14">
        <f t="shared" si="67"/>
        <v>42322.044560185182</v>
      </c>
    </row>
    <row r="1042" spans="1:20" ht="30.6" x14ac:dyDescent="0.4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8315</v>
      </c>
      <c r="R1042" t="s">
        <v>8316</v>
      </c>
      <c r="S1042" s="14">
        <f t="shared" si="66"/>
        <v>41447.839722222219</v>
      </c>
      <c r="T1042" s="14">
        <f t="shared" si="67"/>
        <v>41477.839722222219</v>
      </c>
    </row>
    <row r="1043" spans="1:20" ht="45" x14ac:dyDescent="0.4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8315</v>
      </c>
      <c r="R1043" t="s">
        <v>8316</v>
      </c>
      <c r="S1043" s="14">
        <f t="shared" si="66"/>
        <v>42042.197824074072</v>
      </c>
      <c r="T1043" s="14">
        <f t="shared" si="67"/>
        <v>42072.156157407408</v>
      </c>
    </row>
    <row r="1044" spans="1:20" ht="45" x14ac:dyDescent="0.4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8323</v>
      </c>
      <c r="R1044" t="s">
        <v>8326</v>
      </c>
      <c r="S1044" s="14">
        <f t="shared" si="66"/>
        <v>41878.530011574076</v>
      </c>
      <c r="T1044" s="14">
        <f t="shared" si="67"/>
        <v>41913.530011574076</v>
      </c>
    </row>
    <row r="1045" spans="1:20" ht="59.4" x14ac:dyDescent="0.4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8315</v>
      </c>
      <c r="R1045" t="s">
        <v>8316</v>
      </c>
      <c r="S1045" s="14">
        <f t="shared" si="66"/>
        <v>41866.025347222225</v>
      </c>
      <c r="T1045" s="14">
        <f t="shared" si="67"/>
        <v>41883.665972222225</v>
      </c>
    </row>
    <row r="1046" spans="1:20" ht="45" x14ac:dyDescent="0.4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8315</v>
      </c>
      <c r="R1046" t="s">
        <v>8316</v>
      </c>
      <c r="S1046" s="14">
        <f t="shared" si="66"/>
        <v>42016.050451388888</v>
      </c>
      <c r="T1046" s="14">
        <f t="shared" si="67"/>
        <v>42046.708333333328</v>
      </c>
    </row>
    <row r="1047" spans="1:20" ht="45" x14ac:dyDescent="0.4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8320</v>
      </c>
      <c r="R1047" t="s">
        <v>8321</v>
      </c>
      <c r="S1047" s="14">
        <f t="shared" si="66"/>
        <v>42522.789803240739</v>
      </c>
      <c r="T1047" s="14">
        <f t="shared" si="67"/>
        <v>42551.789803240739</v>
      </c>
    </row>
    <row r="1048" spans="1:20" ht="45" x14ac:dyDescent="0.4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8315</v>
      </c>
      <c r="R1048" t="s">
        <v>8316</v>
      </c>
      <c r="S1048" s="14">
        <f t="shared" si="66"/>
        <v>42054.74418981481</v>
      </c>
      <c r="T1048" s="14">
        <f t="shared" si="67"/>
        <v>42100.166666666672</v>
      </c>
    </row>
    <row r="1049" spans="1:20" ht="59.4" x14ac:dyDescent="0.4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8308</v>
      </c>
      <c r="R1049" t="s">
        <v>8313</v>
      </c>
      <c r="S1049" s="14">
        <f t="shared" si="66"/>
        <v>42367.719814814816</v>
      </c>
      <c r="T1049" s="14">
        <f t="shared" si="67"/>
        <v>42392.719814814816</v>
      </c>
    </row>
    <row r="1050" spans="1:20" ht="45" x14ac:dyDescent="0.4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8336</v>
      </c>
      <c r="R1050" t="s">
        <v>8337</v>
      </c>
      <c r="S1050" s="14">
        <f t="shared" si="66"/>
        <v>42571.167465277773</v>
      </c>
      <c r="T1050" s="14">
        <f t="shared" si="67"/>
        <v>42611.167465277773</v>
      </c>
    </row>
    <row r="1051" spans="1:20" ht="30.6" x14ac:dyDescent="0.4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8308</v>
      </c>
      <c r="R1051" t="s">
        <v>8310</v>
      </c>
      <c r="S1051" s="14">
        <f t="shared" si="66"/>
        <v>40723.053657407407</v>
      </c>
      <c r="T1051" s="14">
        <f t="shared" si="67"/>
        <v>40753.053657407407</v>
      </c>
    </row>
    <row r="1052" spans="1:20" ht="30.6" x14ac:dyDescent="0.4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8323</v>
      </c>
      <c r="R1052" t="s">
        <v>8324</v>
      </c>
      <c r="S1052" s="14">
        <f t="shared" si="66"/>
        <v>42515.71775462963</v>
      </c>
      <c r="T1052" s="14">
        <f t="shared" si="67"/>
        <v>42546.165972222225</v>
      </c>
    </row>
    <row r="1053" spans="1:20" ht="45" x14ac:dyDescent="0.4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8315</v>
      </c>
      <c r="R1053" t="s">
        <v>8316</v>
      </c>
      <c r="S1053" s="14">
        <f t="shared" si="66"/>
        <v>41753.635775462964</v>
      </c>
      <c r="T1053" s="14">
        <f t="shared" si="67"/>
        <v>41783.875</v>
      </c>
    </row>
    <row r="1054" spans="1:20" ht="59.4" x14ac:dyDescent="0.4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8308</v>
      </c>
      <c r="R1054" t="s">
        <v>8313</v>
      </c>
      <c r="S1054" s="14">
        <f t="shared" si="66"/>
        <v>40123.83829861111</v>
      </c>
      <c r="T1054" s="14">
        <f t="shared" si="67"/>
        <v>40211.332638888889</v>
      </c>
    </row>
    <row r="1055" spans="1:20" ht="45" x14ac:dyDescent="0.4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8315</v>
      </c>
      <c r="R1055" t="s">
        <v>8316</v>
      </c>
      <c r="S1055" s="14">
        <f t="shared" si="66"/>
        <v>41829.599791666667</v>
      </c>
      <c r="T1055" s="14">
        <f t="shared" si="67"/>
        <v>41889.599791666667</v>
      </c>
    </row>
    <row r="1056" spans="1:20" ht="45" x14ac:dyDescent="0.4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8317</v>
      </c>
      <c r="R1056" t="s">
        <v>8353</v>
      </c>
      <c r="S1056" s="14">
        <f t="shared" si="66"/>
        <v>42551.928854166668</v>
      </c>
      <c r="T1056" s="14">
        <f t="shared" si="67"/>
        <v>42585.0625</v>
      </c>
    </row>
    <row r="1057" spans="1:20" ht="59.4" x14ac:dyDescent="0.4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8323</v>
      </c>
      <c r="R1057" t="s">
        <v>8327</v>
      </c>
      <c r="S1057" s="14">
        <f t="shared" si="66"/>
        <v>40911.809872685182</v>
      </c>
      <c r="T1057" s="14">
        <f t="shared" si="67"/>
        <v>40932.809872685182</v>
      </c>
    </row>
    <row r="1058" spans="1:20" x14ac:dyDescent="0.4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8315</v>
      </c>
      <c r="R1058" t="s">
        <v>8316</v>
      </c>
      <c r="S1058" s="14">
        <f t="shared" si="66"/>
        <v>42762.942430555559</v>
      </c>
      <c r="T1058" s="14">
        <f t="shared" si="67"/>
        <v>42794.208333333328</v>
      </c>
    </row>
    <row r="1059" spans="1:20" ht="45" x14ac:dyDescent="0.4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8315</v>
      </c>
      <c r="R1059" t="s">
        <v>8316</v>
      </c>
      <c r="S1059" s="14">
        <f t="shared" si="66"/>
        <v>41026.953055555554</v>
      </c>
      <c r="T1059" s="14">
        <f t="shared" si="67"/>
        <v>41061.953055555554</v>
      </c>
    </row>
    <row r="1060" spans="1:20" ht="45" x14ac:dyDescent="0.4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8308</v>
      </c>
      <c r="R1060" t="s">
        <v>8309</v>
      </c>
      <c r="S1060" s="14">
        <f t="shared" si="66"/>
        <v>42508.677187499998</v>
      </c>
      <c r="T1060" s="14">
        <f t="shared" si="67"/>
        <v>42544.852083333331</v>
      </c>
    </row>
    <row r="1061" spans="1:20" ht="59.4" x14ac:dyDescent="0.4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8320</v>
      </c>
      <c r="R1061" t="s">
        <v>8321</v>
      </c>
      <c r="S1061" s="14">
        <f t="shared" si="66"/>
        <v>42639.421493055561</v>
      </c>
      <c r="T1061" s="14">
        <f t="shared" si="67"/>
        <v>42659.458333333328</v>
      </c>
    </row>
    <row r="1062" spans="1:20" ht="45" x14ac:dyDescent="0.4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8323</v>
      </c>
      <c r="R1062" t="s">
        <v>8324</v>
      </c>
      <c r="S1062" s="14">
        <f t="shared" si="66"/>
        <v>40973.038541666669</v>
      </c>
      <c r="T1062" s="14">
        <f t="shared" si="67"/>
        <v>40993.996874999997</v>
      </c>
    </row>
    <row r="1063" spans="1:20" ht="30.6" x14ac:dyDescent="0.4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8317</v>
      </c>
      <c r="R1063" t="s">
        <v>8319</v>
      </c>
      <c r="S1063" s="14">
        <f t="shared" si="66"/>
        <v>42564.026319444441</v>
      </c>
      <c r="T1063" s="14">
        <f t="shared" si="67"/>
        <v>42594.026319444441</v>
      </c>
    </row>
    <row r="1064" spans="1:20" ht="45" x14ac:dyDescent="0.4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8308</v>
      </c>
      <c r="R1064" t="s">
        <v>8313</v>
      </c>
      <c r="S1064" s="14">
        <f t="shared" si="66"/>
        <v>40809.15252314815</v>
      </c>
      <c r="T1064" s="14">
        <f t="shared" si="67"/>
        <v>40854.194189814814</v>
      </c>
    </row>
    <row r="1065" spans="1:20" ht="59.4" x14ac:dyDescent="0.4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8334</v>
      </c>
      <c r="R1065" t="s">
        <v>8335</v>
      </c>
      <c r="S1065" s="14">
        <f t="shared" si="66"/>
        <v>42082.575555555552</v>
      </c>
      <c r="T1065" s="14">
        <f t="shared" si="67"/>
        <v>42105.25</v>
      </c>
    </row>
    <row r="1066" spans="1:20" ht="59.4" x14ac:dyDescent="0.4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8308</v>
      </c>
      <c r="R1066" t="s">
        <v>8313</v>
      </c>
      <c r="S1066" s="14">
        <f t="shared" si="66"/>
        <v>40267.245717592588</v>
      </c>
      <c r="T1066" s="14">
        <f t="shared" si="67"/>
        <v>40308.844444444447</v>
      </c>
    </row>
    <row r="1067" spans="1:20" ht="45" x14ac:dyDescent="0.4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8323</v>
      </c>
      <c r="R1067" t="s">
        <v>8344</v>
      </c>
      <c r="S1067" s="14">
        <f t="shared" si="66"/>
        <v>41521.617361111108</v>
      </c>
      <c r="T1067" s="14">
        <f t="shared" si="67"/>
        <v>41535.617361111108</v>
      </c>
    </row>
    <row r="1068" spans="1:20" ht="45" x14ac:dyDescent="0.4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8323</v>
      </c>
      <c r="R1068" t="s">
        <v>8324</v>
      </c>
      <c r="S1068" s="14">
        <f t="shared" si="66"/>
        <v>42146.190902777773</v>
      </c>
      <c r="T1068" s="14">
        <f t="shared" si="67"/>
        <v>42170.190902777773</v>
      </c>
    </row>
    <row r="1069" spans="1:20" ht="30.6" x14ac:dyDescent="0.4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8331</v>
      </c>
      <c r="R1069" t="s">
        <v>8349</v>
      </c>
      <c r="S1069" s="14">
        <f t="shared" si="66"/>
        <v>42197.771990740745</v>
      </c>
      <c r="T1069" s="14">
        <f t="shared" si="67"/>
        <v>42227.771990740745</v>
      </c>
    </row>
    <row r="1070" spans="1:20" ht="45" x14ac:dyDescent="0.4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8315</v>
      </c>
      <c r="R1070" t="s">
        <v>8316</v>
      </c>
      <c r="S1070" s="14">
        <f t="shared" si="66"/>
        <v>42401.806562500002</v>
      </c>
      <c r="T1070" s="14">
        <f t="shared" si="67"/>
        <v>42431.806562500002</v>
      </c>
    </row>
    <row r="1071" spans="1:20" ht="45" x14ac:dyDescent="0.4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8315</v>
      </c>
      <c r="R1071" t="s">
        <v>8316</v>
      </c>
      <c r="S1071" s="14">
        <f t="shared" si="66"/>
        <v>42466.558796296296</v>
      </c>
      <c r="T1071" s="14">
        <f t="shared" si="67"/>
        <v>42490.165972222225</v>
      </c>
    </row>
    <row r="1072" spans="1:20" ht="45" x14ac:dyDescent="0.4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8315</v>
      </c>
      <c r="R1072" t="s">
        <v>8357</v>
      </c>
      <c r="S1072" s="14">
        <f t="shared" si="66"/>
        <v>42682.616967592592</v>
      </c>
      <c r="T1072" s="14">
        <f t="shared" si="67"/>
        <v>42703.25</v>
      </c>
    </row>
    <row r="1073" spans="1:20" ht="59.4" x14ac:dyDescent="0.4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64"/>
        <v>110</v>
      </c>
      <c r="P1073">
        <f t="shared" si="65"/>
        <v>68.86</v>
      </c>
      <c r="Q1073" s="10" t="s">
        <v>8334</v>
      </c>
      <c r="R1073" t="s">
        <v>8350</v>
      </c>
      <c r="S1073" s="14">
        <f t="shared" si="66"/>
        <v>42495.871736111112</v>
      </c>
      <c r="T1073" s="14">
        <f t="shared" si="67"/>
        <v>42530.791666666672</v>
      </c>
    </row>
    <row r="1074" spans="1:20" ht="45" x14ac:dyDescent="0.4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64"/>
        <v>220</v>
      </c>
      <c r="P1074">
        <f t="shared" si="65"/>
        <v>37.479999999999997</v>
      </c>
      <c r="Q1074" s="10" t="s">
        <v>8331</v>
      </c>
      <c r="R1074" t="s">
        <v>8349</v>
      </c>
      <c r="S1074" s="14">
        <f t="shared" si="66"/>
        <v>42781.549097222218</v>
      </c>
      <c r="T1074" s="14">
        <f t="shared" si="67"/>
        <v>42806.507430555561</v>
      </c>
    </row>
    <row r="1075" spans="1:20" ht="45" x14ac:dyDescent="0.4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8315</v>
      </c>
      <c r="R1075" t="s">
        <v>8316</v>
      </c>
      <c r="S1075" s="14">
        <f t="shared" si="66"/>
        <v>42193.771481481483</v>
      </c>
      <c r="T1075" s="14">
        <f t="shared" si="67"/>
        <v>42212.957638888889</v>
      </c>
    </row>
    <row r="1076" spans="1:20" ht="59.4" x14ac:dyDescent="0.4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8315</v>
      </c>
      <c r="R1076" t="s">
        <v>8316</v>
      </c>
      <c r="S1076" s="14">
        <f t="shared" si="66"/>
        <v>42329.838159722218</v>
      </c>
      <c r="T1076" s="14">
        <f t="shared" si="67"/>
        <v>42388.957638888889</v>
      </c>
    </row>
    <row r="1077" spans="1:20" ht="45" x14ac:dyDescent="0.4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8323</v>
      </c>
      <c r="R1077" t="s">
        <v>8324</v>
      </c>
      <c r="S1077" s="14">
        <f t="shared" si="66"/>
        <v>40730.105625000004</v>
      </c>
      <c r="T1077" s="14">
        <f t="shared" si="67"/>
        <v>40747.165972222225</v>
      </c>
    </row>
    <row r="1078" spans="1:20" ht="30.6" x14ac:dyDescent="0.4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8331</v>
      </c>
      <c r="R1078" t="s">
        <v>8349</v>
      </c>
      <c r="S1078" s="14">
        <f t="shared" si="66"/>
        <v>42774.621712962966</v>
      </c>
      <c r="T1078" s="14">
        <f t="shared" si="67"/>
        <v>42804.621712962966</v>
      </c>
    </row>
    <row r="1079" spans="1:20" ht="45" x14ac:dyDescent="0.4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8315</v>
      </c>
      <c r="R1079" t="s">
        <v>8316</v>
      </c>
      <c r="S1079" s="14">
        <f t="shared" si="66"/>
        <v>42061.212488425925</v>
      </c>
      <c r="T1079" s="14">
        <f t="shared" si="67"/>
        <v>42089.166666666672</v>
      </c>
    </row>
    <row r="1080" spans="1:20" ht="59.4" x14ac:dyDescent="0.4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8315</v>
      </c>
      <c r="R1080" t="s">
        <v>8316</v>
      </c>
      <c r="S1080" s="14">
        <f t="shared" si="66"/>
        <v>40531.886886574073</v>
      </c>
      <c r="T1080" s="14">
        <f t="shared" si="67"/>
        <v>40591.886886574073</v>
      </c>
    </row>
    <row r="1081" spans="1:20" ht="30.6" x14ac:dyDescent="0.4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8320</v>
      </c>
      <c r="R1081" t="s">
        <v>8321</v>
      </c>
      <c r="S1081" s="14">
        <f t="shared" si="66"/>
        <v>42184.816539351858</v>
      </c>
      <c r="T1081" s="14">
        <f t="shared" si="67"/>
        <v>42215.165972222225</v>
      </c>
    </row>
    <row r="1082" spans="1:20" ht="45" x14ac:dyDescent="0.4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8323</v>
      </c>
      <c r="R1082" t="s">
        <v>8324</v>
      </c>
      <c r="S1082" s="14">
        <f t="shared" si="66"/>
        <v>42126.92123842593</v>
      </c>
      <c r="T1082" s="14">
        <f t="shared" si="67"/>
        <v>42158.1875</v>
      </c>
    </row>
    <row r="1083" spans="1:20" ht="45" x14ac:dyDescent="0.4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8315</v>
      </c>
      <c r="R1083" t="s">
        <v>8316</v>
      </c>
      <c r="S1083" s="14">
        <f t="shared" si="66"/>
        <v>42303.672662037032</v>
      </c>
      <c r="T1083" s="14">
        <f t="shared" si="67"/>
        <v>42338.714328703703</v>
      </c>
    </row>
    <row r="1084" spans="1:20" ht="45" x14ac:dyDescent="0.4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8308</v>
      </c>
      <c r="R1084" t="s">
        <v>8313</v>
      </c>
      <c r="S1084" s="14">
        <f t="shared" si="66"/>
        <v>42058.235289351855</v>
      </c>
      <c r="T1084" s="14">
        <f t="shared" si="67"/>
        <v>42085.333333333328</v>
      </c>
    </row>
    <row r="1085" spans="1:20" ht="45" x14ac:dyDescent="0.4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8336</v>
      </c>
      <c r="R1085" t="s">
        <v>8337</v>
      </c>
      <c r="S1085" s="14">
        <f t="shared" si="66"/>
        <v>42282.678287037037</v>
      </c>
      <c r="T1085" s="14">
        <f t="shared" si="67"/>
        <v>42322.719953703709</v>
      </c>
    </row>
    <row r="1086" spans="1:20" ht="59.4" x14ac:dyDescent="0.4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8320</v>
      </c>
      <c r="R1086" t="s">
        <v>8321</v>
      </c>
      <c r="S1086" s="14">
        <f t="shared" si="66"/>
        <v>41247.020243055551</v>
      </c>
      <c r="T1086" s="14">
        <f t="shared" si="67"/>
        <v>41288.888888888891</v>
      </c>
    </row>
    <row r="1087" spans="1:20" ht="30.6" x14ac:dyDescent="0.4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8323</v>
      </c>
      <c r="R1087" t="s">
        <v>8324</v>
      </c>
      <c r="S1087" s="14">
        <f t="shared" si="66"/>
        <v>41228.924884259257</v>
      </c>
      <c r="T1087" s="14">
        <f t="shared" si="67"/>
        <v>41258.924884259257</v>
      </c>
    </row>
    <row r="1088" spans="1:20" ht="59.4" x14ac:dyDescent="0.4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8323</v>
      </c>
      <c r="R1088" t="s">
        <v>8327</v>
      </c>
      <c r="S1088" s="14">
        <f t="shared" si="66"/>
        <v>41696.817129629628</v>
      </c>
      <c r="T1088" s="14">
        <f t="shared" si="67"/>
        <v>41731.775462962964</v>
      </c>
    </row>
    <row r="1089" spans="1:20" ht="45" x14ac:dyDescent="0.4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8320</v>
      </c>
      <c r="R1089" t="s">
        <v>8339</v>
      </c>
      <c r="S1089" s="14">
        <f t="shared" si="66"/>
        <v>42304.210833333331</v>
      </c>
      <c r="T1089" s="14">
        <f t="shared" si="67"/>
        <v>42334.252500000002</v>
      </c>
    </row>
    <row r="1090" spans="1:20" ht="59.4" x14ac:dyDescent="0.4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68">ROUND(E1090/D1090*100,0)</f>
        <v>109</v>
      </c>
      <c r="P1090">
        <f t="shared" ref="P1090:P1153" si="69">IFERROR(ROUND(E1090/L1090,2),0)</f>
        <v>54.3</v>
      </c>
      <c r="Q1090" s="10" t="s">
        <v>8315</v>
      </c>
      <c r="R1090" t="s">
        <v>8316</v>
      </c>
      <c r="S1090" s="14">
        <f t="shared" ref="S1090:S1153" si="70">(((J1090/60)/60)/24)+DATE(1970,1,1)</f>
        <v>41931.682939814818</v>
      </c>
      <c r="T1090" s="14">
        <f t="shared" ref="T1090:T1153" si="71">(((I1090/60)/60)/24)+DATE(1970,1,1)</f>
        <v>41961.724606481483</v>
      </c>
    </row>
    <row r="1091" spans="1:20" ht="59.4" x14ac:dyDescent="0.4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68"/>
        <v>15</v>
      </c>
      <c r="P1091">
        <f t="shared" si="69"/>
        <v>71.34</v>
      </c>
      <c r="Q1091" s="10" t="s">
        <v>8336</v>
      </c>
      <c r="R1091" t="s">
        <v>8337</v>
      </c>
      <c r="S1091" s="14">
        <f t="shared" si="70"/>
        <v>42388.575104166666</v>
      </c>
      <c r="T1091" s="14">
        <f t="shared" si="71"/>
        <v>42421.575104166666</v>
      </c>
    </row>
    <row r="1092" spans="1:20" ht="30.6" x14ac:dyDescent="0.4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8331</v>
      </c>
      <c r="R1092" t="s">
        <v>8349</v>
      </c>
      <c r="S1092" s="14">
        <f t="shared" si="70"/>
        <v>42338.709108796291</v>
      </c>
      <c r="T1092" s="14">
        <f t="shared" si="71"/>
        <v>42372.957638888889</v>
      </c>
    </row>
    <row r="1093" spans="1:20" ht="30.6" x14ac:dyDescent="0.4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68"/>
        <v>108</v>
      </c>
      <c r="P1093">
        <f t="shared" si="69"/>
        <v>94.91</v>
      </c>
      <c r="Q1093" s="10" t="s">
        <v>8315</v>
      </c>
      <c r="R1093" t="s">
        <v>8357</v>
      </c>
      <c r="S1093" s="14">
        <f t="shared" si="70"/>
        <v>42656.005173611105</v>
      </c>
      <c r="T1093" s="14">
        <f t="shared" si="71"/>
        <v>42689.088888888888</v>
      </c>
    </row>
    <row r="1094" spans="1:20" ht="45" x14ac:dyDescent="0.4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68"/>
        <v>155</v>
      </c>
      <c r="P1094">
        <f t="shared" si="69"/>
        <v>102.08</v>
      </c>
      <c r="Q1094" s="10" t="s">
        <v>8308</v>
      </c>
      <c r="R1094" t="s">
        <v>8310</v>
      </c>
      <c r="S1094" s="14">
        <f t="shared" si="70"/>
        <v>42125.333182870367</v>
      </c>
      <c r="T1094" s="14">
        <f t="shared" si="71"/>
        <v>42155.333182870367</v>
      </c>
    </row>
    <row r="1095" spans="1:20" ht="45" x14ac:dyDescent="0.4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8323</v>
      </c>
      <c r="R1095" t="s">
        <v>8324</v>
      </c>
      <c r="S1095" s="14">
        <f t="shared" si="70"/>
        <v>41792.667361111111</v>
      </c>
      <c r="T1095" s="14">
        <f t="shared" si="71"/>
        <v>41813.667361111111</v>
      </c>
    </row>
    <row r="1096" spans="1:20" ht="45" x14ac:dyDescent="0.4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8317</v>
      </c>
      <c r="R1096" t="s">
        <v>8347</v>
      </c>
      <c r="S1096" s="14">
        <f t="shared" si="70"/>
        <v>42705.764513888891</v>
      </c>
      <c r="T1096" s="14">
        <f t="shared" si="71"/>
        <v>42735.764513888891</v>
      </c>
    </row>
    <row r="1097" spans="1:20" ht="45" x14ac:dyDescent="0.4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8336</v>
      </c>
      <c r="R1097" t="s">
        <v>8337</v>
      </c>
      <c r="S1097" s="14">
        <f t="shared" si="70"/>
        <v>42018.071550925932</v>
      </c>
      <c r="T1097" s="14">
        <f t="shared" si="71"/>
        <v>42049.071550925932</v>
      </c>
    </row>
    <row r="1098" spans="1:20" ht="45" x14ac:dyDescent="0.4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8308</v>
      </c>
      <c r="R1098" t="s">
        <v>8313</v>
      </c>
      <c r="S1098" s="14">
        <f t="shared" si="70"/>
        <v>40697.498449074075</v>
      </c>
      <c r="T1098" s="14">
        <f t="shared" si="71"/>
        <v>40727.498449074075</v>
      </c>
    </row>
    <row r="1099" spans="1:20" ht="59.4" x14ac:dyDescent="0.4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8308</v>
      </c>
      <c r="R1099" t="s">
        <v>8309</v>
      </c>
      <c r="S1099" s="14">
        <f t="shared" si="70"/>
        <v>41932.819525462961</v>
      </c>
      <c r="T1099" s="14">
        <f t="shared" si="71"/>
        <v>41992.861192129625</v>
      </c>
    </row>
    <row r="1100" spans="1:20" ht="59.4" x14ac:dyDescent="0.4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8315</v>
      </c>
      <c r="R1100" t="s">
        <v>8357</v>
      </c>
      <c r="S1100" s="14">
        <f t="shared" si="70"/>
        <v>42084.881539351853</v>
      </c>
      <c r="T1100" s="14">
        <f t="shared" si="71"/>
        <v>42114.881539351853</v>
      </c>
    </row>
    <row r="1101" spans="1:20" ht="45" x14ac:dyDescent="0.4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8315</v>
      </c>
      <c r="R1101" t="s">
        <v>8316</v>
      </c>
      <c r="S1101" s="14">
        <f t="shared" si="70"/>
        <v>42495.992800925931</v>
      </c>
      <c r="T1101" s="14">
        <f t="shared" si="71"/>
        <v>42552.958333333328</v>
      </c>
    </row>
    <row r="1102" spans="1:20" ht="30.6" x14ac:dyDescent="0.4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8315</v>
      </c>
      <c r="R1102" t="s">
        <v>8316</v>
      </c>
      <c r="S1102" s="14">
        <f t="shared" si="70"/>
        <v>42185.521087962959</v>
      </c>
      <c r="T1102" s="14">
        <f t="shared" si="71"/>
        <v>42215.521087962959</v>
      </c>
    </row>
    <row r="1103" spans="1:20" ht="45" x14ac:dyDescent="0.4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8308</v>
      </c>
      <c r="R1103" t="s">
        <v>8309</v>
      </c>
      <c r="S1103" s="14">
        <f t="shared" si="70"/>
        <v>42286.660891203705</v>
      </c>
      <c r="T1103" s="14">
        <f t="shared" si="71"/>
        <v>42316.702557870376</v>
      </c>
    </row>
    <row r="1104" spans="1:20" ht="30.6" x14ac:dyDescent="0.4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8323</v>
      </c>
      <c r="R1104" t="s">
        <v>8324</v>
      </c>
      <c r="S1104" s="14">
        <f t="shared" si="70"/>
        <v>42279.669768518521</v>
      </c>
      <c r="T1104" s="14">
        <f t="shared" si="71"/>
        <v>42321.711435185185</v>
      </c>
    </row>
    <row r="1105" spans="1:20" ht="45" x14ac:dyDescent="0.4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8315</v>
      </c>
      <c r="R1105" t="s">
        <v>8316</v>
      </c>
      <c r="S1105" s="14">
        <f t="shared" si="70"/>
        <v>41793.668761574074</v>
      </c>
      <c r="T1105" s="14">
        <f t="shared" si="71"/>
        <v>41823.668761574074</v>
      </c>
    </row>
    <row r="1106" spans="1:20" ht="59.4" x14ac:dyDescent="0.4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8323</v>
      </c>
      <c r="R1106" t="s">
        <v>8324</v>
      </c>
      <c r="S1106" s="14">
        <f t="shared" si="70"/>
        <v>42703.214409722219</v>
      </c>
      <c r="T1106" s="14">
        <f t="shared" si="71"/>
        <v>42733.214409722219</v>
      </c>
    </row>
    <row r="1107" spans="1:20" ht="45" x14ac:dyDescent="0.4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8315</v>
      </c>
      <c r="R1107" t="s">
        <v>8316</v>
      </c>
      <c r="S1107" s="14">
        <f t="shared" si="70"/>
        <v>41915.762835648151</v>
      </c>
      <c r="T1107" s="14">
        <f t="shared" si="71"/>
        <v>41944.720833333333</v>
      </c>
    </row>
    <row r="1108" spans="1:20" ht="45" x14ac:dyDescent="0.4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8323</v>
      </c>
      <c r="R1108" t="s">
        <v>8324</v>
      </c>
      <c r="S1108" s="14">
        <f t="shared" si="70"/>
        <v>41495.692627314813</v>
      </c>
      <c r="T1108" s="14">
        <f t="shared" si="71"/>
        <v>41527.165972222225</v>
      </c>
    </row>
    <row r="1109" spans="1:20" ht="30.6" x14ac:dyDescent="0.4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8336</v>
      </c>
      <c r="R1109" t="s">
        <v>8337</v>
      </c>
      <c r="S1109" s="14">
        <f t="shared" si="70"/>
        <v>42068.829039351855</v>
      </c>
      <c r="T1109" s="14">
        <f t="shared" si="71"/>
        <v>42088.787372685183</v>
      </c>
    </row>
    <row r="1110" spans="1:20" ht="45" x14ac:dyDescent="0.4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8315</v>
      </c>
      <c r="R1110" t="s">
        <v>8355</v>
      </c>
      <c r="S1110" s="14">
        <f t="shared" si="70"/>
        <v>41885.595138888886</v>
      </c>
      <c r="T1110" s="14">
        <f t="shared" si="71"/>
        <v>41916.595138888886</v>
      </c>
    </row>
    <row r="1111" spans="1:20" ht="45" x14ac:dyDescent="0.4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8308</v>
      </c>
      <c r="R1111" t="s">
        <v>8313</v>
      </c>
      <c r="S1111" s="14">
        <f t="shared" si="70"/>
        <v>40235.900358796294</v>
      </c>
      <c r="T1111" s="14">
        <f t="shared" si="71"/>
        <v>40296.78402777778</v>
      </c>
    </row>
    <row r="1112" spans="1:20" ht="45" x14ac:dyDescent="0.4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8323</v>
      </c>
      <c r="R1112" t="s">
        <v>8327</v>
      </c>
      <c r="S1112" s="14">
        <f t="shared" si="70"/>
        <v>41099.093865740739</v>
      </c>
      <c r="T1112" s="14">
        <f t="shared" si="71"/>
        <v>41131.916666666664</v>
      </c>
    </row>
    <row r="1113" spans="1:20" ht="45" x14ac:dyDescent="0.4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8315</v>
      </c>
      <c r="R1113" t="s">
        <v>8355</v>
      </c>
      <c r="S1113" s="14">
        <f t="shared" si="70"/>
        <v>41843.155729166669</v>
      </c>
      <c r="T1113" s="14">
        <f t="shared" si="71"/>
        <v>41873.155729166669</v>
      </c>
    </row>
    <row r="1114" spans="1:20" ht="59.4" x14ac:dyDescent="0.4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8323</v>
      </c>
      <c r="R1114" t="s">
        <v>8324</v>
      </c>
      <c r="S1114" s="14">
        <f t="shared" si="70"/>
        <v>40274.745127314818</v>
      </c>
      <c r="T1114" s="14">
        <f t="shared" si="71"/>
        <v>40344.166666666664</v>
      </c>
    </row>
    <row r="1115" spans="1:20" ht="45" x14ac:dyDescent="0.4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8336</v>
      </c>
      <c r="R1115" t="s">
        <v>8337</v>
      </c>
      <c r="S1115" s="14">
        <f t="shared" si="70"/>
        <v>42484.829062500001</v>
      </c>
      <c r="T1115" s="14">
        <f t="shared" si="71"/>
        <v>42513.916666666672</v>
      </c>
    </row>
    <row r="1116" spans="1:20" ht="45" x14ac:dyDescent="0.4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8315</v>
      </c>
      <c r="R1116" t="s">
        <v>8316</v>
      </c>
      <c r="S1116" s="14">
        <f t="shared" si="70"/>
        <v>41851.541585648149</v>
      </c>
      <c r="T1116" s="14">
        <f t="shared" si="71"/>
        <v>41872.686111111114</v>
      </c>
    </row>
    <row r="1117" spans="1:20" ht="45" x14ac:dyDescent="0.4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8315</v>
      </c>
      <c r="R1117" t="s">
        <v>8316</v>
      </c>
      <c r="S1117" s="14">
        <f t="shared" si="70"/>
        <v>42737.910138888896</v>
      </c>
      <c r="T1117" s="14">
        <f t="shared" si="71"/>
        <v>42767.957638888889</v>
      </c>
    </row>
    <row r="1118" spans="1:20" ht="45" x14ac:dyDescent="0.4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8315</v>
      </c>
      <c r="R1118" t="s">
        <v>8316</v>
      </c>
      <c r="S1118" s="14">
        <f t="shared" si="70"/>
        <v>41753.593275462961</v>
      </c>
      <c r="T1118" s="14">
        <f t="shared" si="71"/>
        <v>41778.875</v>
      </c>
    </row>
    <row r="1119" spans="1:20" ht="45" x14ac:dyDescent="0.4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8315</v>
      </c>
      <c r="R1119" t="s">
        <v>8316</v>
      </c>
      <c r="S1119" s="14">
        <f t="shared" si="70"/>
        <v>42151.069606481484</v>
      </c>
      <c r="T1119" s="14">
        <f t="shared" si="71"/>
        <v>42172.069606481484</v>
      </c>
    </row>
    <row r="1120" spans="1:20" ht="45" x14ac:dyDescent="0.4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8308</v>
      </c>
      <c r="R1120" t="s">
        <v>8313</v>
      </c>
      <c r="S1120" s="14">
        <f t="shared" si="70"/>
        <v>40718.310659722221</v>
      </c>
      <c r="T1120" s="14">
        <f t="shared" si="71"/>
        <v>40765.297222222223</v>
      </c>
    </row>
    <row r="1121" spans="1:20" ht="45" x14ac:dyDescent="0.4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8315</v>
      </c>
      <c r="R1121" t="s">
        <v>8316</v>
      </c>
      <c r="S1121" s="14">
        <f t="shared" si="70"/>
        <v>41809.12300925926</v>
      </c>
      <c r="T1121" s="14">
        <f t="shared" si="71"/>
        <v>41831.677083333336</v>
      </c>
    </row>
    <row r="1122" spans="1:20" ht="45" x14ac:dyDescent="0.4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8308</v>
      </c>
      <c r="R1122" t="s">
        <v>8310</v>
      </c>
      <c r="S1122" s="14">
        <f t="shared" si="70"/>
        <v>42721.198877314819</v>
      </c>
      <c r="T1122" s="14">
        <f t="shared" si="71"/>
        <v>42767.333333333328</v>
      </c>
    </row>
    <row r="1123" spans="1:20" ht="45" x14ac:dyDescent="0.4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8308</v>
      </c>
      <c r="R1123" t="s">
        <v>8313</v>
      </c>
      <c r="S1123" s="14">
        <f t="shared" si="70"/>
        <v>42417.818078703705</v>
      </c>
      <c r="T1123" s="14">
        <f t="shared" si="71"/>
        <v>42477.776412037041</v>
      </c>
    </row>
    <row r="1124" spans="1:20" ht="45" x14ac:dyDescent="0.4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8315</v>
      </c>
      <c r="R1124" t="s">
        <v>8316</v>
      </c>
      <c r="S1124" s="14">
        <f t="shared" si="70"/>
        <v>42426.949988425928</v>
      </c>
      <c r="T1124" s="14">
        <f t="shared" si="71"/>
        <v>42461.165972222225</v>
      </c>
    </row>
    <row r="1125" spans="1:20" ht="45" x14ac:dyDescent="0.4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8315</v>
      </c>
      <c r="R1125" t="s">
        <v>8316</v>
      </c>
      <c r="S1125" s="14">
        <f t="shared" si="70"/>
        <v>42796.682476851856</v>
      </c>
      <c r="T1125" s="14">
        <f t="shared" si="71"/>
        <v>42841.640810185185</v>
      </c>
    </row>
    <row r="1126" spans="1:20" ht="45" x14ac:dyDescent="0.4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8315</v>
      </c>
      <c r="R1126" t="s">
        <v>8316</v>
      </c>
      <c r="S1126" s="14">
        <f t="shared" si="70"/>
        <v>42139.525567129633</v>
      </c>
      <c r="T1126" s="14">
        <f t="shared" si="71"/>
        <v>42169.525567129633</v>
      </c>
    </row>
    <row r="1127" spans="1:20" ht="45" x14ac:dyDescent="0.4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8323</v>
      </c>
      <c r="R1127" t="s">
        <v>8344</v>
      </c>
      <c r="S1127" s="14">
        <f t="shared" si="70"/>
        <v>41039.409456018519</v>
      </c>
      <c r="T1127" s="14">
        <f t="shared" si="71"/>
        <v>41069.409456018519</v>
      </c>
    </row>
    <row r="1128" spans="1:20" ht="45" x14ac:dyDescent="0.4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8323</v>
      </c>
      <c r="R1128" t="s">
        <v>8327</v>
      </c>
      <c r="S1128" s="14">
        <f t="shared" si="70"/>
        <v>40458.815625000003</v>
      </c>
      <c r="T1128" s="14">
        <f t="shared" si="71"/>
        <v>40521.207638888889</v>
      </c>
    </row>
    <row r="1129" spans="1:20" ht="45" x14ac:dyDescent="0.4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8315</v>
      </c>
      <c r="R1129" t="s">
        <v>8316</v>
      </c>
      <c r="S1129" s="14">
        <f t="shared" si="70"/>
        <v>42558.189432870371</v>
      </c>
      <c r="T1129" s="14">
        <f t="shared" si="71"/>
        <v>42587.875</v>
      </c>
    </row>
    <row r="1130" spans="1:20" ht="45" x14ac:dyDescent="0.4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8317</v>
      </c>
      <c r="R1130" t="s">
        <v>8353</v>
      </c>
      <c r="S1130" s="14">
        <f t="shared" si="70"/>
        <v>42327.805659722217</v>
      </c>
      <c r="T1130" s="14">
        <f t="shared" si="71"/>
        <v>42355.805659722217</v>
      </c>
    </row>
    <row r="1131" spans="1:20" ht="45" x14ac:dyDescent="0.4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8315</v>
      </c>
      <c r="R1131" t="s">
        <v>8316</v>
      </c>
      <c r="S1131" s="14">
        <f t="shared" si="70"/>
        <v>42646.092812499999</v>
      </c>
      <c r="T1131" s="14">
        <f t="shared" si="71"/>
        <v>42675.207638888889</v>
      </c>
    </row>
    <row r="1132" spans="1:20" ht="45" x14ac:dyDescent="0.4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8320</v>
      </c>
      <c r="R1132" t="s">
        <v>8321</v>
      </c>
      <c r="S1132" s="14">
        <f t="shared" si="70"/>
        <v>41111.185891203706</v>
      </c>
      <c r="T1132" s="14">
        <f t="shared" si="71"/>
        <v>41171.185891203706</v>
      </c>
    </row>
    <row r="1133" spans="1:20" ht="45" x14ac:dyDescent="0.4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8315</v>
      </c>
      <c r="R1133" t="s">
        <v>8316</v>
      </c>
      <c r="S1133" s="14">
        <f t="shared" si="70"/>
        <v>42248.697754629626</v>
      </c>
      <c r="T1133" s="14">
        <f t="shared" si="71"/>
        <v>42283.697754629626</v>
      </c>
    </row>
    <row r="1134" spans="1:20" ht="45" x14ac:dyDescent="0.4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8323</v>
      </c>
      <c r="R1134" t="s">
        <v>8324</v>
      </c>
      <c r="S1134" s="14">
        <f t="shared" si="70"/>
        <v>41067.74086805556</v>
      </c>
      <c r="T1134" s="14">
        <f t="shared" si="71"/>
        <v>41097.74086805556</v>
      </c>
    </row>
    <row r="1135" spans="1:20" ht="30.6" x14ac:dyDescent="0.45">
      <c r="A1135">
        <v>3217</v>
      </c>
      <c r="B1135" s="3" t="s">
        <v>3217</v>
      </c>
      <c r="C1135" s="3" t="s">
        <v>7327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1478264784</v>
      </c>
      <c r="J1135">
        <v>1475672784</v>
      </c>
      <c r="K1135" t="b">
        <v>1</v>
      </c>
      <c r="L1135">
        <v>104</v>
      </c>
      <c r="M1135" t="b">
        <v>1</v>
      </c>
      <c r="N1135" t="s">
        <v>8269</v>
      </c>
      <c r="O1135">
        <f t="shared" si="68"/>
        <v>116</v>
      </c>
      <c r="P1135">
        <f t="shared" si="69"/>
        <v>50.2</v>
      </c>
      <c r="Q1135" s="10" t="s">
        <v>8315</v>
      </c>
      <c r="R1135" t="s">
        <v>8316</v>
      </c>
      <c r="S1135" s="14">
        <f t="shared" si="70"/>
        <v>42648.546111111107</v>
      </c>
      <c r="T1135" s="14">
        <f t="shared" si="71"/>
        <v>42678.546111111107</v>
      </c>
    </row>
    <row r="1136" spans="1:20" ht="45" x14ac:dyDescent="0.45">
      <c r="A1136">
        <v>3021</v>
      </c>
      <c r="B1136" s="3" t="s">
        <v>3021</v>
      </c>
      <c r="C1136" s="3" t="s">
        <v>7131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1479794340</v>
      </c>
      <c r="J1136">
        <v>1476715869</v>
      </c>
      <c r="K1136" t="b">
        <v>0</v>
      </c>
      <c r="L1136">
        <v>103</v>
      </c>
      <c r="M1136" t="b">
        <v>1</v>
      </c>
      <c r="N1136" t="s">
        <v>8301</v>
      </c>
      <c r="O1136">
        <f t="shared" si="68"/>
        <v>116</v>
      </c>
      <c r="P1136">
        <f t="shared" si="69"/>
        <v>50.69</v>
      </c>
      <c r="Q1136" s="10" t="s">
        <v>8315</v>
      </c>
      <c r="R1136" t="s">
        <v>8355</v>
      </c>
      <c r="S1136" s="14">
        <f t="shared" si="70"/>
        <v>42660.618854166663</v>
      </c>
      <c r="T1136" s="14">
        <f t="shared" si="71"/>
        <v>42696.249305555553</v>
      </c>
    </row>
    <row r="1137" spans="1:20" ht="45" x14ac:dyDescent="0.4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8323</v>
      </c>
      <c r="R1137" t="s">
        <v>8345</v>
      </c>
      <c r="S1137" s="14">
        <f t="shared" si="70"/>
        <v>42796.071643518517</v>
      </c>
      <c r="T1137" s="14">
        <f t="shared" si="71"/>
        <v>42826.166666666672</v>
      </c>
    </row>
    <row r="1138" spans="1:20" ht="45" x14ac:dyDescent="0.4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8320</v>
      </c>
      <c r="R1138" t="s">
        <v>8321</v>
      </c>
      <c r="S1138" s="14">
        <f t="shared" si="70"/>
        <v>42334.013124999998</v>
      </c>
      <c r="T1138" s="14">
        <f t="shared" si="71"/>
        <v>42364.013124999998</v>
      </c>
    </row>
    <row r="1139" spans="1:20" ht="45" x14ac:dyDescent="0.4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8308</v>
      </c>
      <c r="R1139" t="s">
        <v>8310</v>
      </c>
      <c r="S1139" s="14">
        <f t="shared" si="70"/>
        <v>41718.043032407404</v>
      </c>
      <c r="T1139" s="14">
        <f t="shared" si="71"/>
        <v>41742.083333333336</v>
      </c>
    </row>
    <row r="1140" spans="1:20" ht="59.4" x14ac:dyDescent="0.4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8317</v>
      </c>
      <c r="R1140" t="s">
        <v>8319</v>
      </c>
      <c r="S1140" s="14">
        <f t="shared" si="70"/>
        <v>42720.720057870371</v>
      </c>
      <c r="T1140" s="14">
        <f t="shared" si="71"/>
        <v>42765.720057870371</v>
      </c>
    </row>
    <row r="1141" spans="1:20" ht="45" x14ac:dyDescent="0.4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8315</v>
      </c>
      <c r="R1141" t="s">
        <v>8316</v>
      </c>
      <c r="S1141" s="14">
        <f t="shared" si="70"/>
        <v>42690.041435185187</v>
      </c>
      <c r="T1141" s="14">
        <f t="shared" si="71"/>
        <v>42750.041435185187</v>
      </c>
    </row>
    <row r="1142" spans="1:20" ht="45" x14ac:dyDescent="0.4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8308</v>
      </c>
      <c r="R1142" t="s">
        <v>8313</v>
      </c>
      <c r="S1142" s="14">
        <f t="shared" si="70"/>
        <v>41107.053067129629</v>
      </c>
      <c r="T1142" s="14">
        <f t="shared" si="71"/>
        <v>41137.053067129629</v>
      </c>
    </row>
    <row r="1143" spans="1:20" ht="45" x14ac:dyDescent="0.4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8315</v>
      </c>
      <c r="R1143" t="s">
        <v>8357</v>
      </c>
      <c r="S1143" s="14">
        <f t="shared" si="70"/>
        <v>42395.706435185188</v>
      </c>
      <c r="T1143" s="14">
        <f t="shared" si="71"/>
        <v>42416.249305555553</v>
      </c>
    </row>
    <row r="1144" spans="1:20" ht="45" x14ac:dyDescent="0.4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8315</v>
      </c>
      <c r="R1144" t="s">
        <v>8316</v>
      </c>
      <c r="S1144" s="14">
        <f t="shared" si="70"/>
        <v>41827.605057870373</v>
      </c>
      <c r="T1144" s="14">
        <f t="shared" si="71"/>
        <v>41848.605057870373</v>
      </c>
    </row>
    <row r="1145" spans="1:20" ht="45" x14ac:dyDescent="0.4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8315</v>
      </c>
      <c r="R1145" t="s">
        <v>8357</v>
      </c>
      <c r="S1145" s="14">
        <f t="shared" si="70"/>
        <v>42128.824074074073</v>
      </c>
      <c r="T1145" s="14">
        <f t="shared" si="71"/>
        <v>42158</v>
      </c>
    </row>
    <row r="1146" spans="1:20" ht="59.4" x14ac:dyDescent="0.4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8315</v>
      </c>
      <c r="R1146" t="s">
        <v>8355</v>
      </c>
      <c r="S1146" s="14">
        <f t="shared" si="70"/>
        <v>42225.559675925921</v>
      </c>
      <c r="T1146" s="14">
        <f t="shared" si="71"/>
        <v>42270.559675925921</v>
      </c>
    </row>
    <row r="1147" spans="1:20" ht="45" x14ac:dyDescent="0.4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8317</v>
      </c>
      <c r="R1147" t="s">
        <v>8354</v>
      </c>
      <c r="S1147" s="14">
        <f t="shared" si="70"/>
        <v>41542.958449074074</v>
      </c>
      <c r="T1147" s="14">
        <f t="shared" si="71"/>
        <v>41572.958449074074</v>
      </c>
    </row>
    <row r="1148" spans="1:20" ht="45" x14ac:dyDescent="0.4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8323</v>
      </c>
      <c r="R1148" t="s">
        <v>8324</v>
      </c>
      <c r="S1148" s="14">
        <f t="shared" si="70"/>
        <v>41794.981122685182</v>
      </c>
      <c r="T1148" s="14">
        <f t="shared" si="71"/>
        <v>41854.708333333336</v>
      </c>
    </row>
    <row r="1149" spans="1:20" ht="59.4" x14ac:dyDescent="0.4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8315</v>
      </c>
      <c r="R1149" t="s">
        <v>8316</v>
      </c>
      <c r="S1149" s="14">
        <f t="shared" si="70"/>
        <v>42575.130057870367</v>
      </c>
      <c r="T1149" s="14">
        <f t="shared" si="71"/>
        <v>42605.130057870367</v>
      </c>
    </row>
    <row r="1150" spans="1:20" ht="45" x14ac:dyDescent="0.4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8320</v>
      </c>
      <c r="R1150" t="s">
        <v>8321</v>
      </c>
      <c r="S1150" s="14">
        <f t="shared" si="70"/>
        <v>41226.95721064815</v>
      </c>
      <c r="T1150" s="14">
        <f t="shared" si="71"/>
        <v>41256.95721064815</v>
      </c>
    </row>
    <row r="1151" spans="1:20" ht="45" x14ac:dyDescent="0.4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8315</v>
      </c>
      <c r="R1151" t="s">
        <v>8316</v>
      </c>
      <c r="S1151" s="14">
        <f t="shared" si="70"/>
        <v>42318.702094907407</v>
      </c>
      <c r="T1151" s="14">
        <f t="shared" si="71"/>
        <v>42348.702094907407</v>
      </c>
    </row>
    <row r="1152" spans="1:20" ht="30.6" x14ac:dyDescent="0.4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8315</v>
      </c>
      <c r="R1152" t="s">
        <v>8355</v>
      </c>
      <c r="S1152" s="14">
        <f t="shared" si="70"/>
        <v>42381.686840277776</v>
      </c>
      <c r="T1152" s="14">
        <f t="shared" si="71"/>
        <v>42411.686840277776</v>
      </c>
    </row>
    <row r="1153" spans="1:20" ht="59.4" x14ac:dyDescent="0.4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8315</v>
      </c>
      <c r="R1153" t="s">
        <v>8316</v>
      </c>
      <c r="S1153" s="14">
        <f t="shared" si="70"/>
        <v>41880.061006944445</v>
      </c>
      <c r="T1153" s="14">
        <f t="shared" si="71"/>
        <v>41908.065972222219</v>
      </c>
    </row>
    <row r="1154" spans="1:20" ht="45" x14ac:dyDescent="0.4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2">ROUND(E1154/D1154*100,0)</f>
        <v>128</v>
      </c>
      <c r="P1154">
        <f t="shared" ref="P1154:P1217" si="73">IFERROR(ROUND(E1154/L1154,2),0)</f>
        <v>82.26</v>
      </c>
      <c r="Q1154" s="10" t="s">
        <v>8315</v>
      </c>
      <c r="R1154" t="s">
        <v>8316</v>
      </c>
      <c r="S1154" s="14">
        <f t="shared" ref="S1154:S1217" si="74">(((J1154/60)/60)/24)+DATE(1970,1,1)</f>
        <v>42125.647534722222</v>
      </c>
      <c r="T1154" s="14">
        <f t="shared" ref="T1154:T1217" si="75">(((I1154/60)/60)/24)+DATE(1970,1,1)</f>
        <v>42150.647534722222</v>
      </c>
    </row>
    <row r="1155" spans="1:20" ht="45" x14ac:dyDescent="0.4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2"/>
        <v>102</v>
      </c>
      <c r="P1155">
        <f t="shared" si="73"/>
        <v>51.47</v>
      </c>
      <c r="Q1155" s="10" t="s">
        <v>8320</v>
      </c>
      <c r="R1155" t="s">
        <v>8321</v>
      </c>
      <c r="S1155" s="14">
        <f t="shared" si="74"/>
        <v>41789.330312500002</v>
      </c>
      <c r="T1155" s="14">
        <f t="shared" si="75"/>
        <v>41829.330312500002</v>
      </c>
    </row>
    <row r="1156" spans="1:20" ht="45" x14ac:dyDescent="0.4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8331</v>
      </c>
      <c r="R1156" t="s">
        <v>8349</v>
      </c>
      <c r="S1156" s="14">
        <f t="shared" si="74"/>
        <v>41926.585162037038</v>
      </c>
      <c r="T1156" s="14">
        <f t="shared" si="75"/>
        <v>41961</v>
      </c>
    </row>
    <row r="1157" spans="1:20" ht="45" x14ac:dyDescent="0.4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8315</v>
      </c>
      <c r="R1157" t="s">
        <v>8316</v>
      </c>
      <c r="S1157" s="14">
        <f t="shared" si="74"/>
        <v>41799.685902777775</v>
      </c>
      <c r="T1157" s="14">
        <f t="shared" si="75"/>
        <v>41827.083333333336</v>
      </c>
    </row>
    <row r="1158" spans="1:20" ht="45" x14ac:dyDescent="0.4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8323</v>
      </c>
      <c r="R1158" t="s">
        <v>8327</v>
      </c>
      <c r="S1158" s="14">
        <f t="shared" si="74"/>
        <v>41951.788807870369</v>
      </c>
      <c r="T1158" s="14">
        <f t="shared" si="75"/>
        <v>41964.166666666672</v>
      </c>
    </row>
    <row r="1159" spans="1:20" ht="45" x14ac:dyDescent="0.4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8317</v>
      </c>
      <c r="R1159" t="s">
        <v>8347</v>
      </c>
      <c r="S1159" s="14">
        <f t="shared" si="74"/>
        <v>42289.957175925927</v>
      </c>
      <c r="T1159" s="14">
        <f t="shared" si="75"/>
        <v>42319.998842592591</v>
      </c>
    </row>
    <row r="1160" spans="1:20" ht="45" x14ac:dyDescent="0.4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8315</v>
      </c>
      <c r="R1160" t="s">
        <v>8316</v>
      </c>
      <c r="S1160" s="14">
        <f t="shared" si="74"/>
        <v>42201.675011574072</v>
      </c>
      <c r="T1160" s="14">
        <f t="shared" si="75"/>
        <v>42216.666666666672</v>
      </c>
    </row>
    <row r="1161" spans="1:20" ht="45" x14ac:dyDescent="0.4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8315</v>
      </c>
      <c r="R1161" t="s">
        <v>8316</v>
      </c>
      <c r="S1161" s="14">
        <f t="shared" si="74"/>
        <v>41993.824340277773</v>
      </c>
      <c r="T1161" s="14">
        <f t="shared" si="75"/>
        <v>42010.25</v>
      </c>
    </row>
    <row r="1162" spans="1:20" ht="45" x14ac:dyDescent="0.4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8323</v>
      </c>
      <c r="R1162" t="s">
        <v>8325</v>
      </c>
      <c r="S1162" s="14">
        <f t="shared" si="74"/>
        <v>41923.838692129626</v>
      </c>
      <c r="T1162" s="14">
        <f t="shared" si="75"/>
        <v>41953.88035879629</v>
      </c>
    </row>
    <row r="1163" spans="1:20" ht="45" x14ac:dyDescent="0.4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8323</v>
      </c>
      <c r="R1163" t="s">
        <v>8328</v>
      </c>
      <c r="S1163" s="14">
        <f t="shared" si="74"/>
        <v>41249.448958333334</v>
      </c>
      <c r="T1163" s="14">
        <f t="shared" si="75"/>
        <v>41281.333333333336</v>
      </c>
    </row>
    <row r="1164" spans="1:20" ht="45" x14ac:dyDescent="0.4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8315</v>
      </c>
      <c r="R1164" t="s">
        <v>8316</v>
      </c>
      <c r="S1164" s="14">
        <f t="shared" si="74"/>
        <v>41806.395428240743</v>
      </c>
      <c r="T1164" s="14">
        <f t="shared" si="75"/>
        <v>41843.458333333336</v>
      </c>
    </row>
    <row r="1165" spans="1:20" ht="45" x14ac:dyDescent="0.4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8323</v>
      </c>
      <c r="R1165" t="s">
        <v>8324</v>
      </c>
      <c r="S1165" s="14">
        <f t="shared" si="74"/>
        <v>41813.766099537039</v>
      </c>
      <c r="T1165" s="14">
        <f t="shared" si="75"/>
        <v>41844.766099537039</v>
      </c>
    </row>
    <row r="1166" spans="1:20" ht="45" x14ac:dyDescent="0.45">
      <c r="A1166">
        <v>2053</v>
      </c>
      <c r="B1166" s="3" t="s">
        <v>2054</v>
      </c>
      <c r="C1166" s="3" t="s">
        <v>6163</v>
      </c>
      <c r="D1166" s="6">
        <v>5000</v>
      </c>
      <c r="E1166" s="8">
        <v>5051</v>
      </c>
      <c r="F1166" t="s">
        <v>8218</v>
      </c>
      <c r="G1166" t="s">
        <v>8223</v>
      </c>
      <c r="H1166" t="s">
        <v>8245</v>
      </c>
      <c r="I1166">
        <v>1448466551</v>
      </c>
      <c r="J1166">
        <v>1445870951</v>
      </c>
      <c r="K1166" t="b">
        <v>0</v>
      </c>
      <c r="L1166">
        <v>121</v>
      </c>
      <c r="M1166" t="b">
        <v>1</v>
      </c>
      <c r="N1166" t="s">
        <v>8293</v>
      </c>
      <c r="O1166">
        <f t="shared" si="72"/>
        <v>101</v>
      </c>
      <c r="P1166">
        <f t="shared" si="73"/>
        <v>41.74</v>
      </c>
      <c r="Q1166" s="10" t="s">
        <v>8317</v>
      </c>
      <c r="R1166" t="s">
        <v>8347</v>
      </c>
      <c r="S1166" s="14">
        <f t="shared" si="74"/>
        <v>42303.617488425924</v>
      </c>
      <c r="T1166" s="14">
        <f t="shared" si="75"/>
        <v>42333.659155092595</v>
      </c>
    </row>
    <row r="1167" spans="1:20" ht="45" x14ac:dyDescent="0.45">
      <c r="A1167">
        <v>1066</v>
      </c>
      <c r="B1167" s="3" t="s">
        <v>1067</v>
      </c>
      <c r="C1167" s="3" t="s">
        <v>5176</v>
      </c>
      <c r="D1167" s="6">
        <v>150000</v>
      </c>
      <c r="E1167" s="8">
        <v>5051</v>
      </c>
      <c r="F1167" t="s">
        <v>8220</v>
      </c>
      <c r="G1167" t="s">
        <v>8223</v>
      </c>
      <c r="H1167" t="s">
        <v>8245</v>
      </c>
      <c r="I1167">
        <v>1375657582</v>
      </c>
      <c r="J1167">
        <v>1371769582</v>
      </c>
      <c r="K1167" t="b">
        <v>0</v>
      </c>
      <c r="L1167">
        <v>148</v>
      </c>
      <c r="M1167" t="b">
        <v>0</v>
      </c>
      <c r="N1167" t="s">
        <v>8280</v>
      </c>
      <c r="O1167">
        <f t="shared" si="72"/>
        <v>3</v>
      </c>
      <c r="P1167">
        <f t="shared" si="73"/>
        <v>34.130000000000003</v>
      </c>
      <c r="Q1167" s="10" t="s">
        <v>8331</v>
      </c>
      <c r="R1167" t="s">
        <v>8332</v>
      </c>
      <c r="S1167" s="14">
        <f t="shared" si="74"/>
        <v>41445.962754629632</v>
      </c>
      <c r="T1167" s="14">
        <f t="shared" si="75"/>
        <v>41490.962754629632</v>
      </c>
    </row>
    <row r="1168" spans="1:20" ht="45" x14ac:dyDescent="0.4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8315</v>
      </c>
      <c r="R1168" t="s">
        <v>8357</v>
      </c>
      <c r="S1168" s="14">
        <f t="shared" si="74"/>
        <v>41739.525300925925</v>
      </c>
      <c r="T1168" s="14">
        <f t="shared" si="75"/>
        <v>41764.525300925925</v>
      </c>
    </row>
    <row r="1169" spans="1:20" ht="30.6" x14ac:dyDescent="0.4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8315</v>
      </c>
      <c r="R1169" t="s">
        <v>8316</v>
      </c>
      <c r="S1169" s="14">
        <f t="shared" si="74"/>
        <v>41829.795729166668</v>
      </c>
      <c r="T1169" s="14">
        <f t="shared" si="75"/>
        <v>41859.795729166668</v>
      </c>
    </row>
    <row r="1170" spans="1:20" x14ac:dyDescent="0.4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8323</v>
      </c>
      <c r="R1170" t="s">
        <v>8324</v>
      </c>
      <c r="S1170" s="14">
        <f t="shared" si="74"/>
        <v>41524.056921296295</v>
      </c>
      <c r="T1170" s="14">
        <f t="shared" si="75"/>
        <v>41554.056921296295</v>
      </c>
    </row>
    <row r="1171" spans="1:20" ht="45" x14ac:dyDescent="0.4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8323</v>
      </c>
      <c r="R1171" t="s">
        <v>8352</v>
      </c>
      <c r="S1171" s="14">
        <f t="shared" si="74"/>
        <v>41107.849143518521</v>
      </c>
      <c r="T1171" s="14">
        <f t="shared" si="75"/>
        <v>41137.849143518521</v>
      </c>
    </row>
    <row r="1172" spans="1:20" ht="45" x14ac:dyDescent="0.4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8323</v>
      </c>
      <c r="R1172" t="s">
        <v>8352</v>
      </c>
      <c r="S1172" s="14">
        <f t="shared" si="74"/>
        <v>41068.520474537036</v>
      </c>
      <c r="T1172" s="14">
        <f t="shared" si="75"/>
        <v>41098.520474537036</v>
      </c>
    </row>
    <row r="1173" spans="1:20" ht="59.4" x14ac:dyDescent="0.4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8315</v>
      </c>
      <c r="R1173" t="s">
        <v>8316</v>
      </c>
      <c r="S1173" s="14">
        <f t="shared" si="74"/>
        <v>41927.936157407406</v>
      </c>
      <c r="T1173" s="14">
        <f t="shared" si="75"/>
        <v>41948.977824074071</v>
      </c>
    </row>
    <row r="1174" spans="1:20" ht="45" x14ac:dyDescent="0.4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8315</v>
      </c>
      <c r="R1174" t="s">
        <v>8316</v>
      </c>
      <c r="S1174" s="14">
        <f t="shared" si="74"/>
        <v>41827.909942129627</v>
      </c>
      <c r="T1174" s="14">
        <f t="shared" si="75"/>
        <v>41857.897222222222</v>
      </c>
    </row>
    <row r="1175" spans="1:20" x14ac:dyDescent="0.4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8308</v>
      </c>
      <c r="R1175" t="s">
        <v>8310</v>
      </c>
      <c r="S1175" s="14">
        <f t="shared" si="74"/>
        <v>40987.776631944449</v>
      </c>
      <c r="T1175" s="14">
        <f t="shared" si="75"/>
        <v>41001.776631944449</v>
      </c>
    </row>
    <row r="1176" spans="1:20" ht="45" x14ac:dyDescent="0.4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8315</v>
      </c>
      <c r="R1176" t="s">
        <v>8316</v>
      </c>
      <c r="S1176" s="14">
        <f t="shared" si="74"/>
        <v>41982.688611111109</v>
      </c>
      <c r="T1176" s="14">
        <f t="shared" si="75"/>
        <v>42012.688611111109</v>
      </c>
    </row>
    <row r="1177" spans="1:20" ht="45" x14ac:dyDescent="0.4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8315</v>
      </c>
      <c r="R1177" t="s">
        <v>8316</v>
      </c>
      <c r="S1177" s="14">
        <f t="shared" si="74"/>
        <v>41827.674143518518</v>
      </c>
      <c r="T1177" s="14">
        <f t="shared" si="75"/>
        <v>41854.958333333336</v>
      </c>
    </row>
    <row r="1178" spans="1:20" ht="45" x14ac:dyDescent="0.4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8315</v>
      </c>
      <c r="R1178" t="s">
        <v>8316</v>
      </c>
      <c r="S1178" s="14">
        <f t="shared" si="74"/>
        <v>41787.218229166669</v>
      </c>
      <c r="T1178" s="14">
        <f t="shared" si="75"/>
        <v>41817.218229166669</v>
      </c>
    </row>
    <row r="1179" spans="1:20" ht="45" x14ac:dyDescent="0.4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8317</v>
      </c>
      <c r="R1179" t="s">
        <v>8319</v>
      </c>
      <c r="S1179" s="14">
        <f t="shared" si="74"/>
        <v>42632.373414351852</v>
      </c>
      <c r="T1179" s="14">
        <f t="shared" si="75"/>
        <v>42672.373414351852</v>
      </c>
    </row>
    <row r="1180" spans="1:20" ht="45" x14ac:dyDescent="0.4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8315</v>
      </c>
      <c r="R1180" t="s">
        <v>8316</v>
      </c>
      <c r="S1180" s="14">
        <f t="shared" si="74"/>
        <v>41902.333726851852</v>
      </c>
      <c r="T1180" s="14">
        <f t="shared" si="75"/>
        <v>41932.333726851852</v>
      </c>
    </row>
    <row r="1181" spans="1:20" ht="45" x14ac:dyDescent="0.4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8323</v>
      </c>
      <c r="R1181" t="s">
        <v>8324</v>
      </c>
      <c r="S1181" s="14">
        <f t="shared" si="74"/>
        <v>40996.667199074072</v>
      </c>
      <c r="T1181" s="14">
        <f t="shared" si="75"/>
        <v>41026.667199074072</v>
      </c>
    </row>
    <row r="1182" spans="1:20" ht="59.4" x14ac:dyDescent="0.4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8323</v>
      </c>
      <c r="R1182" t="s">
        <v>8327</v>
      </c>
      <c r="S1182" s="14">
        <f t="shared" si="74"/>
        <v>40417.011296296296</v>
      </c>
      <c r="T1182" s="14">
        <f t="shared" si="75"/>
        <v>40462.011296296296</v>
      </c>
    </row>
    <row r="1183" spans="1:20" ht="45" x14ac:dyDescent="0.45">
      <c r="A1183">
        <v>2522</v>
      </c>
      <c r="B1183" s="3" t="s">
        <v>2522</v>
      </c>
      <c r="C1183" s="3" t="s">
        <v>6632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1461336720</v>
      </c>
      <c r="J1183">
        <v>1459431960</v>
      </c>
      <c r="K1183" t="b">
        <v>0</v>
      </c>
      <c r="L1183">
        <v>27</v>
      </c>
      <c r="M1183" t="b">
        <v>1</v>
      </c>
      <c r="N1183" t="s">
        <v>8298</v>
      </c>
      <c r="O1183">
        <f t="shared" si="72"/>
        <v>100</v>
      </c>
      <c r="P1183">
        <f t="shared" si="73"/>
        <v>185.19</v>
      </c>
      <c r="Q1183" s="10" t="s">
        <v>8323</v>
      </c>
      <c r="R1183" t="s">
        <v>8352</v>
      </c>
      <c r="S1183" s="14">
        <f t="shared" si="74"/>
        <v>42460.573611111111</v>
      </c>
      <c r="T1183" s="14">
        <f t="shared" si="75"/>
        <v>42482.619444444441</v>
      </c>
    </row>
    <row r="1184" spans="1:20" ht="73.8" x14ac:dyDescent="0.4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8308</v>
      </c>
      <c r="R1184" t="s">
        <v>8313</v>
      </c>
      <c r="S1184" s="14">
        <f t="shared" si="74"/>
        <v>40343.084421296298</v>
      </c>
      <c r="T1184" s="14">
        <f t="shared" si="75"/>
        <v>40378.666666666664</v>
      </c>
    </row>
    <row r="1185" spans="1:20" ht="30.6" x14ac:dyDescent="0.45">
      <c r="A1185">
        <v>3763</v>
      </c>
      <c r="B1185" s="3" t="s">
        <v>3760</v>
      </c>
      <c r="C1185" s="3" t="s">
        <v>7873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1427907626</v>
      </c>
      <c r="J1185">
        <v>1425319226</v>
      </c>
      <c r="K1185" t="b">
        <v>0</v>
      </c>
      <c r="L1185">
        <v>77</v>
      </c>
      <c r="M1185" t="b">
        <v>1</v>
      </c>
      <c r="N1185" t="s">
        <v>8303</v>
      </c>
      <c r="O1185">
        <f t="shared" si="72"/>
        <v>100</v>
      </c>
      <c r="P1185">
        <f t="shared" si="73"/>
        <v>64.94</v>
      </c>
      <c r="Q1185" s="10" t="s">
        <v>8315</v>
      </c>
      <c r="R1185" t="s">
        <v>8357</v>
      </c>
      <c r="S1185" s="14">
        <f t="shared" si="74"/>
        <v>42065.750300925924</v>
      </c>
      <c r="T1185" s="14">
        <f t="shared" si="75"/>
        <v>42095.708634259259</v>
      </c>
    </row>
    <row r="1186" spans="1:20" ht="45" x14ac:dyDescent="0.45">
      <c r="A1186">
        <v>3828</v>
      </c>
      <c r="B1186" s="3" t="s">
        <v>3825</v>
      </c>
      <c r="C1186" s="3" t="s">
        <v>7937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1420033187</v>
      </c>
      <c r="J1186">
        <v>1414845587</v>
      </c>
      <c r="K1186" t="b">
        <v>0</v>
      </c>
      <c r="L1186">
        <v>28</v>
      </c>
      <c r="M1186" t="b">
        <v>1</v>
      </c>
      <c r="N1186" t="s">
        <v>8269</v>
      </c>
      <c r="O1186">
        <f t="shared" si="72"/>
        <v>100</v>
      </c>
      <c r="P1186">
        <f t="shared" si="73"/>
        <v>178.57</v>
      </c>
      <c r="Q1186" s="10" t="s">
        <v>8315</v>
      </c>
      <c r="R1186" t="s">
        <v>8316</v>
      </c>
      <c r="S1186" s="14">
        <f t="shared" si="74"/>
        <v>41944.527627314819</v>
      </c>
      <c r="T1186" s="14">
        <f t="shared" si="75"/>
        <v>42004.569293981483</v>
      </c>
    </row>
    <row r="1187" spans="1:20" ht="45" x14ac:dyDescent="0.45">
      <c r="A1187">
        <v>100</v>
      </c>
      <c r="B1187" s="3" t="s">
        <v>102</v>
      </c>
      <c r="C1187" s="3" t="s">
        <v>4211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1352055886</v>
      </c>
      <c r="J1187">
        <v>1350324286</v>
      </c>
      <c r="K1187" t="b">
        <v>0</v>
      </c>
      <c r="L1187">
        <v>26</v>
      </c>
      <c r="M1187" t="b">
        <v>1</v>
      </c>
      <c r="N1187" t="s">
        <v>8264</v>
      </c>
      <c r="O1187">
        <f t="shared" si="72"/>
        <v>100</v>
      </c>
      <c r="P1187">
        <f t="shared" si="73"/>
        <v>192.31</v>
      </c>
      <c r="Q1187" s="10" t="s">
        <v>8308</v>
      </c>
      <c r="R1187" t="s">
        <v>8310</v>
      </c>
      <c r="S1187" s="14">
        <f t="shared" si="74"/>
        <v>41197.753310185188</v>
      </c>
      <c r="T1187" s="14">
        <f t="shared" si="75"/>
        <v>41217.794976851852</v>
      </c>
    </row>
    <row r="1188" spans="1:20" ht="45" x14ac:dyDescent="0.4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8323</v>
      </c>
      <c r="R1188" t="s">
        <v>8328</v>
      </c>
      <c r="S1188" s="14">
        <f t="shared" si="74"/>
        <v>42016.641435185185</v>
      </c>
      <c r="T1188" s="14">
        <f t="shared" si="75"/>
        <v>42046.641435185185</v>
      </c>
    </row>
    <row r="1189" spans="1:20" ht="45" x14ac:dyDescent="0.4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8317</v>
      </c>
      <c r="R1189" t="s">
        <v>8319</v>
      </c>
      <c r="S1189" s="14">
        <f t="shared" si="74"/>
        <v>42313.936365740738</v>
      </c>
      <c r="T1189" s="14">
        <f t="shared" si="75"/>
        <v>42343.936365740738</v>
      </c>
    </row>
    <row r="1190" spans="1:20" ht="45" x14ac:dyDescent="0.4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8317</v>
      </c>
      <c r="R1190" t="s">
        <v>8346</v>
      </c>
      <c r="S1190" s="14">
        <f t="shared" si="74"/>
        <v>41905.429155092592</v>
      </c>
      <c r="T1190" s="14">
        <f t="shared" si="75"/>
        <v>41935.429155092592</v>
      </c>
    </row>
    <row r="1191" spans="1:20" ht="59.4" x14ac:dyDescent="0.4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8315</v>
      </c>
      <c r="R1191" t="s">
        <v>8357</v>
      </c>
      <c r="S1191" s="14">
        <f t="shared" si="74"/>
        <v>41865.882928240739</v>
      </c>
      <c r="T1191" s="14">
        <f t="shared" si="75"/>
        <v>41890.882928240739</v>
      </c>
    </row>
    <row r="1192" spans="1:20" ht="45" x14ac:dyDescent="0.4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8317</v>
      </c>
      <c r="R1192" t="s">
        <v>8319</v>
      </c>
      <c r="S1192" s="14">
        <f t="shared" si="74"/>
        <v>42626.633703703701</v>
      </c>
      <c r="T1192" s="14">
        <f t="shared" si="75"/>
        <v>42656.633703703701</v>
      </c>
    </row>
    <row r="1193" spans="1:20" ht="30.6" x14ac:dyDescent="0.4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8308</v>
      </c>
      <c r="R1193" t="s">
        <v>8314</v>
      </c>
      <c r="S1193" s="14">
        <f t="shared" si="74"/>
        <v>41757.975011574075</v>
      </c>
      <c r="T1193" s="14">
        <f t="shared" si="75"/>
        <v>41793.165972222225</v>
      </c>
    </row>
    <row r="1194" spans="1:20" ht="45" x14ac:dyDescent="0.4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8315</v>
      </c>
      <c r="R1194" t="s">
        <v>8316</v>
      </c>
      <c r="S1194" s="14">
        <f t="shared" si="74"/>
        <v>42062.834444444445</v>
      </c>
      <c r="T1194" s="14">
        <f t="shared" si="75"/>
        <v>42083.852083333331</v>
      </c>
    </row>
    <row r="1195" spans="1:20" ht="45" x14ac:dyDescent="0.4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8323</v>
      </c>
      <c r="R1195" t="s">
        <v>8328</v>
      </c>
      <c r="S1195" s="14">
        <f t="shared" si="74"/>
        <v>41716.785011574073</v>
      </c>
      <c r="T1195" s="14">
        <f t="shared" si="75"/>
        <v>41739.290972222225</v>
      </c>
    </row>
    <row r="1196" spans="1:20" ht="45" x14ac:dyDescent="0.4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8308</v>
      </c>
      <c r="R1196" t="s">
        <v>8314</v>
      </c>
      <c r="S1196" s="14">
        <f t="shared" si="74"/>
        <v>41904.407812500001</v>
      </c>
      <c r="T1196" s="14">
        <f t="shared" si="75"/>
        <v>41964.449479166666</v>
      </c>
    </row>
    <row r="1197" spans="1:20" ht="59.4" x14ac:dyDescent="0.4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8331</v>
      </c>
      <c r="R1197" t="s">
        <v>8349</v>
      </c>
      <c r="S1197" s="14">
        <f t="shared" si="74"/>
        <v>41614.651493055557</v>
      </c>
      <c r="T1197" s="14">
        <f t="shared" si="75"/>
        <v>41644.651493055557</v>
      </c>
    </row>
    <row r="1198" spans="1:20" ht="45" x14ac:dyDescent="0.4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8336</v>
      </c>
      <c r="R1198" t="s">
        <v>8337</v>
      </c>
      <c r="S1198" s="14">
        <f t="shared" si="74"/>
        <v>41897.134895833333</v>
      </c>
      <c r="T1198" s="14">
        <f t="shared" si="75"/>
        <v>41928</v>
      </c>
    </row>
    <row r="1199" spans="1:20" ht="45" x14ac:dyDescent="0.4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8323</v>
      </c>
      <c r="R1199" t="s">
        <v>8324</v>
      </c>
      <c r="S1199" s="14">
        <f t="shared" si="74"/>
        <v>42526.874236111107</v>
      </c>
      <c r="T1199" s="14">
        <f t="shared" si="75"/>
        <v>42556.874236111107</v>
      </c>
    </row>
    <row r="1200" spans="1:20" ht="45" x14ac:dyDescent="0.4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8323</v>
      </c>
      <c r="R1200" t="s">
        <v>8324</v>
      </c>
      <c r="S1200" s="14">
        <f t="shared" si="74"/>
        <v>41543.988067129627</v>
      </c>
      <c r="T1200" s="14">
        <f t="shared" si="75"/>
        <v>41571.988067129627</v>
      </c>
    </row>
    <row r="1201" spans="1:20" ht="45" x14ac:dyDescent="0.4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8331</v>
      </c>
      <c r="R1201" t="s">
        <v>8349</v>
      </c>
      <c r="S1201" s="14">
        <f t="shared" si="74"/>
        <v>42469.874907407408</v>
      </c>
      <c r="T1201" s="14">
        <f t="shared" si="75"/>
        <v>42487.083333333328</v>
      </c>
    </row>
    <row r="1202" spans="1:20" ht="30.6" x14ac:dyDescent="0.4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8308</v>
      </c>
      <c r="R1202" t="s">
        <v>8313</v>
      </c>
      <c r="S1202" s="14">
        <f t="shared" si="74"/>
        <v>40526.36917824074</v>
      </c>
      <c r="T1202" s="14">
        <f t="shared" si="75"/>
        <v>40576.332638888889</v>
      </c>
    </row>
    <row r="1203" spans="1:20" ht="59.4" x14ac:dyDescent="0.4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8323</v>
      </c>
      <c r="R1203" t="s">
        <v>8325</v>
      </c>
      <c r="S1203" s="14">
        <f t="shared" si="74"/>
        <v>42051.148888888885</v>
      </c>
      <c r="T1203" s="14">
        <f t="shared" si="75"/>
        <v>42079.107222222221</v>
      </c>
    </row>
    <row r="1204" spans="1:20" ht="45" x14ac:dyDescent="0.4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8315</v>
      </c>
      <c r="R1204" t="s">
        <v>8316</v>
      </c>
      <c r="S1204" s="14">
        <f t="shared" si="74"/>
        <v>41375.702210648145</v>
      </c>
      <c r="T1204" s="14">
        <f t="shared" si="75"/>
        <v>41400.702210648145</v>
      </c>
    </row>
    <row r="1205" spans="1:20" ht="59.4" x14ac:dyDescent="0.4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8315</v>
      </c>
      <c r="R1205" t="s">
        <v>8316</v>
      </c>
      <c r="S1205" s="14">
        <f t="shared" si="74"/>
        <v>42089.412557870368</v>
      </c>
      <c r="T1205" s="14">
        <f t="shared" si="75"/>
        <v>42117.770833333328</v>
      </c>
    </row>
    <row r="1206" spans="1:20" ht="45" x14ac:dyDescent="0.4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8323</v>
      </c>
      <c r="R1206" t="s">
        <v>8328</v>
      </c>
      <c r="S1206" s="14">
        <f t="shared" si="74"/>
        <v>42145.919687500005</v>
      </c>
      <c r="T1206" s="14">
        <f t="shared" si="75"/>
        <v>42175.919687500005</v>
      </c>
    </row>
    <row r="1207" spans="1:20" ht="45" x14ac:dyDescent="0.4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8308</v>
      </c>
      <c r="R1207" t="s">
        <v>8311</v>
      </c>
      <c r="S1207" s="14">
        <f t="shared" si="74"/>
        <v>42186.257418981477</v>
      </c>
      <c r="T1207" s="14">
        <f t="shared" si="75"/>
        <v>42217.207638888889</v>
      </c>
    </row>
    <row r="1208" spans="1:20" ht="45" x14ac:dyDescent="0.4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8315</v>
      </c>
      <c r="R1208" t="s">
        <v>8355</v>
      </c>
      <c r="S1208" s="14">
        <f t="shared" si="74"/>
        <v>42024.702893518523</v>
      </c>
      <c r="T1208" s="14">
        <f t="shared" si="75"/>
        <v>42045.702893518523</v>
      </c>
    </row>
    <row r="1209" spans="1:20" ht="45" x14ac:dyDescent="0.4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8323</v>
      </c>
      <c r="R1209" t="s">
        <v>8327</v>
      </c>
      <c r="S1209" s="14">
        <f t="shared" si="74"/>
        <v>41373.690266203703</v>
      </c>
      <c r="T1209" s="14">
        <f t="shared" si="75"/>
        <v>41403.690266203703</v>
      </c>
    </row>
    <row r="1210" spans="1:20" ht="45" x14ac:dyDescent="0.4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8323</v>
      </c>
      <c r="R1210" t="s">
        <v>8324</v>
      </c>
      <c r="S1210" s="14">
        <f t="shared" si="74"/>
        <v>42707.074976851851</v>
      </c>
      <c r="T1210" s="14">
        <f t="shared" si="75"/>
        <v>42727.074976851851</v>
      </c>
    </row>
    <row r="1211" spans="1:20" ht="59.4" x14ac:dyDescent="0.4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8317</v>
      </c>
      <c r="R1211" t="s">
        <v>8319</v>
      </c>
      <c r="S1211" s="14">
        <f t="shared" si="74"/>
        <v>41921.263078703705</v>
      </c>
      <c r="T1211" s="14">
        <f t="shared" si="75"/>
        <v>41973.957638888889</v>
      </c>
    </row>
    <row r="1212" spans="1:20" ht="45" x14ac:dyDescent="0.4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8331</v>
      </c>
      <c r="R1212" t="s">
        <v>8333</v>
      </c>
      <c r="S1212" s="14">
        <f t="shared" si="74"/>
        <v>41923.783576388887</v>
      </c>
      <c r="T1212" s="14">
        <f t="shared" si="75"/>
        <v>41963.825243055559</v>
      </c>
    </row>
    <row r="1213" spans="1:20" ht="45" x14ac:dyDescent="0.4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8323</v>
      </c>
      <c r="R1213" t="s">
        <v>8324</v>
      </c>
      <c r="S1213" s="14">
        <f t="shared" si="74"/>
        <v>40663.08666666667</v>
      </c>
      <c r="T1213" s="14">
        <f t="shared" si="75"/>
        <v>40706.166666666664</v>
      </c>
    </row>
    <row r="1214" spans="1:20" ht="45" x14ac:dyDescent="0.4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8315</v>
      </c>
      <c r="R1214" t="s">
        <v>8316</v>
      </c>
      <c r="S1214" s="14">
        <f t="shared" si="74"/>
        <v>42126.87501157407</v>
      </c>
      <c r="T1214" s="14">
        <f t="shared" si="75"/>
        <v>42158.290972222225</v>
      </c>
    </row>
    <row r="1215" spans="1:20" ht="45" x14ac:dyDescent="0.4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8308</v>
      </c>
      <c r="R1215" t="s">
        <v>8310</v>
      </c>
      <c r="S1215" s="14">
        <f t="shared" si="74"/>
        <v>41701.901817129627</v>
      </c>
      <c r="T1215" s="14">
        <f t="shared" si="75"/>
        <v>41721</v>
      </c>
    </row>
    <row r="1216" spans="1:20" ht="45" x14ac:dyDescent="0.4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8308</v>
      </c>
      <c r="R1216" t="s">
        <v>8310</v>
      </c>
      <c r="S1216" s="14">
        <f t="shared" si="74"/>
        <v>41311.799513888887</v>
      </c>
      <c r="T1216" s="14">
        <f t="shared" si="75"/>
        <v>41336.799513888887</v>
      </c>
    </row>
    <row r="1217" spans="1:20" ht="45" x14ac:dyDescent="0.4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8334</v>
      </c>
      <c r="R1217" t="s">
        <v>8350</v>
      </c>
      <c r="S1217" s="14">
        <f t="shared" si="74"/>
        <v>42738.692233796297</v>
      </c>
      <c r="T1217" s="14">
        <f t="shared" si="75"/>
        <v>42768.692233796297</v>
      </c>
    </row>
    <row r="1218" spans="1:20" ht="45" x14ac:dyDescent="0.4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76">ROUND(E1218/D1218*100,0)</f>
        <v>31</v>
      </c>
      <c r="P1218">
        <f t="shared" ref="P1218:P1281" si="77">IFERROR(ROUND(E1218/L1218,2),0)</f>
        <v>231.75</v>
      </c>
      <c r="Q1218" s="10" t="s">
        <v>8323</v>
      </c>
      <c r="R1218" t="s">
        <v>8326</v>
      </c>
      <c r="S1218" s="14">
        <f t="shared" ref="S1218:S1281" si="78">(((J1218/60)/60)/24)+DATE(1970,1,1)</f>
        <v>40847.171018518515</v>
      </c>
      <c r="T1218" s="14">
        <f t="shared" ref="T1218:T1281" si="79">(((I1218/60)/60)/24)+DATE(1970,1,1)</f>
        <v>40889.212685185186</v>
      </c>
    </row>
    <row r="1219" spans="1:20" ht="45" x14ac:dyDescent="0.4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76"/>
        <v>4</v>
      </c>
      <c r="P1219">
        <f t="shared" si="77"/>
        <v>125.27</v>
      </c>
      <c r="Q1219" s="10" t="s">
        <v>8315</v>
      </c>
      <c r="R1219" t="s">
        <v>8355</v>
      </c>
      <c r="S1219" s="14">
        <f t="shared" si="78"/>
        <v>42081.731273148151</v>
      </c>
      <c r="T1219" s="14">
        <f t="shared" si="79"/>
        <v>42111.731273148151</v>
      </c>
    </row>
    <row r="1220" spans="1:20" ht="45" x14ac:dyDescent="0.4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8317</v>
      </c>
      <c r="R1220" t="s">
        <v>8319</v>
      </c>
      <c r="S1220" s="14">
        <f t="shared" si="78"/>
        <v>42668.726701388892</v>
      </c>
      <c r="T1220" s="14">
        <f t="shared" si="79"/>
        <v>42698.768368055549</v>
      </c>
    </row>
    <row r="1221" spans="1:20" ht="45" x14ac:dyDescent="0.4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8315</v>
      </c>
      <c r="R1221" t="s">
        <v>8316</v>
      </c>
      <c r="S1221" s="14">
        <f t="shared" si="78"/>
        <v>41791.993414351848</v>
      </c>
      <c r="T1221" s="14">
        <f t="shared" si="79"/>
        <v>41821.993414351848</v>
      </c>
    </row>
    <row r="1222" spans="1:20" ht="30.6" x14ac:dyDescent="0.4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8315</v>
      </c>
      <c r="R1222" t="s">
        <v>8316</v>
      </c>
      <c r="S1222" s="14">
        <f t="shared" si="78"/>
        <v>41943.753032407411</v>
      </c>
      <c r="T1222" s="14">
        <f t="shared" si="79"/>
        <v>41973.794699074075</v>
      </c>
    </row>
    <row r="1223" spans="1:20" ht="59.4" x14ac:dyDescent="0.4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8315</v>
      </c>
      <c r="R1223" t="s">
        <v>8316</v>
      </c>
      <c r="S1223" s="14">
        <f t="shared" si="78"/>
        <v>42034.928252314814</v>
      </c>
      <c r="T1223" s="14">
        <f t="shared" si="79"/>
        <v>42090</v>
      </c>
    </row>
    <row r="1224" spans="1:20" ht="45" x14ac:dyDescent="0.4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8315</v>
      </c>
      <c r="R1224" t="s">
        <v>8316</v>
      </c>
      <c r="S1224" s="14">
        <f t="shared" si="78"/>
        <v>41841.26489583333</v>
      </c>
      <c r="T1224" s="14">
        <f t="shared" si="79"/>
        <v>41864.207638888889</v>
      </c>
    </row>
    <row r="1225" spans="1:20" ht="45" x14ac:dyDescent="0.45">
      <c r="A1225">
        <v>3344</v>
      </c>
      <c r="B1225" s="3" t="s">
        <v>3344</v>
      </c>
      <c r="C1225" s="3" t="s">
        <v>7454</v>
      </c>
      <c r="D1225" s="6">
        <v>4500</v>
      </c>
      <c r="E1225" s="8">
        <v>4565</v>
      </c>
      <c r="F1225" t="s">
        <v>8218</v>
      </c>
      <c r="G1225" t="s">
        <v>8223</v>
      </c>
      <c r="H1225" t="s">
        <v>8245</v>
      </c>
      <c r="I1225">
        <v>1409374093</v>
      </c>
      <c r="J1225">
        <v>1406782093</v>
      </c>
      <c r="K1225" t="b">
        <v>0</v>
      </c>
      <c r="L1225">
        <v>40</v>
      </c>
      <c r="M1225" t="b">
        <v>1</v>
      </c>
      <c r="N1225" t="s">
        <v>8269</v>
      </c>
      <c r="O1225">
        <f t="shared" si="76"/>
        <v>101</v>
      </c>
      <c r="P1225">
        <f t="shared" si="77"/>
        <v>114.13</v>
      </c>
      <c r="Q1225" s="10" t="s">
        <v>8315</v>
      </c>
      <c r="R1225" t="s">
        <v>8316</v>
      </c>
      <c r="S1225" s="14">
        <f t="shared" si="78"/>
        <v>41851.200150462959</v>
      </c>
      <c r="T1225" s="14">
        <f t="shared" si="79"/>
        <v>41881.200150462959</v>
      </c>
    </row>
    <row r="1226" spans="1:20" ht="45" x14ac:dyDescent="0.45">
      <c r="A1226">
        <v>2145</v>
      </c>
      <c r="B1226" s="3" t="s">
        <v>2146</v>
      </c>
      <c r="C1226" s="3" t="s">
        <v>6255</v>
      </c>
      <c r="D1226" s="6">
        <v>15000</v>
      </c>
      <c r="E1226" s="8">
        <v>4565</v>
      </c>
      <c r="F1226" t="s">
        <v>8220</v>
      </c>
      <c r="G1226" t="s">
        <v>8223</v>
      </c>
      <c r="H1226" t="s">
        <v>8245</v>
      </c>
      <c r="I1226">
        <v>1385534514</v>
      </c>
      <c r="J1226">
        <v>1382938914</v>
      </c>
      <c r="K1226" t="b">
        <v>0</v>
      </c>
      <c r="L1226">
        <v>89</v>
      </c>
      <c r="M1226" t="b">
        <v>0</v>
      </c>
      <c r="N1226" t="s">
        <v>8280</v>
      </c>
      <c r="O1226">
        <f t="shared" si="76"/>
        <v>30</v>
      </c>
      <c r="P1226">
        <f t="shared" si="77"/>
        <v>51.29</v>
      </c>
      <c r="Q1226" s="10" t="s">
        <v>8331</v>
      </c>
      <c r="R1226" t="s">
        <v>8332</v>
      </c>
      <c r="S1226" s="14">
        <f t="shared" si="78"/>
        <v>41575.237430555557</v>
      </c>
      <c r="T1226" s="14">
        <f t="shared" si="79"/>
        <v>41605.279097222221</v>
      </c>
    </row>
    <row r="1227" spans="1:20" ht="30.6" x14ac:dyDescent="0.4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8315</v>
      </c>
      <c r="R1227" t="s">
        <v>8316</v>
      </c>
      <c r="S1227" s="14">
        <f t="shared" si="78"/>
        <v>42566.441203703704</v>
      </c>
      <c r="T1227" s="14">
        <f t="shared" si="79"/>
        <v>42582.458333333328</v>
      </c>
    </row>
    <row r="1228" spans="1:20" ht="45" x14ac:dyDescent="0.4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8320</v>
      </c>
      <c r="R1228" t="s">
        <v>8321</v>
      </c>
      <c r="S1228" s="14">
        <f t="shared" si="78"/>
        <v>41299.878148148149</v>
      </c>
      <c r="T1228" s="14">
        <f t="shared" si="79"/>
        <v>41329.878148148149</v>
      </c>
    </row>
    <row r="1229" spans="1:20" ht="45" x14ac:dyDescent="0.4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8315</v>
      </c>
      <c r="R1229" t="s">
        <v>8357</v>
      </c>
      <c r="S1229" s="14">
        <f t="shared" si="78"/>
        <v>41771.814791666664</v>
      </c>
      <c r="T1229" s="14">
        <f t="shared" si="79"/>
        <v>41801.814791666664</v>
      </c>
    </row>
    <row r="1230" spans="1:20" ht="45" x14ac:dyDescent="0.4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8315</v>
      </c>
      <c r="R1230" t="s">
        <v>8316</v>
      </c>
      <c r="S1230" s="14">
        <f t="shared" si="78"/>
        <v>42581.397546296299</v>
      </c>
      <c r="T1230" s="14">
        <f t="shared" si="79"/>
        <v>42638.958333333328</v>
      </c>
    </row>
    <row r="1231" spans="1:20" ht="45" x14ac:dyDescent="0.4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8315</v>
      </c>
      <c r="R1231" t="s">
        <v>8316</v>
      </c>
      <c r="S1231" s="14">
        <f t="shared" si="78"/>
        <v>41914.295104166667</v>
      </c>
      <c r="T1231" s="14">
        <f t="shared" si="79"/>
        <v>41948.536111111112</v>
      </c>
    </row>
    <row r="1232" spans="1:20" ht="45" x14ac:dyDescent="0.4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8323</v>
      </c>
      <c r="R1232" t="s">
        <v>8344</v>
      </c>
      <c r="S1232" s="14">
        <f t="shared" si="78"/>
        <v>41572.492974537039</v>
      </c>
      <c r="T1232" s="14">
        <f t="shared" si="79"/>
        <v>41602.534641203703</v>
      </c>
    </row>
    <row r="1233" spans="1:20" ht="45" x14ac:dyDescent="0.4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8336</v>
      </c>
      <c r="R1233" t="s">
        <v>8337</v>
      </c>
      <c r="S1233" s="14">
        <f t="shared" si="78"/>
        <v>42570.702986111108</v>
      </c>
      <c r="T1233" s="14">
        <f t="shared" si="79"/>
        <v>42600.702986111108</v>
      </c>
    </row>
    <row r="1234" spans="1:20" ht="59.4" x14ac:dyDescent="0.4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8308</v>
      </c>
      <c r="R1234" t="s">
        <v>8310</v>
      </c>
      <c r="S1234" s="14">
        <f t="shared" si="78"/>
        <v>40248.834999999999</v>
      </c>
      <c r="T1234" s="14">
        <f t="shared" si="79"/>
        <v>40338.791666666664</v>
      </c>
    </row>
    <row r="1235" spans="1:20" ht="45" x14ac:dyDescent="0.4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8323</v>
      </c>
      <c r="R1235" t="s">
        <v>8352</v>
      </c>
      <c r="S1235" s="14">
        <f t="shared" si="78"/>
        <v>41953.091134259259</v>
      </c>
      <c r="T1235" s="14">
        <f t="shared" si="79"/>
        <v>41981.207638888889</v>
      </c>
    </row>
    <row r="1236" spans="1:20" ht="59.4" x14ac:dyDescent="0.4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8323</v>
      </c>
      <c r="R1236" t="s">
        <v>8352</v>
      </c>
      <c r="S1236" s="14">
        <f t="shared" si="78"/>
        <v>42208.680023148147</v>
      </c>
      <c r="T1236" s="14">
        <f t="shared" si="79"/>
        <v>42231.165972222225</v>
      </c>
    </row>
    <row r="1237" spans="1:20" ht="45" x14ac:dyDescent="0.4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8323</v>
      </c>
      <c r="R1237" t="s">
        <v>8327</v>
      </c>
      <c r="S1237" s="14">
        <f t="shared" si="78"/>
        <v>40999.645925925928</v>
      </c>
      <c r="T1237" s="14">
        <f t="shared" si="79"/>
        <v>41029.645925925928</v>
      </c>
    </row>
    <row r="1238" spans="1:20" ht="45" x14ac:dyDescent="0.4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8315</v>
      </c>
      <c r="R1238" t="s">
        <v>8316</v>
      </c>
      <c r="S1238" s="14">
        <f t="shared" si="78"/>
        <v>42208.84646990741</v>
      </c>
      <c r="T1238" s="14">
        <f t="shared" si="79"/>
        <v>42238.84646990741</v>
      </c>
    </row>
    <row r="1239" spans="1:20" ht="45" x14ac:dyDescent="0.4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8323</v>
      </c>
      <c r="R1239" t="s">
        <v>8327</v>
      </c>
      <c r="S1239" s="14">
        <f t="shared" si="78"/>
        <v>40730.878912037035</v>
      </c>
      <c r="T1239" s="14">
        <f t="shared" si="79"/>
        <v>40760.878912037035</v>
      </c>
    </row>
    <row r="1240" spans="1:20" ht="45" x14ac:dyDescent="0.45">
      <c r="A1240">
        <v>3674</v>
      </c>
      <c r="B1240" s="3" t="s">
        <v>3671</v>
      </c>
      <c r="C1240" s="3" t="s">
        <v>7784</v>
      </c>
      <c r="D1240" s="6">
        <v>4500</v>
      </c>
      <c r="E1240" s="8">
        <v>4500</v>
      </c>
      <c r="F1240" t="s">
        <v>8218</v>
      </c>
      <c r="G1240" t="s">
        <v>8235</v>
      </c>
      <c r="H1240" t="s">
        <v>8248</v>
      </c>
      <c r="I1240">
        <v>1472936229</v>
      </c>
      <c r="J1240">
        <v>1467752229</v>
      </c>
      <c r="K1240" t="b">
        <v>0</v>
      </c>
      <c r="L1240">
        <v>31</v>
      </c>
      <c r="M1240" t="b">
        <v>1</v>
      </c>
      <c r="N1240" t="s">
        <v>8269</v>
      </c>
      <c r="O1240">
        <f t="shared" si="76"/>
        <v>100</v>
      </c>
      <c r="P1240">
        <f t="shared" si="77"/>
        <v>145.16</v>
      </c>
      <c r="Q1240" s="10" t="s">
        <v>8315</v>
      </c>
      <c r="R1240" t="s">
        <v>8316</v>
      </c>
      <c r="S1240" s="14">
        <f t="shared" si="78"/>
        <v>42556.873020833329</v>
      </c>
      <c r="T1240" s="14">
        <f t="shared" si="79"/>
        <v>42616.873020833329</v>
      </c>
    </row>
    <row r="1241" spans="1:20" ht="45" x14ac:dyDescent="0.45">
      <c r="A1241">
        <v>808</v>
      </c>
      <c r="B1241" s="3" t="s">
        <v>809</v>
      </c>
      <c r="C1241" s="3" t="s">
        <v>4918</v>
      </c>
      <c r="D1241" s="6">
        <v>4500</v>
      </c>
      <c r="E1241" s="8">
        <v>4500</v>
      </c>
      <c r="F1241" t="s">
        <v>8218</v>
      </c>
      <c r="G1241" t="s">
        <v>8228</v>
      </c>
      <c r="H1241" t="s">
        <v>8250</v>
      </c>
      <c r="I1241">
        <v>1419224340</v>
      </c>
      <c r="J1241">
        <v>1416363886</v>
      </c>
      <c r="K1241" t="b">
        <v>0</v>
      </c>
      <c r="L1241">
        <v>43</v>
      </c>
      <c r="M1241" t="b">
        <v>1</v>
      </c>
      <c r="N1241" t="s">
        <v>8274</v>
      </c>
      <c r="O1241">
        <f t="shared" si="76"/>
        <v>100</v>
      </c>
      <c r="P1241">
        <f t="shared" si="77"/>
        <v>104.65</v>
      </c>
      <c r="Q1241" s="10" t="s">
        <v>8323</v>
      </c>
      <c r="R1241" t="s">
        <v>8324</v>
      </c>
      <c r="S1241" s="14">
        <f t="shared" si="78"/>
        <v>41962.100532407407</v>
      </c>
      <c r="T1241" s="14">
        <f t="shared" si="79"/>
        <v>41995.207638888889</v>
      </c>
    </row>
    <row r="1242" spans="1:20" x14ac:dyDescent="0.4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8308</v>
      </c>
      <c r="R1242" t="s">
        <v>8312</v>
      </c>
      <c r="S1242" s="14">
        <f t="shared" si="78"/>
        <v>41939.810300925928</v>
      </c>
      <c r="T1242" s="14">
        <f t="shared" si="79"/>
        <v>41969.851967592593</v>
      </c>
    </row>
    <row r="1243" spans="1:20" ht="45" x14ac:dyDescent="0.4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8323</v>
      </c>
      <c r="R1243" t="s">
        <v>8328</v>
      </c>
      <c r="S1243" s="14">
        <f t="shared" si="78"/>
        <v>40956.066087962965</v>
      </c>
      <c r="T1243" s="14">
        <f t="shared" si="79"/>
        <v>41013.73333333333</v>
      </c>
    </row>
    <row r="1244" spans="1:20" ht="45" x14ac:dyDescent="0.4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8315</v>
      </c>
      <c r="R1244" t="s">
        <v>8316</v>
      </c>
      <c r="S1244" s="14">
        <f t="shared" si="78"/>
        <v>42420.019097222219</v>
      </c>
      <c r="T1244" s="14">
        <f t="shared" si="79"/>
        <v>42479.977430555555</v>
      </c>
    </row>
    <row r="1245" spans="1:20" ht="45" x14ac:dyDescent="0.4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8315</v>
      </c>
      <c r="R1245" t="s">
        <v>8316</v>
      </c>
      <c r="S1245" s="14">
        <f t="shared" si="78"/>
        <v>41941.75203703704</v>
      </c>
      <c r="T1245" s="14">
        <f t="shared" si="79"/>
        <v>41964.708333333328</v>
      </c>
    </row>
    <row r="1246" spans="1:20" ht="45" x14ac:dyDescent="0.4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8315</v>
      </c>
      <c r="R1246" t="s">
        <v>8316</v>
      </c>
      <c r="S1246" s="14">
        <f t="shared" si="78"/>
        <v>42311.711979166663</v>
      </c>
      <c r="T1246" s="14">
        <f t="shared" si="79"/>
        <v>42341.708333333328</v>
      </c>
    </row>
    <row r="1247" spans="1:20" ht="30.6" x14ac:dyDescent="0.4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8315</v>
      </c>
      <c r="R1247" t="s">
        <v>8357</v>
      </c>
      <c r="S1247" s="14">
        <f t="shared" si="78"/>
        <v>42182.108252314814</v>
      </c>
      <c r="T1247" s="14">
        <f t="shared" si="79"/>
        <v>42242.108252314814</v>
      </c>
    </row>
    <row r="1248" spans="1:20" ht="45" x14ac:dyDescent="0.4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8315</v>
      </c>
      <c r="R1248" t="s">
        <v>8316</v>
      </c>
      <c r="S1248" s="14">
        <f t="shared" si="78"/>
        <v>42465.491435185191</v>
      </c>
      <c r="T1248" s="14">
        <f t="shared" si="79"/>
        <v>42494.958333333328</v>
      </c>
    </row>
    <row r="1249" spans="1:20" ht="45" x14ac:dyDescent="0.4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8315</v>
      </c>
      <c r="R1249" t="s">
        <v>8316</v>
      </c>
      <c r="S1249" s="14">
        <f t="shared" si="78"/>
        <v>42466.303715277783</v>
      </c>
      <c r="T1249" s="14">
        <f t="shared" si="79"/>
        <v>42496.303715277783</v>
      </c>
    </row>
    <row r="1250" spans="1:20" ht="45" x14ac:dyDescent="0.4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8315</v>
      </c>
      <c r="R1250" t="s">
        <v>8355</v>
      </c>
      <c r="S1250" s="14">
        <f t="shared" si="78"/>
        <v>42570.110243055555</v>
      </c>
      <c r="T1250" s="14">
        <f t="shared" si="79"/>
        <v>42600.110243055555</v>
      </c>
    </row>
    <row r="1251" spans="1:20" ht="45" x14ac:dyDescent="0.4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8308</v>
      </c>
      <c r="R1251" t="s">
        <v>8313</v>
      </c>
      <c r="S1251" s="14">
        <f t="shared" si="78"/>
        <v>41013.787569444445</v>
      </c>
      <c r="T1251" s="14">
        <f t="shared" si="79"/>
        <v>41045.791666666664</v>
      </c>
    </row>
    <row r="1252" spans="1:20" ht="45" x14ac:dyDescent="0.4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8308</v>
      </c>
      <c r="R1252" t="s">
        <v>8309</v>
      </c>
      <c r="S1252" s="14">
        <f t="shared" si="78"/>
        <v>42563.932951388888</v>
      </c>
      <c r="T1252" s="14">
        <f t="shared" si="79"/>
        <v>42580.232638888891</v>
      </c>
    </row>
    <row r="1253" spans="1:20" ht="45" x14ac:dyDescent="0.4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8317</v>
      </c>
      <c r="R1253" t="s">
        <v>8353</v>
      </c>
      <c r="S1253" s="14">
        <f t="shared" si="78"/>
        <v>41902.874432870369</v>
      </c>
      <c r="T1253" s="14">
        <f t="shared" si="79"/>
        <v>41932.874432870369</v>
      </c>
    </row>
    <row r="1254" spans="1:20" ht="45" x14ac:dyDescent="0.4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8317</v>
      </c>
      <c r="R1254" t="s">
        <v>8347</v>
      </c>
      <c r="S1254" s="14">
        <f t="shared" si="78"/>
        <v>41844.771793981483</v>
      </c>
      <c r="T1254" s="14">
        <f t="shared" si="79"/>
        <v>41874.771793981483</v>
      </c>
    </row>
    <row r="1255" spans="1:20" ht="45" x14ac:dyDescent="0.4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8315</v>
      </c>
      <c r="R1255" t="s">
        <v>8316</v>
      </c>
      <c r="S1255" s="14">
        <f t="shared" si="78"/>
        <v>42064.652673611112</v>
      </c>
      <c r="T1255" s="14">
        <f t="shared" si="79"/>
        <v>42101.291666666672</v>
      </c>
    </row>
    <row r="1256" spans="1:20" ht="45" x14ac:dyDescent="0.4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8317</v>
      </c>
      <c r="R1256" t="s">
        <v>8318</v>
      </c>
      <c r="S1256" s="14">
        <f t="shared" si="78"/>
        <v>42198.559479166666</v>
      </c>
      <c r="T1256" s="14">
        <f t="shared" si="79"/>
        <v>42231.556944444441</v>
      </c>
    </row>
    <row r="1257" spans="1:20" ht="45" x14ac:dyDescent="0.4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8323</v>
      </c>
      <c r="R1257" t="s">
        <v>8324</v>
      </c>
      <c r="S1257" s="14">
        <f t="shared" si="78"/>
        <v>42160.735208333332</v>
      </c>
      <c r="T1257" s="14">
        <f t="shared" si="79"/>
        <v>42190.735208333332</v>
      </c>
    </row>
    <row r="1258" spans="1:20" ht="30.6" x14ac:dyDescent="0.4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8320</v>
      </c>
      <c r="R1258" t="s">
        <v>8340</v>
      </c>
      <c r="S1258" s="14">
        <f t="shared" si="78"/>
        <v>41344.662858796299</v>
      </c>
      <c r="T1258" s="14">
        <f t="shared" si="79"/>
        <v>41374.662858796299</v>
      </c>
    </row>
    <row r="1259" spans="1:20" ht="45" x14ac:dyDescent="0.4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8315</v>
      </c>
      <c r="R1259" t="s">
        <v>8316</v>
      </c>
      <c r="S1259" s="14">
        <f t="shared" si="78"/>
        <v>42169.814340277779</v>
      </c>
      <c r="T1259" s="14">
        <f t="shared" si="79"/>
        <v>42199.814340277779</v>
      </c>
    </row>
    <row r="1260" spans="1:20" ht="45" x14ac:dyDescent="0.4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8323</v>
      </c>
      <c r="R1260" t="s">
        <v>8324</v>
      </c>
      <c r="S1260" s="14">
        <f t="shared" si="78"/>
        <v>40987.977060185185</v>
      </c>
      <c r="T1260" s="14">
        <f t="shared" si="79"/>
        <v>41022.166666666664</v>
      </c>
    </row>
    <row r="1261" spans="1:20" ht="45" x14ac:dyDescent="0.4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8308</v>
      </c>
      <c r="R1261" t="s">
        <v>8314</v>
      </c>
      <c r="S1261" s="14">
        <f t="shared" si="78"/>
        <v>41135.679791666669</v>
      </c>
      <c r="T1261" s="14">
        <f t="shared" si="79"/>
        <v>41180.679791666669</v>
      </c>
    </row>
    <row r="1262" spans="1:20" ht="45" x14ac:dyDescent="0.4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8323</v>
      </c>
      <c r="R1262" t="s">
        <v>8344</v>
      </c>
      <c r="S1262" s="14">
        <f t="shared" si="78"/>
        <v>41682.0705787037</v>
      </c>
      <c r="T1262" s="14">
        <f t="shared" si="79"/>
        <v>41709.290972222225</v>
      </c>
    </row>
    <row r="1263" spans="1:20" ht="45" x14ac:dyDescent="0.4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8317</v>
      </c>
      <c r="R1263" t="s">
        <v>8354</v>
      </c>
      <c r="S1263" s="14">
        <f t="shared" si="78"/>
        <v>42083.895532407405</v>
      </c>
      <c r="T1263" s="14">
        <f t="shared" si="79"/>
        <v>42128.895532407405</v>
      </c>
    </row>
    <row r="1264" spans="1:20" ht="30.6" x14ac:dyDescent="0.4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8317</v>
      </c>
      <c r="R1264" t="s">
        <v>8347</v>
      </c>
      <c r="S1264" s="14">
        <f t="shared" si="78"/>
        <v>42026.370717592596</v>
      </c>
      <c r="T1264" s="14">
        <f t="shared" si="79"/>
        <v>42065.833333333328</v>
      </c>
    </row>
    <row r="1265" spans="1:20" ht="45" x14ac:dyDescent="0.4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8315</v>
      </c>
      <c r="R1265" t="s">
        <v>8357</v>
      </c>
      <c r="S1265" s="14">
        <f t="shared" si="78"/>
        <v>41772.727893518517</v>
      </c>
      <c r="T1265" s="14">
        <f t="shared" si="79"/>
        <v>41802.727893518517</v>
      </c>
    </row>
    <row r="1266" spans="1:20" ht="45" x14ac:dyDescent="0.4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8317</v>
      </c>
      <c r="R1266" t="s">
        <v>8346</v>
      </c>
      <c r="S1266" s="14">
        <f t="shared" si="78"/>
        <v>42270.875706018516</v>
      </c>
      <c r="T1266" s="14">
        <f t="shared" si="79"/>
        <v>42298.958333333328</v>
      </c>
    </row>
    <row r="1267" spans="1:20" ht="59.4" x14ac:dyDescent="0.4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8315</v>
      </c>
      <c r="R1267" t="s">
        <v>8316</v>
      </c>
      <c r="S1267" s="14">
        <f t="shared" si="78"/>
        <v>42611.801412037035</v>
      </c>
      <c r="T1267" s="14">
        <f t="shared" si="79"/>
        <v>42627.791666666672</v>
      </c>
    </row>
    <row r="1268" spans="1:20" ht="45" x14ac:dyDescent="0.4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8323</v>
      </c>
      <c r="R1268" t="s">
        <v>8352</v>
      </c>
      <c r="S1268" s="14">
        <f t="shared" si="78"/>
        <v>42217.834525462968</v>
      </c>
      <c r="T1268" s="14">
        <f t="shared" si="79"/>
        <v>42236.458333333328</v>
      </c>
    </row>
    <row r="1269" spans="1:20" ht="45" x14ac:dyDescent="0.45">
      <c r="A1269">
        <v>3308</v>
      </c>
      <c r="B1269" s="3" t="s">
        <v>3308</v>
      </c>
      <c r="C1269" s="3" t="s">
        <v>7418</v>
      </c>
      <c r="D1269" s="6">
        <v>3500</v>
      </c>
      <c r="E1269" s="8">
        <v>4280</v>
      </c>
      <c r="F1269" t="s">
        <v>8218</v>
      </c>
      <c r="G1269" t="s">
        <v>8223</v>
      </c>
      <c r="H1269" t="s">
        <v>8245</v>
      </c>
      <c r="I1269">
        <v>1460581365</v>
      </c>
      <c r="J1269">
        <v>1458766965</v>
      </c>
      <c r="K1269" t="b">
        <v>0</v>
      </c>
      <c r="L1269">
        <v>57</v>
      </c>
      <c r="M1269" t="b">
        <v>1</v>
      </c>
      <c r="N1269" t="s">
        <v>8269</v>
      </c>
      <c r="O1269">
        <f t="shared" si="76"/>
        <v>122</v>
      </c>
      <c r="P1269">
        <f t="shared" si="77"/>
        <v>75.09</v>
      </c>
      <c r="Q1269" s="10" t="s">
        <v>8315</v>
      </c>
      <c r="R1269" t="s">
        <v>8316</v>
      </c>
      <c r="S1269" s="14">
        <f t="shared" si="78"/>
        <v>42452.876909722225</v>
      </c>
      <c r="T1269" s="14">
        <f t="shared" si="79"/>
        <v>42473.876909722225</v>
      </c>
    </row>
    <row r="1270" spans="1:20" ht="30.6" x14ac:dyDescent="0.45">
      <c r="A1270">
        <v>815</v>
      </c>
      <c r="B1270" s="3" t="s">
        <v>816</v>
      </c>
      <c r="C1270" s="3" t="s">
        <v>4925</v>
      </c>
      <c r="D1270" s="6">
        <v>4000</v>
      </c>
      <c r="E1270" s="8">
        <v>4280</v>
      </c>
      <c r="F1270" t="s">
        <v>8218</v>
      </c>
      <c r="G1270" t="s">
        <v>8223</v>
      </c>
      <c r="H1270" t="s">
        <v>8245</v>
      </c>
      <c r="I1270">
        <v>1414879303</v>
      </c>
      <c r="J1270">
        <v>1412287303</v>
      </c>
      <c r="K1270" t="b">
        <v>0</v>
      </c>
      <c r="L1270">
        <v>43</v>
      </c>
      <c r="M1270" t="b">
        <v>1</v>
      </c>
      <c r="N1270" t="s">
        <v>8274</v>
      </c>
      <c r="O1270">
        <f t="shared" si="76"/>
        <v>107</v>
      </c>
      <c r="P1270">
        <f t="shared" si="77"/>
        <v>99.53</v>
      </c>
      <c r="Q1270" s="10" t="s">
        <v>8323</v>
      </c>
      <c r="R1270" t="s">
        <v>8324</v>
      </c>
      <c r="S1270" s="14">
        <f t="shared" si="78"/>
        <v>41914.917858796296</v>
      </c>
      <c r="T1270" s="14">
        <f t="shared" si="79"/>
        <v>41944.917858796296</v>
      </c>
    </row>
    <row r="1271" spans="1:20" ht="30.6" x14ac:dyDescent="0.4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8323</v>
      </c>
      <c r="R1271" t="s">
        <v>8324</v>
      </c>
      <c r="S1271" s="14">
        <f t="shared" si="78"/>
        <v>41370.292303240742</v>
      </c>
      <c r="T1271" s="14">
        <f t="shared" si="79"/>
        <v>41400.292303240742</v>
      </c>
    </row>
    <row r="1272" spans="1:20" ht="45" x14ac:dyDescent="0.4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8323</v>
      </c>
      <c r="R1272" t="s">
        <v>8327</v>
      </c>
      <c r="S1272" s="14">
        <f t="shared" si="78"/>
        <v>42160.708530092597</v>
      </c>
      <c r="T1272" s="14">
        <f t="shared" si="79"/>
        <v>42190.708530092597</v>
      </c>
    </row>
    <row r="1273" spans="1:20" ht="45" x14ac:dyDescent="0.4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8315</v>
      </c>
      <c r="R1273" t="s">
        <v>8316</v>
      </c>
      <c r="S1273" s="14">
        <f t="shared" si="78"/>
        <v>42746.057106481487</v>
      </c>
      <c r="T1273" s="14">
        <f t="shared" si="79"/>
        <v>42791.057106481487</v>
      </c>
    </row>
    <row r="1274" spans="1:20" ht="45" x14ac:dyDescent="0.4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8315</v>
      </c>
      <c r="R1274" t="s">
        <v>8316</v>
      </c>
      <c r="S1274" s="14">
        <f t="shared" si="78"/>
        <v>42188.467499999999</v>
      </c>
      <c r="T1274" s="14">
        <f t="shared" si="79"/>
        <v>42218.666666666672</v>
      </c>
    </row>
    <row r="1275" spans="1:20" ht="45" x14ac:dyDescent="0.4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8323</v>
      </c>
      <c r="R1275" t="s">
        <v>8324</v>
      </c>
      <c r="S1275" s="14">
        <f t="shared" si="78"/>
        <v>42141.95711805555</v>
      </c>
      <c r="T1275" s="14">
        <f t="shared" si="79"/>
        <v>42177.208333333328</v>
      </c>
    </row>
    <row r="1276" spans="1:20" ht="45" x14ac:dyDescent="0.4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8315</v>
      </c>
      <c r="R1276" t="s">
        <v>8355</v>
      </c>
      <c r="S1276" s="14">
        <f t="shared" si="78"/>
        <v>42163.29833333334</v>
      </c>
      <c r="T1276" s="14">
        <f t="shared" si="79"/>
        <v>42205.916666666672</v>
      </c>
    </row>
    <row r="1277" spans="1:20" ht="45" x14ac:dyDescent="0.4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8317</v>
      </c>
      <c r="R1277" t="s">
        <v>8347</v>
      </c>
      <c r="S1277" s="14">
        <f t="shared" si="78"/>
        <v>41719.887928240743</v>
      </c>
      <c r="T1277" s="14">
        <f t="shared" si="79"/>
        <v>41764.887928240743</v>
      </c>
    </row>
    <row r="1278" spans="1:20" ht="59.4" x14ac:dyDescent="0.4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8323</v>
      </c>
      <c r="R1278" t="s">
        <v>8327</v>
      </c>
      <c r="S1278" s="14">
        <f t="shared" si="78"/>
        <v>40939.02002314815</v>
      </c>
      <c r="T1278" s="14">
        <f t="shared" si="79"/>
        <v>40973.125</v>
      </c>
    </row>
    <row r="1279" spans="1:20" ht="45" x14ac:dyDescent="0.4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8315</v>
      </c>
      <c r="R1279" t="s">
        <v>8316</v>
      </c>
      <c r="S1279" s="14">
        <f t="shared" si="78"/>
        <v>42430.839398148149</v>
      </c>
      <c r="T1279" s="14">
        <f t="shared" si="79"/>
        <v>42445.165972222225</v>
      </c>
    </row>
    <row r="1280" spans="1:20" ht="30.6" x14ac:dyDescent="0.4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8323</v>
      </c>
      <c r="R1280" t="s">
        <v>8324</v>
      </c>
      <c r="S1280" s="14">
        <f t="shared" si="78"/>
        <v>42759.628599537042</v>
      </c>
      <c r="T1280" s="14">
        <f t="shared" si="79"/>
        <v>42795.083333333328</v>
      </c>
    </row>
    <row r="1281" spans="1:20" ht="59.4" x14ac:dyDescent="0.4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8336</v>
      </c>
      <c r="R1281" t="s">
        <v>8337</v>
      </c>
      <c r="S1281" s="14">
        <f t="shared" si="78"/>
        <v>42515.439421296294</v>
      </c>
      <c r="T1281" s="14">
        <f t="shared" si="79"/>
        <v>42575.439421296294</v>
      </c>
    </row>
    <row r="1282" spans="1:20" ht="45" x14ac:dyDescent="0.4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0">ROUND(E1282/D1282*100,0)</f>
        <v>105</v>
      </c>
      <c r="P1282">
        <f t="shared" ref="P1282:P1345" si="81">IFERROR(ROUND(E1282/L1282,2),0)</f>
        <v>42.72</v>
      </c>
      <c r="Q1282" s="10" t="s">
        <v>8323</v>
      </c>
      <c r="R1282" t="s">
        <v>8325</v>
      </c>
      <c r="S1282" s="14">
        <f t="shared" ref="S1282:S1345" si="82">(((J1282/60)/60)/24)+DATE(1970,1,1)</f>
        <v>42128.820231481484</v>
      </c>
      <c r="T1282" s="14">
        <f t="shared" ref="T1282:T1345" si="83">(((I1282/60)/60)/24)+DATE(1970,1,1)</f>
        <v>42159</v>
      </c>
    </row>
    <row r="1283" spans="1:20" ht="45" x14ac:dyDescent="0.4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0"/>
        <v>119</v>
      </c>
      <c r="P1283">
        <f t="shared" si="81"/>
        <v>44.96</v>
      </c>
      <c r="Q1283" s="10" t="s">
        <v>8323</v>
      </c>
      <c r="R1283" t="s">
        <v>8344</v>
      </c>
      <c r="S1283" s="14">
        <f t="shared" si="82"/>
        <v>40564.649456018517</v>
      </c>
      <c r="T1283" s="14">
        <f t="shared" si="83"/>
        <v>40596.125</v>
      </c>
    </row>
    <row r="1284" spans="1:20" ht="59.4" x14ac:dyDescent="0.4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8323</v>
      </c>
      <c r="R1284" t="s">
        <v>8327</v>
      </c>
      <c r="S1284" s="14">
        <f t="shared" si="82"/>
        <v>40771.916701388887</v>
      </c>
      <c r="T1284" s="14">
        <f t="shared" si="83"/>
        <v>40801.916701388887</v>
      </c>
    </row>
    <row r="1285" spans="1:20" ht="45" x14ac:dyDescent="0.4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80"/>
        <v>60</v>
      </c>
      <c r="P1285">
        <f t="shared" si="81"/>
        <v>174</v>
      </c>
      <c r="Q1285" s="10" t="s">
        <v>8315</v>
      </c>
      <c r="R1285" t="s">
        <v>8357</v>
      </c>
      <c r="S1285" s="14">
        <f t="shared" si="82"/>
        <v>41968.938993055555</v>
      </c>
      <c r="T1285" s="14">
        <f t="shared" si="83"/>
        <v>41989.938993055555</v>
      </c>
    </row>
    <row r="1286" spans="1:20" ht="45" x14ac:dyDescent="0.4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80"/>
        <v>139</v>
      </c>
      <c r="P1286">
        <f t="shared" si="81"/>
        <v>62.33</v>
      </c>
      <c r="Q1286" s="10" t="s">
        <v>8315</v>
      </c>
      <c r="R1286" t="s">
        <v>8316</v>
      </c>
      <c r="S1286" s="14">
        <f t="shared" si="82"/>
        <v>41772.685393518521</v>
      </c>
      <c r="T1286" s="14">
        <f t="shared" si="83"/>
        <v>41806.290972222225</v>
      </c>
    </row>
    <row r="1287" spans="1:20" ht="59.4" x14ac:dyDescent="0.4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8323</v>
      </c>
      <c r="R1287" t="s">
        <v>8324</v>
      </c>
      <c r="S1287" s="14">
        <f t="shared" si="82"/>
        <v>40465.655266203699</v>
      </c>
      <c r="T1287" s="14">
        <f t="shared" si="83"/>
        <v>40512.655266203699</v>
      </c>
    </row>
    <row r="1288" spans="1:20" ht="59.4" x14ac:dyDescent="0.4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8323</v>
      </c>
      <c r="R1288" t="s">
        <v>8327</v>
      </c>
      <c r="S1288" s="14">
        <f t="shared" si="82"/>
        <v>40299.239953703705</v>
      </c>
      <c r="T1288" s="14">
        <f t="shared" si="83"/>
        <v>40330.207638888889</v>
      </c>
    </row>
    <row r="1289" spans="1:20" ht="45" x14ac:dyDescent="0.4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8323</v>
      </c>
      <c r="R1289" t="s">
        <v>8324</v>
      </c>
      <c r="S1289" s="14">
        <f t="shared" si="82"/>
        <v>41628.833680555559</v>
      </c>
      <c r="T1289" s="14">
        <f t="shared" si="83"/>
        <v>41658.833680555559</v>
      </c>
    </row>
    <row r="1290" spans="1:20" ht="45" x14ac:dyDescent="0.4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8315</v>
      </c>
      <c r="R1290" t="s">
        <v>8316</v>
      </c>
      <c r="S1290" s="14">
        <f t="shared" si="82"/>
        <v>41796.771597222221</v>
      </c>
      <c r="T1290" s="14">
        <f t="shared" si="83"/>
        <v>41826.771597222221</v>
      </c>
    </row>
    <row r="1291" spans="1:20" ht="45" x14ac:dyDescent="0.4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8315</v>
      </c>
      <c r="R1291" t="s">
        <v>8316</v>
      </c>
      <c r="S1291" s="14">
        <f t="shared" si="82"/>
        <v>42685.974004629628</v>
      </c>
      <c r="T1291" s="14">
        <f t="shared" si="83"/>
        <v>42710.974004629628</v>
      </c>
    </row>
    <row r="1292" spans="1:20" ht="45" x14ac:dyDescent="0.4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8323</v>
      </c>
      <c r="R1292" t="s">
        <v>8324</v>
      </c>
      <c r="S1292" s="14">
        <f t="shared" si="82"/>
        <v>41852.730219907404</v>
      </c>
      <c r="T1292" s="14">
        <f t="shared" si="83"/>
        <v>41882.730219907404</v>
      </c>
    </row>
    <row r="1293" spans="1:20" ht="59.4" x14ac:dyDescent="0.4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8315</v>
      </c>
      <c r="R1293" t="s">
        <v>8316</v>
      </c>
      <c r="S1293" s="14">
        <f t="shared" si="82"/>
        <v>42155.696793981479</v>
      </c>
      <c r="T1293" s="14">
        <f t="shared" si="83"/>
        <v>42190.696793981479</v>
      </c>
    </row>
    <row r="1294" spans="1:20" ht="59.4" x14ac:dyDescent="0.4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8336</v>
      </c>
      <c r="R1294" t="s">
        <v>8337</v>
      </c>
      <c r="S1294" s="14">
        <f t="shared" si="82"/>
        <v>41941.802384259259</v>
      </c>
      <c r="T1294" s="14">
        <f t="shared" si="83"/>
        <v>41974.125</v>
      </c>
    </row>
    <row r="1295" spans="1:20" ht="45" x14ac:dyDescent="0.4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8334</v>
      </c>
      <c r="R1295" t="s">
        <v>8350</v>
      </c>
      <c r="S1295" s="14">
        <f t="shared" si="82"/>
        <v>42799.260428240741</v>
      </c>
      <c r="T1295" s="14">
        <f t="shared" si="83"/>
        <v>42829.21876157407</v>
      </c>
    </row>
    <row r="1296" spans="1:20" ht="45" x14ac:dyDescent="0.4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8308</v>
      </c>
      <c r="R1296" t="s">
        <v>8313</v>
      </c>
      <c r="S1296" s="14">
        <f t="shared" si="82"/>
        <v>41032.071134259262</v>
      </c>
      <c r="T1296" s="14">
        <f t="shared" si="83"/>
        <v>41062.071134259262</v>
      </c>
    </row>
    <row r="1297" spans="1:20" ht="59.4" x14ac:dyDescent="0.4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8323</v>
      </c>
      <c r="R1297" t="s">
        <v>8324</v>
      </c>
      <c r="S1297" s="14">
        <f t="shared" si="82"/>
        <v>42465.542905092589</v>
      </c>
      <c r="T1297" s="14">
        <f t="shared" si="83"/>
        <v>42495.542905092589</v>
      </c>
    </row>
    <row r="1298" spans="1:20" ht="45" x14ac:dyDescent="0.4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8323</v>
      </c>
      <c r="R1298" t="s">
        <v>8324</v>
      </c>
      <c r="S1298" s="14">
        <f t="shared" si="82"/>
        <v>41451.062905092593</v>
      </c>
      <c r="T1298" s="14">
        <f t="shared" si="83"/>
        <v>41481.062905092593</v>
      </c>
    </row>
    <row r="1299" spans="1:20" ht="59.4" x14ac:dyDescent="0.4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8336</v>
      </c>
      <c r="R1299" t="s">
        <v>8343</v>
      </c>
      <c r="S1299" s="14">
        <f t="shared" si="82"/>
        <v>42433.726168981477</v>
      </c>
      <c r="T1299" s="14">
        <f t="shared" si="83"/>
        <v>42463.68450231482</v>
      </c>
    </row>
    <row r="1300" spans="1:20" ht="45" x14ac:dyDescent="0.4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8315</v>
      </c>
      <c r="R1300" t="s">
        <v>8316</v>
      </c>
      <c r="S1300" s="14">
        <f t="shared" si="82"/>
        <v>42044.184988425928</v>
      </c>
      <c r="T1300" s="14">
        <f t="shared" si="83"/>
        <v>42074.143321759257</v>
      </c>
    </row>
    <row r="1301" spans="1:20" ht="45" x14ac:dyDescent="0.4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8323</v>
      </c>
      <c r="R1301" t="s">
        <v>8352</v>
      </c>
      <c r="S1301" s="14">
        <f t="shared" si="82"/>
        <v>41546.75105324074</v>
      </c>
      <c r="T1301" s="14">
        <f t="shared" si="83"/>
        <v>41565.165972222225</v>
      </c>
    </row>
    <row r="1302" spans="1:20" ht="45" x14ac:dyDescent="0.4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8315</v>
      </c>
      <c r="R1302" t="s">
        <v>8316</v>
      </c>
      <c r="S1302" s="14">
        <f t="shared" si="82"/>
        <v>42102.743773148148</v>
      </c>
      <c r="T1302" s="14">
        <f t="shared" si="83"/>
        <v>42123.743773148148</v>
      </c>
    </row>
    <row r="1303" spans="1:20" ht="45" x14ac:dyDescent="0.4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8315</v>
      </c>
      <c r="R1303" t="s">
        <v>8316</v>
      </c>
      <c r="S1303" s="14">
        <f t="shared" si="82"/>
        <v>42186.855879629627</v>
      </c>
      <c r="T1303" s="14">
        <f t="shared" si="83"/>
        <v>42216.855879629627</v>
      </c>
    </row>
    <row r="1304" spans="1:20" ht="45" x14ac:dyDescent="0.4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8334</v>
      </c>
      <c r="R1304" t="s">
        <v>8350</v>
      </c>
      <c r="S1304" s="14">
        <f t="shared" si="82"/>
        <v>41918.670115740737</v>
      </c>
      <c r="T1304" s="14">
        <f t="shared" si="83"/>
        <v>41948.731944444444</v>
      </c>
    </row>
    <row r="1305" spans="1:20" ht="45" x14ac:dyDescent="0.4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8315</v>
      </c>
      <c r="R1305" t="s">
        <v>8316</v>
      </c>
      <c r="S1305" s="14">
        <f t="shared" si="82"/>
        <v>41846.667326388888</v>
      </c>
      <c r="T1305" s="14">
        <f t="shared" si="83"/>
        <v>41867.667326388888</v>
      </c>
    </row>
    <row r="1306" spans="1:20" x14ac:dyDescent="0.4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8323</v>
      </c>
      <c r="R1306" t="s">
        <v>8324</v>
      </c>
      <c r="S1306" s="14">
        <f t="shared" si="82"/>
        <v>42568.759374999994</v>
      </c>
      <c r="T1306" s="14">
        <f t="shared" si="83"/>
        <v>42583.759374999994</v>
      </c>
    </row>
    <row r="1307" spans="1:20" ht="45" x14ac:dyDescent="0.4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8315</v>
      </c>
      <c r="R1307" t="s">
        <v>8316</v>
      </c>
      <c r="S1307" s="14">
        <f t="shared" si="82"/>
        <v>41766.617291666669</v>
      </c>
      <c r="T1307" s="14">
        <f t="shared" si="83"/>
        <v>41793.290972222225</v>
      </c>
    </row>
    <row r="1308" spans="1:20" ht="45" x14ac:dyDescent="0.4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8323</v>
      </c>
      <c r="R1308" t="s">
        <v>8324</v>
      </c>
      <c r="S1308" s="14">
        <f t="shared" si="82"/>
        <v>40750.340902777774</v>
      </c>
      <c r="T1308" s="14">
        <f t="shared" si="83"/>
        <v>40810.340902777774</v>
      </c>
    </row>
    <row r="1309" spans="1:20" ht="45" x14ac:dyDescent="0.4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8315</v>
      </c>
      <c r="R1309" t="s">
        <v>8357</v>
      </c>
      <c r="S1309" s="14">
        <f t="shared" si="82"/>
        <v>42004.703865740739</v>
      </c>
      <c r="T1309" s="14">
        <f t="shared" si="83"/>
        <v>42034.703865740739</v>
      </c>
    </row>
    <row r="1310" spans="1:20" ht="45" x14ac:dyDescent="0.4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8315</v>
      </c>
      <c r="R1310" t="s">
        <v>8316</v>
      </c>
      <c r="S1310" s="14">
        <f t="shared" si="82"/>
        <v>41884.056747685187</v>
      </c>
      <c r="T1310" s="14">
        <f t="shared" si="83"/>
        <v>41903.083333333336</v>
      </c>
    </row>
    <row r="1311" spans="1:20" ht="45" x14ac:dyDescent="0.4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8308</v>
      </c>
      <c r="R1311" t="s">
        <v>8309</v>
      </c>
      <c r="S1311" s="14">
        <f t="shared" si="82"/>
        <v>41842.292997685188</v>
      </c>
      <c r="T1311" s="14">
        <f t="shared" si="83"/>
        <v>41872.292997685188</v>
      </c>
    </row>
    <row r="1312" spans="1:20" ht="45" x14ac:dyDescent="0.4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8315</v>
      </c>
      <c r="R1312" t="s">
        <v>8316</v>
      </c>
      <c r="S1312" s="14">
        <f t="shared" si="82"/>
        <v>42483.675208333334</v>
      </c>
      <c r="T1312" s="14">
        <f t="shared" si="83"/>
        <v>42522.789583333331</v>
      </c>
    </row>
    <row r="1313" spans="1:20" ht="45" x14ac:dyDescent="0.4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8315</v>
      </c>
      <c r="R1313" t="s">
        <v>8316</v>
      </c>
      <c r="S1313" s="14">
        <f t="shared" si="82"/>
        <v>41964.716319444444</v>
      </c>
      <c r="T1313" s="14">
        <f t="shared" si="83"/>
        <v>41994.716319444444</v>
      </c>
    </row>
    <row r="1314" spans="1:20" ht="45" x14ac:dyDescent="0.4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8336</v>
      </c>
      <c r="R1314" t="s">
        <v>8337</v>
      </c>
      <c r="S1314" s="14">
        <f t="shared" si="82"/>
        <v>42606.347233796296</v>
      </c>
      <c r="T1314" s="14">
        <f t="shared" si="83"/>
        <v>42666.347233796296</v>
      </c>
    </row>
    <row r="1315" spans="1:20" ht="30.6" x14ac:dyDescent="0.4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80"/>
        <v>101</v>
      </c>
      <c r="P1315">
        <f t="shared" si="81"/>
        <v>98.54</v>
      </c>
      <c r="Q1315" s="10" t="s">
        <v>8315</v>
      </c>
      <c r="R1315" t="s">
        <v>8316</v>
      </c>
      <c r="S1315" s="14">
        <f t="shared" si="82"/>
        <v>41829.788252314815</v>
      </c>
      <c r="T1315" s="14">
        <f t="shared" si="83"/>
        <v>41839.208333333336</v>
      </c>
    </row>
    <row r="1316" spans="1:20" ht="45" x14ac:dyDescent="0.4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80"/>
        <v>115</v>
      </c>
      <c r="P1316">
        <f t="shared" si="81"/>
        <v>85.96</v>
      </c>
      <c r="Q1316" s="10" t="s">
        <v>8308</v>
      </c>
      <c r="R1316" t="s">
        <v>8310</v>
      </c>
      <c r="S1316" s="14">
        <f t="shared" si="82"/>
        <v>41357.209166666667</v>
      </c>
      <c r="T1316" s="14">
        <f t="shared" si="83"/>
        <v>41387.209166666667</v>
      </c>
    </row>
    <row r="1317" spans="1:20" ht="30.6" x14ac:dyDescent="0.4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8323</v>
      </c>
      <c r="R1317" t="s">
        <v>8324</v>
      </c>
      <c r="S1317" s="14">
        <f t="shared" si="82"/>
        <v>41774.737060185187</v>
      </c>
      <c r="T1317" s="14">
        <f t="shared" si="83"/>
        <v>41807.737060185187</v>
      </c>
    </row>
    <row r="1318" spans="1:20" ht="45" x14ac:dyDescent="0.4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8315</v>
      </c>
      <c r="R1318" t="s">
        <v>8316</v>
      </c>
      <c r="S1318" s="14">
        <f t="shared" si="82"/>
        <v>41752.83457175926</v>
      </c>
      <c r="T1318" s="14">
        <f t="shared" si="83"/>
        <v>41782.83457175926</v>
      </c>
    </row>
    <row r="1319" spans="1:20" ht="45" x14ac:dyDescent="0.4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8315</v>
      </c>
      <c r="R1319" t="s">
        <v>8316</v>
      </c>
      <c r="S1319" s="14">
        <f t="shared" si="82"/>
        <v>42102.866307870368</v>
      </c>
      <c r="T1319" s="14">
        <f t="shared" si="83"/>
        <v>42133.866307870368</v>
      </c>
    </row>
    <row r="1320" spans="1:20" ht="45" x14ac:dyDescent="0.4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8323</v>
      </c>
      <c r="R1320" t="s">
        <v>8327</v>
      </c>
      <c r="S1320" s="14">
        <f t="shared" si="82"/>
        <v>40860.67050925926</v>
      </c>
      <c r="T1320" s="14">
        <f t="shared" si="83"/>
        <v>40891.207638888889</v>
      </c>
    </row>
    <row r="1321" spans="1:20" ht="45" x14ac:dyDescent="0.4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8323</v>
      </c>
      <c r="R1321" t="s">
        <v>8344</v>
      </c>
      <c r="S1321" s="14">
        <f t="shared" si="82"/>
        <v>41331.253159722226</v>
      </c>
      <c r="T1321" s="14">
        <f t="shared" si="83"/>
        <v>41361.211493055554</v>
      </c>
    </row>
    <row r="1322" spans="1:20" ht="45" x14ac:dyDescent="0.4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8323</v>
      </c>
      <c r="R1322" t="s">
        <v>8324</v>
      </c>
      <c r="S1322" s="14">
        <f t="shared" si="82"/>
        <v>41882.590127314819</v>
      </c>
      <c r="T1322" s="14">
        <f t="shared" si="83"/>
        <v>41912.590127314819</v>
      </c>
    </row>
    <row r="1323" spans="1:20" ht="45" x14ac:dyDescent="0.4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8315</v>
      </c>
      <c r="R1323" t="s">
        <v>8316</v>
      </c>
      <c r="S1323" s="14">
        <f t="shared" si="82"/>
        <v>42561.154664351852</v>
      </c>
      <c r="T1323" s="14">
        <f t="shared" si="83"/>
        <v>42592.166666666672</v>
      </c>
    </row>
    <row r="1324" spans="1:20" ht="45" x14ac:dyDescent="0.4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8315</v>
      </c>
      <c r="R1324" t="s">
        <v>8316</v>
      </c>
      <c r="S1324" s="14">
        <f t="shared" si="82"/>
        <v>42734.789444444439</v>
      </c>
      <c r="T1324" s="14">
        <f t="shared" si="83"/>
        <v>42767.979861111111</v>
      </c>
    </row>
    <row r="1325" spans="1:20" ht="45" x14ac:dyDescent="0.4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8323</v>
      </c>
      <c r="R1325" t="s">
        <v>8327</v>
      </c>
      <c r="S1325" s="14">
        <f t="shared" si="82"/>
        <v>41004.156886574077</v>
      </c>
      <c r="T1325" s="14">
        <f t="shared" si="83"/>
        <v>41045.207638888889</v>
      </c>
    </row>
    <row r="1326" spans="1:20" ht="59.4" x14ac:dyDescent="0.4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8315</v>
      </c>
      <c r="R1326" t="s">
        <v>8316</v>
      </c>
      <c r="S1326" s="14">
        <f t="shared" si="82"/>
        <v>41995.870486111111</v>
      </c>
      <c r="T1326" s="14">
        <f t="shared" si="83"/>
        <v>42015.870486111111</v>
      </c>
    </row>
    <row r="1327" spans="1:20" ht="45" x14ac:dyDescent="0.4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8315</v>
      </c>
      <c r="R1327" t="s">
        <v>8316</v>
      </c>
      <c r="S1327" s="14">
        <f t="shared" si="82"/>
        <v>42538.73583333334</v>
      </c>
      <c r="T1327" s="14">
        <f t="shared" si="83"/>
        <v>42583.290972222225</v>
      </c>
    </row>
    <row r="1328" spans="1:20" ht="59.4" x14ac:dyDescent="0.4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8315</v>
      </c>
      <c r="R1328" t="s">
        <v>8316</v>
      </c>
      <c r="S1328" s="14">
        <f t="shared" si="82"/>
        <v>42447.894432870366</v>
      </c>
      <c r="T1328" s="14">
        <f t="shared" si="83"/>
        <v>42507.894432870366</v>
      </c>
    </row>
    <row r="1329" spans="1:20" ht="45" x14ac:dyDescent="0.4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8308</v>
      </c>
      <c r="R1329" t="s">
        <v>8310</v>
      </c>
      <c r="S1329" s="14">
        <f t="shared" si="82"/>
        <v>40795.820150462961</v>
      </c>
      <c r="T1329" s="14">
        <f t="shared" si="83"/>
        <v>40825.820150462961</v>
      </c>
    </row>
    <row r="1330" spans="1:20" ht="45" x14ac:dyDescent="0.4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8315</v>
      </c>
      <c r="R1330" t="s">
        <v>8316</v>
      </c>
      <c r="S1330" s="14">
        <f t="shared" si="82"/>
        <v>42268.009224537032</v>
      </c>
      <c r="T1330" s="14">
        <f t="shared" si="83"/>
        <v>42303.009224537032</v>
      </c>
    </row>
    <row r="1331" spans="1:20" ht="45" x14ac:dyDescent="0.4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8315</v>
      </c>
      <c r="R1331" t="s">
        <v>8316</v>
      </c>
      <c r="S1331" s="14">
        <f t="shared" si="82"/>
        <v>42676.065150462964</v>
      </c>
      <c r="T1331" s="14">
        <f t="shared" si="83"/>
        <v>42721.290972222225</v>
      </c>
    </row>
    <row r="1332" spans="1:20" ht="45" x14ac:dyDescent="0.4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80"/>
        <v>100</v>
      </c>
      <c r="P1332">
        <f t="shared" si="81"/>
        <v>307.69</v>
      </c>
      <c r="Q1332" s="10" t="s">
        <v>8315</v>
      </c>
      <c r="R1332" t="s">
        <v>8316</v>
      </c>
      <c r="S1332" s="14">
        <f t="shared" si="82"/>
        <v>41794.817523148151</v>
      </c>
      <c r="T1332" s="14">
        <f t="shared" si="83"/>
        <v>41824.458333333336</v>
      </c>
    </row>
    <row r="1333" spans="1:20" ht="59.4" x14ac:dyDescent="0.4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80"/>
        <v>107</v>
      </c>
      <c r="P1333">
        <f t="shared" si="81"/>
        <v>74.069999999999993</v>
      </c>
      <c r="Q1333" s="10" t="s">
        <v>8315</v>
      </c>
      <c r="R1333" t="s">
        <v>8355</v>
      </c>
      <c r="S1333" s="14">
        <f t="shared" si="82"/>
        <v>42139.014525462961</v>
      </c>
      <c r="T1333" s="14">
        <f t="shared" si="83"/>
        <v>42169.014525462961</v>
      </c>
    </row>
    <row r="1334" spans="1:20" ht="45" x14ac:dyDescent="0.4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8336</v>
      </c>
      <c r="R1334" t="s">
        <v>8337</v>
      </c>
      <c r="S1334" s="14">
        <f t="shared" si="82"/>
        <v>42585.691898148143</v>
      </c>
      <c r="T1334" s="14">
        <f t="shared" si="83"/>
        <v>42615.691898148143</v>
      </c>
    </row>
    <row r="1335" spans="1:20" ht="59.4" x14ac:dyDescent="0.4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8308</v>
      </c>
      <c r="R1335" t="s">
        <v>8313</v>
      </c>
      <c r="S1335" s="14">
        <f t="shared" si="82"/>
        <v>40213.323599537034</v>
      </c>
      <c r="T1335" s="14">
        <f t="shared" si="83"/>
        <v>40253.29583333333</v>
      </c>
    </row>
    <row r="1336" spans="1:20" ht="45" x14ac:dyDescent="0.4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8308</v>
      </c>
      <c r="R1336" t="s">
        <v>8310</v>
      </c>
      <c r="S1336" s="14">
        <f t="shared" si="82"/>
        <v>40595.497164351851</v>
      </c>
      <c r="T1336" s="14">
        <f t="shared" si="83"/>
        <v>40641.455497685187</v>
      </c>
    </row>
    <row r="1337" spans="1:20" ht="45" x14ac:dyDescent="0.4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8320</v>
      </c>
      <c r="R1337" t="s">
        <v>8321</v>
      </c>
      <c r="S1337" s="14">
        <f t="shared" si="82"/>
        <v>41367.572280092594</v>
      </c>
      <c r="T1337" s="14">
        <f t="shared" si="83"/>
        <v>41397.572280092594</v>
      </c>
    </row>
    <row r="1338" spans="1:20" x14ac:dyDescent="0.4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8323</v>
      </c>
      <c r="R1338" t="s">
        <v>8327</v>
      </c>
      <c r="S1338" s="14">
        <f t="shared" si="82"/>
        <v>42173.746342592596</v>
      </c>
      <c r="T1338" s="14">
        <f t="shared" si="83"/>
        <v>42187.152777777781</v>
      </c>
    </row>
    <row r="1339" spans="1:20" ht="30.6" x14ac:dyDescent="0.4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8323</v>
      </c>
      <c r="R1339" t="s">
        <v>8324</v>
      </c>
      <c r="S1339" s="14">
        <f t="shared" si="82"/>
        <v>40778.770011574074</v>
      </c>
      <c r="T1339" s="14">
        <f t="shared" si="83"/>
        <v>40808.770011574074</v>
      </c>
    </row>
    <row r="1340" spans="1:20" ht="45" x14ac:dyDescent="0.4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8315</v>
      </c>
      <c r="R1340" t="s">
        <v>8355</v>
      </c>
      <c r="S1340" s="14">
        <f t="shared" si="82"/>
        <v>41780.745254629634</v>
      </c>
      <c r="T1340" s="14">
        <f t="shared" si="83"/>
        <v>41810.917361111111</v>
      </c>
    </row>
    <row r="1341" spans="1:20" ht="45" x14ac:dyDescent="0.4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8323</v>
      </c>
      <c r="R1341" t="s">
        <v>8327</v>
      </c>
      <c r="S1341" s="14">
        <f t="shared" si="82"/>
        <v>41605.868449074071</v>
      </c>
      <c r="T1341" s="14">
        <f t="shared" si="83"/>
        <v>41639.291666666664</v>
      </c>
    </row>
    <row r="1342" spans="1:20" x14ac:dyDescent="0.4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8323</v>
      </c>
      <c r="R1342" t="s">
        <v>8324</v>
      </c>
      <c r="S1342" s="14">
        <f t="shared" si="82"/>
        <v>42719.90834490741</v>
      </c>
      <c r="T1342" s="14">
        <f t="shared" si="83"/>
        <v>42749.90834490741</v>
      </c>
    </row>
    <row r="1343" spans="1:20" ht="45" x14ac:dyDescent="0.4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8323</v>
      </c>
      <c r="R1343" t="s">
        <v>8352</v>
      </c>
      <c r="S1343" s="14">
        <f t="shared" si="82"/>
        <v>41524.858553240738</v>
      </c>
      <c r="T1343" s="14">
        <f t="shared" si="83"/>
        <v>41552.208333333336</v>
      </c>
    </row>
    <row r="1344" spans="1:20" ht="45" x14ac:dyDescent="0.4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8315</v>
      </c>
      <c r="R1344" t="s">
        <v>8316</v>
      </c>
      <c r="S1344" s="14">
        <f t="shared" si="82"/>
        <v>42566.604826388888</v>
      </c>
      <c r="T1344" s="14">
        <f t="shared" si="83"/>
        <v>42596.604826388888</v>
      </c>
    </row>
    <row r="1345" spans="1:20" ht="45" x14ac:dyDescent="0.4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8323</v>
      </c>
      <c r="R1345" t="s">
        <v>8352</v>
      </c>
      <c r="S1345" s="14">
        <f t="shared" si="82"/>
        <v>42027.13817129629</v>
      </c>
      <c r="T1345" s="14">
        <f t="shared" si="83"/>
        <v>42062.020833333328</v>
      </c>
    </row>
    <row r="1346" spans="1:20" ht="45" x14ac:dyDescent="0.4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84">ROUND(E1346/D1346*100,0)</f>
        <v>78</v>
      </c>
      <c r="P1346">
        <f t="shared" ref="P1346:P1409" si="85">IFERROR(ROUND(E1346/L1346,2),0)</f>
        <v>105.54</v>
      </c>
      <c r="Q1346" s="10" t="s">
        <v>8315</v>
      </c>
      <c r="R1346" t="s">
        <v>8316</v>
      </c>
      <c r="S1346" s="14">
        <f t="shared" ref="S1346:S1409" si="86">(((J1346/60)/60)/24)+DATE(1970,1,1)</f>
        <v>42469.68414351852</v>
      </c>
      <c r="T1346" s="14">
        <f t="shared" ref="T1346:T1409" si="87">(((I1346/60)/60)/24)+DATE(1970,1,1)</f>
        <v>42499.166666666672</v>
      </c>
    </row>
    <row r="1347" spans="1:20" ht="59.4" x14ac:dyDescent="0.4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4"/>
        <v>118</v>
      </c>
      <c r="P1347">
        <f t="shared" si="85"/>
        <v>100.06</v>
      </c>
      <c r="Q1347" s="10" t="s">
        <v>8315</v>
      </c>
      <c r="R1347" t="s">
        <v>8316</v>
      </c>
      <c r="S1347" s="14">
        <f t="shared" si="86"/>
        <v>42179.344988425932</v>
      </c>
      <c r="T1347" s="14">
        <f t="shared" si="87"/>
        <v>42219.75</v>
      </c>
    </row>
    <row r="1348" spans="1:20" ht="45" x14ac:dyDescent="0.4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8315</v>
      </c>
      <c r="R1348" t="s">
        <v>8316</v>
      </c>
      <c r="S1348" s="14">
        <f t="shared" si="86"/>
        <v>41853.240208333329</v>
      </c>
      <c r="T1348" s="14">
        <f t="shared" si="87"/>
        <v>41876.207638888889</v>
      </c>
    </row>
    <row r="1349" spans="1:20" ht="45" x14ac:dyDescent="0.4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8315</v>
      </c>
      <c r="R1349" t="s">
        <v>8316</v>
      </c>
      <c r="S1349" s="14">
        <f t="shared" si="86"/>
        <v>42633.116851851853</v>
      </c>
      <c r="T1349" s="14">
        <f t="shared" si="87"/>
        <v>42663.116851851853</v>
      </c>
    </row>
    <row r="1350" spans="1:20" ht="45" x14ac:dyDescent="0.4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8315</v>
      </c>
      <c r="R1350" t="s">
        <v>8316</v>
      </c>
      <c r="S1350" s="14">
        <f t="shared" si="86"/>
        <v>41747.86986111111</v>
      </c>
      <c r="T1350" s="14">
        <f t="shared" si="87"/>
        <v>41779.290972222225</v>
      </c>
    </row>
    <row r="1351" spans="1:20" ht="45" x14ac:dyDescent="0.4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8336</v>
      </c>
      <c r="R1351" t="s">
        <v>8337</v>
      </c>
      <c r="S1351" s="14">
        <f t="shared" si="86"/>
        <v>42780.600532407407</v>
      </c>
      <c r="T1351" s="14">
        <f t="shared" si="87"/>
        <v>42808.558865740735</v>
      </c>
    </row>
    <row r="1352" spans="1:20" ht="45" x14ac:dyDescent="0.4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8308</v>
      </c>
      <c r="R1352" t="s">
        <v>8313</v>
      </c>
      <c r="S1352" s="14">
        <f t="shared" si="86"/>
        <v>41304.833194444444</v>
      </c>
      <c r="T1352" s="14">
        <f t="shared" si="87"/>
        <v>41334.833194444444</v>
      </c>
    </row>
    <row r="1353" spans="1:20" ht="45" x14ac:dyDescent="0.4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8323</v>
      </c>
      <c r="R1353" t="s">
        <v>8344</v>
      </c>
      <c r="S1353" s="14">
        <f t="shared" si="86"/>
        <v>41737.684664351851</v>
      </c>
      <c r="T1353" s="14">
        <f t="shared" si="87"/>
        <v>41782.684664351851</v>
      </c>
    </row>
    <row r="1354" spans="1:20" ht="45" x14ac:dyDescent="0.4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8315</v>
      </c>
      <c r="R1354" t="s">
        <v>8316</v>
      </c>
      <c r="S1354" s="14">
        <f t="shared" si="86"/>
        <v>42492.717233796298</v>
      </c>
      <c r="T1354" s="14">
        <f t="shared" si="87"/>
        <v>42522.717233796298</v>
      </c>
    </row>
    <row r="1355" spans="1:20" ht="30.6" x14ac:dyDescent="0.4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8315</v>
      </c>
      <c r="R1355" t="s">
        <v>8316</v>
      </c>
      <c r="S1355" s="14">
        <f t="shared" si="86"/>
        <v>42086.614942129629</v>
      </c>
      <c r="T1355" s="14">
        <f t="shared" si="87"/>
        <v>42117.290972222225</v>
      </c>
    </row>
    <row r="1356" spans="1:20" ht="45" x14ac:dyDescent="0.4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8315</v>
      </c>
      <c r="R1356" t="s">
        <v>8357</v>
      </c>
      <c r="S1356" s="14">
        <f t="shared" si="86"/>
        <v>41954.850868055553</v>
      </c>
      <c r="T1356" s="14">
        <f t="shared" si="87"/>
        <v>41974.850868055553</v>
      </c>
    </row>
    <row r="1357" spans="1:20" ht="45" x14ac:dyDescent="0.4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8323</v>
      </c>
      <c r="R1357" t="s">
        <v>8324</v>
      </c>
      <c r="S1357" s="14">
        <f t="shared" si="86"/>
        <v>41767.656863425924</v>
      </c>
      <c r="T1357" s="14">
        <f t="shared" si="87"/>
        <v>41803.290972222225</v>
      </c>
    </row>
    <row r="1358" spans="1:20" ht="30.6" x14ac:dyDescent="0.4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8317</v>
      </c>
      <c r="R1358" t="s">
        <v>8347</v>
      </c>
      <c r="S1358" s="14">
        <f t="shared" si="86"/>
        <v>40215.919050925928</v>
      </c>
      <c r="T1358" s="14">
        <f t="shared" si="87"/>
        <v>40252.913194444445</v>
      </c>
    </row>
    <row r="1359" spans="1:20" ht="45" x14ac:dyDescent="0.4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8317</v>
      </c>
      <c r="R1359" t="s">
        <v>8318</v>
      </c>
      <c r="S1359" s="14">
        <f t="shared" si="86"/>
        <v>42173.275740740741</v>
      </c>
      <c r="T1359" s="14">
        <f t="shared" si="87"/>
        <v>42217.745138888888</v>
      </c>
    </row>
    <row r="1360" spans="1:20" ht="45" x14ac:dyDescent="0.4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8323</v>
      </c>
      <c r="R1360" t="s">
        <v>8352</v>
      </c>
      <c r="S1360" s="14">
        <f t="shared" si="86"/>
        <v>40961.252141203702</v>
      </c>
      <c r="T1360" s="14">
        <f t="shared" si="87"/>
        <v>40989.866666666669</v>
      </c>
    </row>
    <row r="1361" spans="1:20" ht="45" x14ac:dyDescent="0.4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8315</v>
      </c>
      <c r="R1361" t="s">
        <v>8316</v>
      </c>
      <c r="S1361" s="14">
        <f t="shared" si="86"/>
        <v>41013.936562499999</v>
      </c>
      <c r="T1361" s="14">
        <f t="shared" si="87"/>
        <v>41061.165972222225</v>
      </c>
    </row>
    <row r="1362" spans="1:20" ht="59.4" x14ac:dyDescent="0.4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8315</v>
      </c>
      <c r="R1362" t="s">
        <v>8316</v>
      </c>
      <c r="S1362" s="14">
        <f t="shared" si="86"/>
        <v>42490.133877314816</v>
      </c>
      <c r="T1362" s="14">
        <f t="shared" si="87"/>
        <v>42527.083333333328</v>
      </c>
    </row>
    <row r="1363" spans="1:20" ht="45" x14ac:dyDescent="0.4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8323</v>
      </c>
      <c r="R1363" t="s">
        <v>8324</v>
      </c>
      <c r="S1363" s="14">
        <f t="shared" si="86"/>
        <v>41666.842824074076</v>
      </c>
      <c r="T1363" s="14">
        <f t="shared" si="87"/>
        <v>41696.842824074076</v>
      </c>
    </row>
    <row r="1364" spans="1:20" ht="45" x14ac:dyDescent="0.4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8315</v>
      </c>
      <c r="R1364" t="s">
        <v>8357</v>
      </c>
      <c r="S1364" s="14">
        <f t="shared" si="86"/>
        <v>42044.765960648147</v>
      </c>
      <c r="T1364" s="14">
        <f t="shared" si="87"/>
        <v>42058.765960648147</v>
      </c>
    </row>
    <row r="1365" spans="1:20" ht="59.4" x14ac:dyDescent="0.4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8323</v>
      </c>
      <c r="R1365" t="s">
        <v>8352</v>
      </c>
      <c r="S1365" s="14">
        <f t="shared" si="86"/>
        <v>41483.449282407404</v>
      </c>
      <c r="T1365" s="14">
        <f t="shared" si="87"/>
        <v>41543.449282407404</v>
      </c>
    </row>
    <row r="1366" spans="1:20" ht="45" x14ac:dyDescent="0.4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8323</v>
      </c>
      <c r="R1366" t="s">
        <v>8327</v>
      </c>
      <c r="S1366" s="14">
        <f t="shared" si="86"/>
        <v>40948.16815972222</v>
      </c>
      <c r="T1366" s="14">
        <f t="shared" si="87"/>
        <v>40978.16815972222</v>
      </c>
    </row>
    <row r="1367" spans="1:20" ht="45" x14ac:dyDescent="0.4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8308</v>
      </c>
      <c r="R1367" t="s">
        <v>8313</v>
      </c>
      <c r="S1367" s="14">
        <f t="shared" si="86"/>
        <v>41894.879606481481</v>
      </c>
      <c r="T1367" s="14">
        <f t="shared" si="87"/>
        <v>41913.165972222225</v>
      </c>
    </row>
    <row r="1368" spans="1:20" ht="59.4" x14ac:dyDescent="0.4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8315</v>
      </c>
      <c r="R1368" t="s">
        <v>8316</v>
      </c>
      <c r="S1368" s="14">
        <f t="shared" si="86"/>
        <v>42584.846828703703</v>
      </c>
      <c r="T1368" s="14">
        <f t="shared" si="87"/>
        <v>42624.846828703703</v>
      </c>
    </row>
    <row r="1369" spans="1:20" ht="45" x14ac:dyDescent="0.4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8315</v>
      </c>
      <c r="R1369" t="s">
        <v>8316</v>
      </c>
      <c r="S1369" s="14">
        <f t="shared" si="86"/>
        <v>42275.731666666667</v>
      </c>
      <c r="T1369" s="14">
        <f t="shared" si="87"/>
        <v>42305.731666666667</v>
      </c>
    </row>
    <row r="1370" spans="1:20" ht="30.6" x14ac:dyDescent="0.4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8315</v>
      </c>
      <c r="R1370" t="s">
        <v>8316</v>
      </c>
      <c r="S1370" s="14">
        <f t="shared" si="86"/>
        <v>42585.523842592593</v>
      </c>
      <c r="T1370" s="14">
        <f t="shared" si="87"/>
        <v>42599.165972222225</v>
      </c>
    </row>
    <row r="1371" spans="1:20" ht="45" x14ac:dyDescent="0.45">
      <c r="A1371">
        <v>108</v>
      </c>
      <c r="B1371" s="3" t="s">
        <v>110</v>
      </c>
      <c r="C1371" s="3" t="s">
        <v>4219</v>
      </c>
      <c r="D1371" s="6">
        <v>1500</v>
      </c>
      <c r="E1371" s="8">
        <v>3700</v>
      </c>
      <c r="F1371" t="s">
        <v>8218</v>
      </c>
      <c r="G1371" t="s">
        <v>8223</v>
      </c>
      <c r="H1371" t="s">
        <v>8245</v>
      </c>
      <c r="I1371">
        <v>1370011370</v>
      </c>
      <c r="J1371">
        <v>1364827370</v>
      </c>
      <c r="K1371" t="b">
        <v>0</v>
      </c>
      <c r="L1371">
        <v>47</v>
      </c>
      <c r="M1371" t="b">
        <v>1</v>
      </c>
      <c r="N1371" t="s">
        <v>8264</v>
      </c>
      <c r="O1371">
        <f t="shared" si="84"/>
        <v>247</v>
      </c>
      <c r="P1371">
        <f t="shared" si="85"/>
        <v>78.72</v>
      </c>
      <c r="Q1371" s="10" t="s">
        <v>8308</v>
      </c>
      <c r="R1371" t="s">
        <v>8310</v>
      </c>
      <c r="S1371" s="14">
        <f t="shared" si="86"/>
        <v>41365.613078703704</v>
      </c>
      <c r="T1371" s="14">
        <f t="shared" si="87"/>
        <v>41425.613078703704</v>
      </c>
    </row>
    <row r="1372" spans="1:20" ht="45" x14ac:dyDescent="0.45">
      <c r="A1372">
        <v>29</v>
      </c>
      <c r="B1372" s="3" t="s">
        <v>31</v>
      </c>
      <c r="C1372" s="3" t="s">
        <v>4140</v>
      </c>
      <c r="D1372" s="6">
        <v>3000</v>
      </c>
      <c r="E1372" s="8">
        <v>3700</v>
      </c>
      <c r="F1372" t="s">
        <v>8218</v>
      </c>
      <c r="G1372" t="s">
        <v>8224</v>
      </c>
      <c r="H1372" t="s">
        <v>8246</v>
      </c>
      <c r="I1372">
        <v>1406045368</v>
      </c>
      <c r="J1372">
        <v>1403453368</v>
      </c>
      <c r="K1372" t="b">
        <v>0</v>
      </c>
      <c r="L1372">
        <v>117</v>
      </c>
      <c r="M1372" t="b">
        <v>1</v>
      </c>
      <c r="N1372" t="s">
        <v>8263</v>
      </c>
      <c r="O1372">
        <f t="shared" si="84"/>
        <v>123</v>
      </c>
      <c r="P1372">
        <f t="shared" si="85"/>
        <v>31.62</v>
      </c>
      <c r="Q1372" s="10" t="s">
        <v>8308</v>
      </c>
      <c r="R1372" t="s">
        <v>8309</v>
      </c>
      <c r="S1372" s="14">
        <f t="shared" si="86"/>
        <v>41812.67324074074</v>
      </c>
      <c r="T1372" s="14">
        <f t="shared" si="87"/>
        <v>41842.67324074074</v>
      </c>
    </row>
    <row r="1373" spans="1:20" ht="30.6" x14ac:dyDescent="0.4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8315</v>
      </c>
      <c r="R1373" t="s">
        <v>8316</v>
      </c>
      <c r="S1373" s="14">
        <f t="shared" si="86"/>
        <v>41903.882951388885</v>
      </c>
      <c r="T1373" s="14">
        <f t="shared" si="87"/>
        <v>41933.882951388885</v>
      </c>
    </row>
    <row r="1374" spans="1:20" ht="59.4" x14ac:dyDescent="0.4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8323</v>
      </c>
      <c r="R1374" t="s">
        <v>8352</v>
      </c>
      <c r="S1374" s="14">
        <f t="shared" si="86"/>
        <v>42125.078275462962</v>
      </c>
      <c r="T1374" s="14">
        <f t="shared" si="87"/>
        <v>42156.165972222225</v>
      </c>
    </row>
    <row r="1375" spans="1:20" ht="30.6" x14ac:dyDescent="0.4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8323</v>
      </c>
      <c r="R1375" t="s">
        <v>8325</v>
      </c>
      <c r="S1375" s="14">
        <f t="shared" si="86"/>
        <v>42656.805497685185</v>
      </c>
      <c r="T1375" s="14">
        <f t="shared" si="87"/>
        <v>42667.875</v>
      </c>
    </row>
    <row r="1376" spans="1:20" ht="45" x14ac:dyDescent="0.4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8315</v>
      </c>
      <c r="R1376" t="s">
        <v>8316</v>
      </c>
      <c r="S1376" s="14">
        <f t="shared" si="86"/>
        <v>42157.591064814813</v>
      </c>
      <c r="T1376" s="14">
        <f t="shared" si="87"/>
        <v>42179.083333333328</v>
      </c>
    </row>
    <row r="1377" spans="1:20" ht="45" x14ac:dyDescent="0.4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8315</v>
      </c>
      <c r="R1377" t="s">
        <v>8316</v>
      </c>
      <c r="S1377" s="14">
        <f t="shared" si="86"/>
        <v>42148.676851851851</v>
      </c>
      <c r="T1377" s="14">
        <f t="shared" si="87"/>
        <v>42170.676851851851</v>
      </c>
    </row>
    <row r="1378" spans="1:20" ht="45" x14ac:dyDescent="0.4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8315</v>
      </c>
      <c r="R1378" t="s">
        <v>8316</v>
      </c>
      <c r="S1378" s="14">
        <f t="shared" si="86"/>
        <v>42341.180636574078</v>
      </c>
      <c r="T1378" s="14">
        <f t="shared" si="87"/>
        <v>42373.180636574078</v>
      </c>
    </row>
    <row r="1379" spans="1:20" ht="59.4" x14ac:dyDescent="0.4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8315</v>
      </c>
      <c r="R1379" t="s">
        <v>8316</v>
      </c>
      <c r="S1379" s="14">
        <f t="shared" si="86"/>
        <v>42302.701516203699</v>
      </c>
      <c r="T1379" s="14">
        <f t="shared" si="87"/>
        <v>42337.958333333328</v>
      </c>
    </row>
    <row r="1380" spans="1:20" ht="45" x14ac:dyDescent="0.4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8323</v>
      </c>
      <c r="R1380" t="s">
        <v>8324</v>
      </c>
      <c r="S1380" s="14">
        <f t="shared" si="86"/>
        <v>41059.185682870368</v>
      </c>
      <c r="T1380" s="14">
        <f t="shared" si="87"/>
        <v>41089.185682870368</v>
      </c>
    </row>
    <row r="1381" spans="1:20" ht="45" x14ac:dyDescent="0.4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8308</v>
      </c>
      <c r="R1381" t="s">
        <v>8313</v>
      </c>
      <c r="S1381" s="14">
        <f t="shared" si="86"/>
        <v>42438.827789351853</v>
      </c>
      <c r="T1381" s="14">
        <f t="shared" si="87"/>
        <v>42468.786122685182</v>
      </c>
    </row>
    <row r="1382" spans="1:20" ht="59.4" x14ac:dyDescent="0.4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8315</v>
      </c>
      <c r="R1382" t="s">
        <v>8316</v>
      </c>
      <c r="S1382" s="14">
        <f t="shared" si="86"/>
        <v>42087.768055555556</v>
      </c>
      <c r="T1382" s="14">
        <f t="shared" si="87"/>
        <v>42111.666666666672</v>
      </c>
    </row>
    <row r="1383" spans="1:20" ht="45" x14ac:dyDescent="0.4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8308</v>
      </c>
      <c r="R1383" t="s">
        <v>8310</v>
      </c>
      <c r="S1383" s="14">
        <f t="shared" si="86"/>
        <v>41786.65892361111</v>
      </c>
      <c r="T1383" s="14">
        <f t="shared" si="87"/>
        <v>41812.65892361111</v>
      </c>
    </row>
    <row r="1384" spans="1:20" ht="45" x14ac:dyDescent="0.4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8308</v>
      </c>
      <c r="R1384" t="s">
        <v>8310</v>
      </c>
      <c r="S1384" s="14">
        <f t="shared" si="86"/>
        <v>40619.402361111112</v>
      </c>
      <c r="T1384" s="14">
        <f t="shared" si="87"/>
        <v>40680.402361111112</v>
      </c>
    </row>
    <row r="1385" spans="1:20" ht="45" x14ac:dyDescent="0.4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8320</v>
      </c>
      <c r="R1385" t="s">
        <v>8322</v>
      </c>
      <c r="S1385" s="14">
        <f t="shared" si="86"/>
        <v>42250.685706018514</v>
      </c>
      <c r="T1385" s="14">
        <f t="shared" si="87"/>
        <v>42288.208333333328</v>
      </c>
    </row>
    <row r="1386" spans="1:20" ht="45" x14ac:dyDescent="0.4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8315</v>
      </c>
      <c r="R1386" t="s">
        <v>8316</v>
      </c>
      <c r="S1386" s="14">
        <f t="shared" si="86"/>
        <v>42036.995590277773</v>
      </c>
      <c r="T1386" s="14">
        <f t="shared" si="87"/>
        <v>42094.536111111112</v>
      </c>
    </row>
    <row r="1387" spans="1:20" ht="45" x14ac:dyDescent="0.4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8323</v>
      </c>
      <c r="R1387" t="s">
        <v>8324</v>
      </c>
      <c r="S1387" s="14">
        <f t="shared" si="86"/>
        <v>41157.947337962964</v>
      </c>
      <c r="T1387" s="14">
        <f t="shared" si="87"/>
        <v>41187.947337962964</v>
      </c>
    </row>
    <row r="1388" spans="1:20" ht="45" x14ac:dyDescent="0.4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8315</v>
      </c>
      <c r="R1388" t="s">
        <v>8316</v>
      </c>
      <c r="S1388" s="14">
        <f t="shared" si="86"/>
        <v>42693.742604166662</v>
      </c>
      <c r="T1388" s="14">
        <f t="shared" si="87"/>
        <v>42718.742604166662</v>
      </c>
    </row>
    <row r="1389" spans="1:20" ht="45" x14ac:dyDescent="0.4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8317</v>
      </c>
      <c r="R1389" t="s">
        <v>8319</v>
      </c>
      <c r="S1389" s="14">
        <f t="shared" si="86"/>
        <v>42422.254328703704</v>
      </c>
      <c r="T1389" s="14">
        <f t="shared" si="87"/>
        <v>42482.21266203704</v>
      </c>
    </row>
    <row r="1390" spans="1:20" ht="45" x14ac:dyDescent="0.4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8320</v>
      </c>
      <c r="R1390" t="s">
        <v>8321</v>
      </c>
      <c r="S1390" s="14">
        <f t="shared" si="86"/>
        <v>40713.630497685182</v>
      </c>
      <c r="T1390" s="14">
        <f t="shared" si="87"/>
        <v>40759.630497685182</v>
      </c>
    </row>
    <row r="1391" spans="1:20" ht="45" x14ac:dyDescent="0.45">
      <c r="A1391">
        <v>3689</v>
      </c>
      <c r="B1391" s="3" t="s">
        <v>3686</v>
      </c>
      <c r="C1391" s="3" t="s">
        <v>7799</v>
      </c>
      <c r="D1391" s="6">
        <v>3000</v>
      </c>
      <c r="E1391" s="8">
        <v>3550</v>
      </c>
      <c r="F1391" t="s">
        <v>8218</v>
      </c>
      <c r="G1391" t="s">
        <v>8223</v>
      </c>
      <c r="H1391" t="s">
        <v>8245</v>
      </c>
      <c r="I1391">
        <v>1434925500</v>
      </c>
      <c r="J1391">
        <v>1432410639</v>
      </c>
      <c r="K1391" t="b">
        <v>0</v>
      </c>
      <c r="L1391">
        <v>62</v>
      </c>
      <c r="M1391" t="b">
        <v>1</v>
      </c>
      <c r="N1391" t="s">
        <v>8269</v>
      </c>
      <c r="O1391">
        <f t="shared" si="84"/>
        <v>118</v>
      </c>
      <c r="P1391">
        <f t="shared" si="85"/>
        <v>57.26</v>
      </c>
      <c r="Q1391" s="10" t="s">
        <v>8315</v>
      </c>
      <c r="R1391" t="s">
        <v>8316</v>
      </c>
      <c r="S1391" s="14">
        <f t="shared" si="86"/>
        <v>42147.826840277776</v>
      </c>
      <c r="T1391" s="14">
        <f t="shared" si="87"/>
        <v>42176.934027777781</v>
      </c>
    </row>
    <row r="1392" spans="1:20" ht="45" x14ac:dyDescent="0.45">
      <c r="A1392">
        <v>687</v>
      </c>
      <c r="B1392" s="3" t="s">
        <v>688</v>
      </c>
      <c r="C1392" s="3" t="s">
        <v>4797</v>
      </c>
      <c r="D1392" s="6">
        <v>100000</v>
      </c>
      <c r="E1392" s="8">
        <v>3550</v>
      </c>
      <c r="F1392" t="s">
        <v>8220</v>
      </c>
      <c r="G1392" t="s">
        <v>8237</v>
      </c>
      <c r="H1392" t="s">
        <v>8255</v>
      </c>
      <c r="I1392">
        <v>1486317653</v>
      </c>
      <c r="J1392">
        <v>1481133653</v>
      </c>
      <c r="K1392" t="b">
        <v>0</v>
      </c>
      <c r="L1392">
        <v>6</v>
      </c>
      <c r="M1392" t="b">
        <v>0</v>
      </c>
      <c r="N1392" t="s">
        <v>8271</v>
      </c>
      <c r="O1392">
        <f t="shared" si="84"/>
        <v>4</v>
      </c>
      <c r="P1392">
        <f t="shared" si="85"/>
        <v>591.66999999999996</v>
      </c>
      <c r="Q1392" s="10" t="s">
        <v>8317</v>
      </c>
      <c r="R1392" t="s">
        <v>8319</v>
      </c>
      <c r="S1392" s="14">
        <f t="shared" si="86"/>
        <v>42711.750613425931</v>
      </c>
      <c r="T1392" s="14">
        <f t="shared" si="87"/>
        <v>42771.750613425931</v>
      </c>
    </row>
    <row r="1393" spans="1:20" ht="45" x14ac:dyDescent="0.4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8323</v>
      </c>
      <c r="R1393" t="s">
        <v>8328</v>
      </c>
      <c r="S1393" s="14">
        <f t="shared" si="86"/>
        <v>41452.060601851852</v>
      </c>
      <c r="T1393" s="14">
        <f t="shared" si="87"/>
        <v>41482.060601851852</v>
      </c>
    </row>
    <row r="1394" spans="1:20" ht="59.4" x14ac:dyDescent="0.4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8315</v>
      </c>
      <c r="R1394" t="s">
        <v>8316</v>
      </c>
      <c r="S1394" s="14">
        <f t="shared" si="86"/>
        <v>40478.263923611114</v>
      </c>
      <c r="T1394" s="14">
        <f t="shared" si="87"/>
        <v>40568.166666666664</v>
      </c>
    </row>
    <row r="1395" spans="1:20" ht="45" x14ac:dyDescent="0.4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8315</v>
      </c>
      <c r="R1395" t="s">
        <v>8357</v>
      </c>
      <c r="S1395" s="14">
        <f t="shared" si="86"/>
        <v>42553.583425925928</v>
      </c>
      <c r="T1395" s="14">
        <f t="shared" si="87"/>
        <v>42611.708333333328</v>
      </c>
    </row>
    <row r="1396" spans="1:20" ht="45" x14ac:dyDescent="0.4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0" t="s">
        <v>8315</v>
      </c>
      <c r="R1396" t="s">
        <v>8316</v>
      </c>
      <c r="S1396" s="14">
        <f t="shared" si="86"/>
        <v>41820.62809027778</v>
      </c>
      <c r="T1396" s="14">
        <f t="shared" si="87"/>
        <v>41841.165972222225</v>
      </c>
    </row>
    <row r="1397" spans="1:20" ht="45" x14ac:dyDescent="0.4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0" t="s">
        <v>8315</v>
      </c>
      <c r="R1397" t="s">
        <v>8316</v>
      </c>
      <c r="S1397" s="14">
        <f t="shared" si="86"/>
        <v>42053.049375000002</v>
      </c>
      <c r="T1397" s="14">
        <f t="shared" si="87"/>
        <v>42096.041666666672</v>
      </c>
    </row>
    <row r="1398" spans="1:20" ht="45" x14ac:dyDescent="0.4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8315</v>
      </c>
      <c r="R1398" t="s">
        <v>8316</v>
      </c>
      <c r="S1398" s="14">
        <f t="shared" si="86"/>
        <v>42559.431203703702</v>
      </c>
      <c r="T1398" s="14">
        <f t="shared" si="87"/>
        <v>42583.957638888889</v>
      </c>
    </row>
    <row r="1399" spans="1:20" ht="45" x14ac:dyDescent="0.4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8315</v>
      </c>
      <c r="R1399" t="s">
        <v>8316</v>
      </c>
      <c r="S1399" s="14">
        <f t="shared" si="86"/>
        <v>41862.83997685185</v>
      </c>
      <c r="T1399" s="14">
        <f t="shared" si="87"/>
        <v>41892.83997685185</v>
      </c>
    </row>
    <row r="1400" spans="1:20" ht="45" x14ac:dyDescent="0.4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8308</v>
      </c>
      <c r="R1400" t="s">
        <v>8313</v>
      </c>
      <c r="S1400" s="14">
        <f t="shared" si="86"/>
        <v>40637.866550925923</v>
      </c>
      <c r="T1400" s="14">
        <f t="shared" si="87"/>
        <v>40688.166666666664</v>
      </c>
    </row>
    <row r="1401" spans="1:20" ht="45" x14ac:dyDescent="0.4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8315</v>
      </c>
      <c r="R1401" t="s">
        <v>8355</v>
      </c>
      <c r="S1401" s="14">
        <f t="shared" si="86"/>
        <v>41785.72729166667</v>
      </c>
      <c r="T1401" s="14">
        <f t="shared" si="87"/>
        <v>41801.166666666664</v>
      </c>
    </row>
    <row r="1402" spans="1:20" ht="59.4" x14ac:dyDescent="0.4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8315</v>
      </c>
      <c r="R1402" t="s">
        <v>8316</v>
      </c>
      <c r="S1402" s="14">
        <f t="shared" si="86"/>
        <v>41947.762592592589</v>
      </c>
      <c r="T1402" s="14">
        <f t="shared" si="87"/>
        <v>41987.762592592597</v>
      </c>
    </row>
    <row r="1403" spans="1:20" ht="30.6" x14ac:dyDescent="0.4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8308</v>
      </c>
      <c r="R1403" t="s">
        <v>8309</v>
      </c>
      <c r="S1403" s="14">
        <f t="shared" si="86"/>
        <v>42468.94458333333</v>
      </c>
      <c r="T1403" s="14">
        <f t="shared" si="87"/>
        <v>42475.875</v>
      </c>
    </row>
    <row r="1404" spans="1:20" ht="59.4" x14ac:dyDescent="0.45">
      <c r="A1404">
        <v>1679</v>
      </c>
      <c r="B1404" s="3" t="s">
        <v>1680</v>
      </c>
      <c r="C1404" s="3" t="s">
        <v>5789</v>
      </c>
      <c r="D1404" s="6">
        <v>2000</v>
      </c>
      <c r="E1404" s="8">
        <v>3500</v>
      </c>
      <c r="F1404" t="s">
        <v>8218</v>
      </c>
      <c r="G1404" t="s">
        <v>8223</v>
      </c>
      <c r="H1404" t="s">
        <v>8245</v>
      </c>
      <c r="I1404">
        <v>1311298745</v>
      </c>
      <c r="J1404">
        <v>1309311545</v>
      </c>
      <c r="K1404" t="b">
        <v>0</v>
      </c>
      <c r="L1404">
        <v>56</v>
      </c>
      <c r="M1404" t="b">
        <v>1</v>
      </c>
      <c r="N1404" t="s">
        <v>8290</v>
      </c>
      <c r="O1404">
        <f t="shared" si="84"/>
        <v>175</v>
      </c>
      <c r="P1404">
        <f t="shared" si="85"/>
        <v>62.5</v>
      </c>
      <c r="Q1404" s="10" t="s">
        <v>8323</v>
      </c>
      <c r="R1404" t="s">
        <v>8344</v>
      </c>
      <c r="S1404" s="14">
        <f t="shared" si="86"/>
        <v>40723.068807870368</v>
      </c>
      <c r="T1404" s="14">
        <f t="shared" si="87"/>
        <v>40746.068807870368</v>
      </c>
    </row>
    <row r="1405" spans="1:20" ht="30.6" x14ac:dyDescent="0.4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8323</v>
      </c>
      <c r="R1405" t="s">
        <v>8324</v>
      </c>
      <c r="S1405" s="14">
        <f t="shared" si="86"/>
        <v>40996.646921296298</v>
      </c>
      <c r="T1405" s="14">
        <f t="shared" si="87"/>
        <v>41026.646921296298</v>
      </c>
    </row>
    <row r="1406" spans="1:20" ht="45" x14ac:dyDescent="0.45">
      <c r="A1406">
        <v>101</v>
      </c>
      <c r="B1406" s="3" t="s">
        <v>103</v>
      </c>
      <c r="C1406" s="3" t="s">
        <v>4212</v>
      </c>
      <c r="D1406" s="6">
        <v>3500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1359052710</v>
      </c>
      <c r="J1406">
        <v>1356979110</v>
      </c>
      <c r="K1406" t="b">
        <v>0</v>
      </c>
      <c r="L1406">
        <v>35</v>
      </c>
      <c r="M1406" t="b">
        <v>1</v>
      </c>
      <c r="N1406" t="s">
        <v>8264</v>
      </c>
      <c r="O1406">
        <f t="shared" si="84"/>
        <v>100</v>
      </c>
      <c r="P1406">
        <f t="shared" si="85"/>
        <v>100</v>
      </c>
      <c r="Q1406" s="10" t="s">
        <v>8308</v>
      </c>
      <c r="R1406" t="s">
        <v>8310</v>
      </c>
      <c r="S1406" s="14">
        <f t="shared" si="86"/>
        <v>41274.776736111111</v>
      </c>
      <c r="T1406" s="14">
        <f t="shared" si="87"/>
        <v>41298.776736111111</v>
      </c>
    </row>
    <row r="1407" spans="1:20" ht="45" x14ac:dyDescent="0.4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8317</v>
      </c>
      <c r="R1407" t="s">
        <v>8319</v>
      </c>
      <c r="S1407" s="14">
        <f t="shared" si="86"/>
        <v>41877.912187499998</v>
      </c>
      <c r="T1407" s="14">
        <f t="shared" si="87"/>
        <v>41898.912187499998</v>
      </c>
    </row>
    <row r="1408" spans="1:20" ht="45" x14ac:dyDescent="0.4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8315</v>
      </c>
      <c r="R1408" t="s">
        <v>8316</v>
      </c>
      <c r="S1408" s="14">
        <f t="shared" si="86"/>
        <v>42261.917395833334</v>
      </c>
      <c r="T1408" s="14">
        <f t="shared" si="87"/>
        <v>42291.917395833334</v>
      </c>
    </row>
    <row r="1409" spans="1:20" ht="30.6" x14ac:dyDescent="0.4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8315</v>
      </c>
      <c r="R1409" t="s">
        <v>8316</v>
      </c>
      <c r="S1409" s="14">
        <f t="shared" si="86"/>
        <v>41839.175706018519</v>
      </c>
      <c r="T1409" s="14">
        <f t="shared" si="87"/>
        <v>41853.175706018519</v>
      </c>
    </row>
    <row r="1410" spans="1:20" ht="45" x14ac:dyDescent="0.4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88">ROUND(E1410/D1410*100,0)</f>
        <v>108</v>
      </c>
      <c r="P1410">
        <f t="shared" ref="P1410:P1473" si="89">IFERROR(ROUND(E1410/L1410,2),0)</f>
        <v>46.89</v>
      </c>
      <c r="Q1410" s="10" t="s">
        <v>8315</v>
      </c>
      <c r="R1410" t="s">
        <v>8316</v>
      </c>
      <c r="S1410" s="14">
        <f t="shared" ref="S1410:S1473" si="90">(((J1410/60)/60)/24)+DATE(1970,1,1)</f>
        <v>42115.889652777783</v>
      </c>
      <c r="T1410" s="14">
        <f t="shared" ref="T1410:T1473" si="91">(((I1410/60)/60)/24)+DATE(1970,1,1)</f>
        <v>42151.114583333328</v>
      </c>
    </row>
    <row r="1411" spans="1:20" ht="45" x14ac:dyDescent="0.4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si="88"/>
        <v>7</v>
      </c>
      <c r="P1411">
        <f t="shared" si="89"/>
        <v>115.53</v>
      </c>
      <c r="Q1411" s="10" t="s">
        <v>8334</v>
      </c>
      <c r="R1411" t="s">
        <v>8335</v>
      </c>
      <c r="S1411" s="14">
        <f t="shared" si="90"/>
        <v>42394.900462962964</v>
      </c>
      <c r="T1411" s="14">
        <f t="shared" si="91"/>
        <v>42454.858796296292</v>
      </c>
    </row>
    <row r="1412" spans="1:20" ht="45" x14ac:dyDescent="0.4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88"/>
        <v>139</v>
      </c>
      <c r="P1412">
        <f t="shared" si="89"/>
        <v>29.62</v>
      </c>
      <c r="Q1412" s="10" t="s">
        <v>8323</v>
      </c>
      <c r="R1412" t="s">
        <v>8324</v>
      </c>
      <c r="S1412" s="14">
        <f t="shared" si="90"/>
        <v>42438.667071759264</v>
      </c>
      <c r="T1412" s="14">
        <f t="shared" si="91"/>
        <v>42468.625405092593</v>
      </c>
    </row>
    <row r="1413" spans="1:20" ht="45" x14ac:dyDescent="0.4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8323</v>
      </c>
      <c r="R1413" t="s">
        <v>8327</v>
      </c>
      <c r="S1413" s="14">
        <f t="shared" si="90"/>
        <v>40395.714722222219</v>
      </c>
      <c r="T1413" s="14">
        <f t="shared" si="91"/>
        <v>40432.165972222225</v>
      </c>
    </row>
    <row r="1414" spans="1:20" ht="88.2" x14ac:dyDescent="0.4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8315</v>
      </c>
      <c r="R1414" t="s">
        <v>8316</v>
      </c>
      <c r="S1414" s="14">
        <f t="shared" si="90"/>
        <v>42168.316481481481</v>
      </c>
      <c r="T1414" s="14">
        <f t="shared" si="91"/>
        <v>42198.316481481481</v>
      </c>
    </row>
    <row r="1415" spans="1:20" ht="30.6" x14ac:dyDescent="0.4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8323</v>
      </c>
      <c r="R1415" t="s">
        <v>8344</v>
      </c>
      <c r="S1415" s="14">
        <f t="shared" si="90"/>
        <v>40973.72623842593</v>
      </c>
      <c r="T1415" s="14">
        <f t="shared" si="91"/>
        <v>41020.165972222225</v>
      </c>
    </row>
    <row r="1416" spans="1:20" ht="45" x14ac:dyDescent="0.4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8323</v>
      </c>
      <c r="R1416" t="s">
        <v>8327</v>
      </c>
      <c r="S1416" s="14">
        <f t="shared" si="90"/>
        <v>42043.152650462958</v>
      </c>
      <c r="T1416" s="14">
        <f t="shared" si="91"/>
        <v>42073.110983796301</v>
      </c>
    </row>
    <row r="1417" spans="1:20" ht="30.6" x14ac:dyDescent="0.4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8315</v>
      </c>
      <c r="R1417" t="s">
        <v>8316</v>
      </c>
      <c r="S1417" s="14">
        <f t="shared" si="90"/>
        <v>42165.993125000001</v>
      </c>
      <c r="T1417" s="14">
        <f t="shared" si="91"/>
        <v>42187.993125000001</v>
      </c>
    </row>
    <row r="1418" spans="1:20" ht="45" x14ac:dyDescent="0.4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8315</v>
      </c>
      <c r="R1418" t="s">
        <v>8355</v>
      </c>
      <c r="S1418" s="14">
        <f t="shared" si="90"/>
        <v>42800.801817129628</v>
      </c>
      <c r="T1418" s="14">
        <f t="shared" si="91"/>
        <v>42830.760150462964</v>
      </c>
    </row>
    <row r="1419" spans="1:20" ht="45" x14ac:dyDescent="0.4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8315</v>
      </c>
      <c r="R1419" t="s">
        <v>8316</v>
      </c>
      <c r="S1419" s="14">
        <f t="shared" si="90"/>
        <v>42430.040798611109</v>
      </c>
      <c r="T1419" s="14">
        <f t="shared" si="91"/>
        <v>42449.999131944445</v>
      </c>
    </row>
    <row r="1420" spans="1:20" ht="59.4" x14ac:dyDescent="0.4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8323</v>
      </c>
      <c r="R1420" t="s">
        <v>8327</v>
      </c>
      <c r="S1420" s="14">
        <f t="shared" si="90"/>
        <v>41626.761053240742</v>
      </c>
      <c r="T1420" s="14">
        <f t="shared" si="91"/>
        <v>41654.814583333333</v>
      </c>
    </row>
    <row r="1421" spans="1:20" ht="45" x14ac:dyDescent="0.4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8323</v>
      </c>
      <c r="R1421" t="s">
        <v>8324</v>
      </c>
      <c r="S1421" s="14">
        <f t="shared" si="90"/>
        <v>40945.845312500001</v>
      </c>
      <c r="T1421" s="14">
        <f t="shared" si="91"/>
        <v>40985.80364583333</v>
      </c>
    </row>
    <row r="1422" spans="1:20" ht="45" x14ac:dyDescent="0.4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8317</v>
      </c>
      <c r="R1422" t="s">
        <v>8319</v>
      </c>
      <c r="S1422" s="14">
        <f t="shared" si="90"/>
        <v>42569.50409722222</v>
      </c>
      <c r="T1422" s="14">
        <f t="shared" si="91"/>
        <v>42599.50409722222</v>
      </c>
    </row>
    <row r="1423" spans="1:20" ht="45" x14ac:dyDescent="0.4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8317</v>
      </c>
      <c r="R1423" t="s">
        <v>8354</v>
      </c>
      <c r="S1423" s="14">
        <f t="shared" si="90"/>
        <v>41793.029432870368</v>
      </c>
      <c r="T1423" s="14">
        <f t="shared" si="91"/>
        <v>41823.029432870368</v>
      </c>
    </row>
    <row r="1424" spans="1:20" ht="45" x14ac:dyDescent="0.4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8320</v>
      </c>
      <c r="R1424" t="s">
        <v>8342</v>
      </c>
      <c r="S1424" s="14">
        <f t="shared" si="90"/>
        <v>41962.062326388885</v>
      </c>
      <c r="T1424" s="14">
        <f t="shared" si="91"/>
        <v>41997.062326388885</v>
      </c>
    </row>
    <row r="1425" spans="1:20" ht="59.4" x14ac:dyDescent="0.45">
      <c r="A1425">
        <v>2977</v>
      </c>
      <c r="B1425" s="3" t="s">
        <v>2977</v>
      </c>
      <c r="C1425" s="3" t="s">
        <v>7087</v>
      </c>
      <c r="D1425" s="6">
        <v>3000</v>
      </c>
      <c r="E1425" s="8">
        <v>3407</v>
      </c>
      <c r="F1425" t="s">
        <v>8218</v>
      </c>
      <c r="G1425" t="s">
        <v>8223</v>
      </c>
      <c r="H1425" t="s">
        <v>8245</v>
      </c>
      <c r="I1425">
        <v>1427076840</v>
      </c>
      <c r="J1425">
        <v>1421960934</v>
      </c>
      <c r="K1425" t="b">
        <v>0</v>
      </c>
      <c r="L1425">
        <v>30</v>
      </c>
      <c r="M1425" t="b">
        <v>1</v>
      </c>
      <c r="N1425" t="s">
        <v>8269</v>
      </c>
      <c r="O1425">
        <f t="shared" si="88"/>
        <v>114</v>
      </c>
      <c r="P1425">
        <f t="shared" si="89"/>
        <v>113.57</v>
      </c>
      <c r="Q1425" s="10" t="s">
        <v>8315</v>
      </c>
      <c r="R1425" t="s">
        <v>8316</v>
      </c>
      <c r="S1425" s="14">
        <f t="shared" si="90"/>
        <v>42026.88118055556</v>
      </c>
      <c r="T1425" s="14">
        <f t="shared" si="91"/>
        <v>42086.093055555553</v>
      </c>
    </row>
    <row r="1426" spans="1:20" ht="59.4" x14ac:dyDescent="0.45">
      <c r="A1426">
        <v>1074</v>
      </c>
      <c r="B1426" s="3" t="s">
        <v>1075</v>
      </c>
      <c r="C1426" s="3" t="s">
        <v>5184</v>
      </c>
      <c r="D1426" s="6">
        <v>54000</v>
      </c>
      <c r="E1426" s="8">
        <v>3407</v>
      </c>
      <c r="F1426" t="s">
        <v>8220</v>
      </c>
      <c r="G1426" t="s">
        <v>8223</v>
      </c>
      <c r="H1426" t="s">
        <v>8245</v>
      </c>
      <c r="I1426">
        <v>1388808545</v>
      </c>
      <c r="J1426">
        <v>1386216545</v>
      </c>
      <c r="K1426" t="b">
        <v>0</v>
      </c>
      <c r="L1426">
        <v>30</v>
      </c>
      <c r="M1426" t="b">
        <v>0</v>
      </c>
      <c r="N1426" t="s">
        <v>8280</v>
      </c>
      <c r="O1426">
        <f t="shared" si="88"/>
        <v>6</v>
      </c>
      <c r="P1426">
        <f t="shared" si="89"/>
        <v>113.57</v>
      </c>
      <c r="Q1426" s="10" t="s">
        <v>8331</v>
      </c>
      <c r="R1426" t="s">
        <v>8332</v>
      </c>
      <c r="S1426" s="14">
        <f t="shared" si="90"/>
        <v>41613.172974537039</v>
      </c>
      <c r="T1426" s="14">
        <f t="shared" si="91"/>
        <v>41643.172974537039</v>
      </c>
    </row>
    <row r="1427" spans="1:20" ht="59.4" x14ac:dyDescent="0.4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8315</v>
      </c>
      <c r="R1427" t="s">
        <v>8316</v>
      </c>
      <c r="S1427" s="14">
        <f t="shared" si="90"/>
        <v>41830.234166666669</v>
      </c>
      <c r="T1427" s="14">
        <f t="shared" si="91"/>
        <v>41860.234166666669</v>
      </c>
    </row>
    <row r="1428" spans="1:20" ht="45" x14ac:dyDescent="0.45">
      <c r="A1428">
        <v>3611</v>
      </c>
      <c r="B1428" s="3" t="s">
        <v>3610</v>
      </c>
      <c r="C1428" s="3" t="s">
        <v>7721</v>
      </c>
      <c r="D1428" s="6">
        <v>2500</v>
      </c>
      <c r="E1428" s="8">
        <v>3400</v>
      </c>
      <c r="F1428" t="s">
        <v>8218</v>
      </c>
      <c r="G1428" t="s">
        <v>8224</v>
      </c>
      <c r="H1428" t="s">
        <v>8246</v>
      </c>
      <c r="I1428">
        <v>1428483201</v>
      </c>
      <c r="J1428">
        <v>1425891201</v>
      </c>
      <c r="K1428" t="b">
        <v>0</v>
      </c>
      <c r="L1428">
        <v>51</v>
      </c>
      <c r="M1428" t="b">
        <v>1</v>
      </c>
      <c r="N1428" t="s">
        <v>8269</v>
      </c>
      <c r="O1428">
        <f t="shared" si="88"/>
        <v>136</v>
      </c>
      <c r="P1428">
        <f t="shared" si="89"/>
        <v>66.67</v>
      </c>
      <c r="Q1428" s="10" t="s">
        <v>8315</v>
      </c>
      <c r="R1428" t="s">
        <v>8316</v>
      </c>
      <c r="S1428" s="14">
        <f t="shared" si="90"/>
        <v>42072.370381944449</v>
      </c>
      <c r="T1428" s="14">
        <f t="shared" si="91"/>
        <v>42102.370381944449</v>
      </c>
    </row>
    <row r="1429" spans="1:20" ht="45" x14ac:dyDescent="0.45">
      <c r="A1429">
        <v>98</v>
      </c>
      <c r="B1429" s="3" t="s">
        <v>100</v>
      </c>
      <c r="C1429" s="3" t="s">
        <v>4209</v>
      </c>
      <c r="D1429" s="6">
        <v>3200</v>
      </c>
      <c r="E1429" s="8">
        <v>3400</v>
      </c>
      <c r="F1429" t="s">
        <v>8218</v>
      </c>
      <c r="G1429" t="s">
        <v>8223</v>
      </c>
      <c r="H1429" t="s">
        <v>8245</v>
      </c>
      <c r="I1429">
        <v>1354923000</v>
      </c>
      <c r="J1429">
        <v>1351796674</v>
      </c>
      <c r="K1429" t="b">
        <v>0</v>
      </c>
      <c r="L1429">
        <v>60</v>
      </c>
      <c r="M1429" t="b">
        <v>1</v>
      </c>
      <c r="N1429" t="s">
        <v>8264</v>
      </c>
      <c r="O1429">
        <f t="shared" si="88"/>
        <v>106</v>
      </c>
      <c r="P1429">
        <f t="shared" si="89"/>
        <v>56.67</v>
      </c>
      <c r="Q1429" s="10" t="s">
        <v>8308</v>
      </c>
      <c r="R1429" t="s">
        <v>8310</v>
      </c>
      <c r="S1429" s="14">
        <f t="shared" si="90"/>
        <v>41214.79483796296</v>
      </c>
      <c r="T1429" s="14">
        <f t="shared" si="91"/>
        <v>41250.979166666664</v>
      </c>
    </row>
    <row r="1430" spans="1:20" ht="45" x14ac:dyDescent="0.4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8308</v>
      </c>
      <c r="R1430" t="s">
        <v>8310</v>
      </c>
      <c r="S1430" s="14">
        <f t="shared" si="90"/>
        <v>40739.069282407407</v>
      </c>
      <c r="T1430" s="14">
        <f t="shared" si="91"/>
        <v>40768.958333333336</v>
      </c>
    </row>
    <row r="1431" spans="1:20" ht="45" x14ac:dyDescent="0.4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8317</v>
      </c>
      <c r="R1431" t="s">
        <v>8353</v>
      </c>
      <c r="S1431" s="14">
        <f t="shared" si="90"/>
        <v>42453.49726851852</v>
      </c>
      <c r="T1431" s="14">
        <f t="shared" si="91"/>
        <v>42490.5</v>
      </c>
    </row>
    <row r="1432" spans="1:20" ht="30.6" x14ac:dyDescent="0.4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8315</v>
      </c>
      <c r="R1432" t="s">
        <v>8316</v>
      </c>
      <c r="S1432" s="14">
        <f t="shared" si="90"/>
        <v>42206.835370370376</v>
      </c>
      <c r="T1432" s="14">
        <f t="shared" si="91"/>
        <v>42236.835370370376</v>
      </c>
    </row>
    <row r="1433" spans="1:20" ht="45" x14ac:dyDescent="0.4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8308</v>
      </c>
      <c r="R1433" t="s">
        <v>8309</v>
      </c>
      <c r="S1433" s="14">
        <f t="shared" si="90"/>
        <v>41841.321770833332</v>
      </c>
      <c r="T1433" s="14">
        <f t="shared" si="91"/>
        <v>41856.321770833332</v>
      </c>
    </row>
    <row r="1434" spans="1:20" ht="59.4" x14ac:dyDescent="0.4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8334</v>
      </c>
      <c r="R1434" t="s">
        <v>8335</v>
      </c>
      <c r="S1434" s="14">
        <f t="shared" si="90"/>
        <v>41964.844444444447</v>
      </c>
      <c r="T1434" s="14">
        <f t="shared" si="91"/>
        <v>41998.844444444447</v>
      </c>
    </row>
    <row r="1435" spans="1:20" ht="45" x14ac:dyDescent="0.4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8323</v>
      </c>
      <c r="R1435" t="s">
        <v>8327</v>
      </c>
      <c r="S1435" s="14">
        <f t="shared" si="90"/>
        <v>40564.081030092595</v>
      </c>
      <c r="T1435" s="14">
        <f t="shared" si="91"/>
        <v>40594.081030092595</v>
      </c>
    </row>
    <row r="1436" spans="1:20" ht="45" x14ac:dyDescent="0.4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0" t="s">
        <v>8315</v>
      </c>
      <c r="R1436" t="s">
        <v>8316</v>
      </c>
      <c r="S1436" s="14">
        <f t="shared" si="90"/>
        <v>42483.015694444446</v>
      </c>
      <c r="T1436" s="14">
        <f t="shared" si="91"/>
        <v>42489.290972222225</v>
      </c>
    </row>
    <row r="1437" spans="1:20" ht="45" x14ac:dyDescent="0.4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8315</v>
      </c>
      <c r="R1437" t="s">
        <v>8316</v>
      </c>
      <c r="S1437" s="14">
        <f t="shared" si="90"/>
        <v>42627.454097222217</v>
      </c>
      <c r="T1437" s="14">
        <f t="shared" si="91"/>
        <v>42648.454097222217</v>
      </c>
    </row>
    <row r="1438" spans="1:20" ht="45" x14ac:dyDescent="0.4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8323</v>
      </c>
      <c r="R1438" t="s">
        <v>8327</v>
      </c>
      <c r="S1438" s="14">
        <f t="shared" si="90"/>
        <v>41067.949212962965</v>
      </c>
      <c r="T1438" s="14">
        <f t="shared" si="91"/>
        <v>41100.991666666669</v>
      </c>
    </row>
    <row r="1439" spans="1:20" ht="45" x14ac:dyDescent="0.4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8323</v>
      </c>
      <c r="R1439" t="s">
        <v>8324</v>
      </c>
      <c r="S1439" s="14">
        <f t="shared" si="90"/>
        <v>40926.319062499999</v>
      </c>
      <c r="T1439" s="14">
        <f t="shared" si="91"/>
        <v>40971.319062499999</v>
      </c>
    </row>
    <row r="1440" spans="1:20" ht="45" x14ac:dyDescent="0.4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8320</v>
      </c>
      <c r="R1440" t="s">
        <v>8340</v>
      </c>
      <c r="S1440" s="14">
        <f t="shared" si="90"/>
        <v>41500.727916666663</v>
      </c>
      <c r="T1440" s="14">
        <f t="shared" si="91"/>
        <v>41530.727916666663</v>
      </c>
    </row>
    <row r="1441" spans="1:20" ht="45" x14ac:dyDescent="0.4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8315</v>
      </c>
      <c r="R1441" t="s">
        <v>8316</v>
      </c>
      <c r="S1441" s="14">
        <f t="shared" si="90"/>
        <v>42460.335312499999</v>
      </c>
      <c r="T1441" s="14">
        <f t="shared" si="91"/>
        <v>42488.249305555553</v>
      </c>
    </row>
    <row r="1442" spans="1:20" ht="45" x14ac:dyDescent="0.4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8315</v>
      </c>
      <c r="R1442" t="s">
        <v>8316</v>
      </c>
      <c r="S1442" s="14">
        <f t="shared" si="90"/>
        <v>42185.267245370371</v>
      </c>
      <c r="T1442" s="14">
        <f t="shared" si="91"/>
        <v>42221.458333333328</v>
      </c>
    </row>
    <row r="1443" spans="1:20" ht="45" x14ac:dyDescent="0.4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8323</v>
      </c>
      <c r="R1443" t="s">
        <v>8327</v>
      </c>
      <c r="S1443" s="14">
        <f t="shared" si="90"/>
        <v>41913.328356481477</v>
      </c>
      <c r="T1443" s="14">
        <f t="shared" si="91"/>
        <v>41946.370023148149</v>
      </c>
    </row>
    <row r="1444" spans="1:20" ht="59.4" x14ac:dyDescent="0.4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8308</v>
      </c>
      <c r="R1444" t="s">
        <v>8313</v>
      </c>
      <c r="S1444" s="14">
        <f t="shared" si="90"/>
        <v>42370.571851851855</v>
      </c>
      <c r="T1444" s="14">
        <f t="shared" si="91"/>
        <v>42394.994444444441</v>
      </c>
    </row>
    <row r="1445" spans="1:20" ht="45" x14ac:dyDescent="0.4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8320</v>
      </c>
      <c r="R1445" t="s">
        <v>8321</v>
      </c>
      <c r="S1445" s="14">
        <f t="shared" si="90"/>
        <v>40689.570868055554</v>
      </c>
      <c r="T1445" s="14">
        <f t="shared" si="91"/>
        <v>40719.570868055554</v>
      </c>
    </row>
    <row r="1446" spans="1:20" ht="45" x14ac:dyDescent="0.4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8315</v>
      </c>
      <c r="R1446" t="s">
        <v>8316</v>
      </c>
      <c r="S1446" s="14">
        <f t="shared" si="90"/>
        <v>42521.010370370372</v>
      </c>
      <c r="T1446" s="14">
        <f t="shared" si="91"/>
        <v>42543.163194444445</v>
      </c>
    </row>
    <row r="1447" spans="1:20" ht="45" x14ac:dyDescent="0.4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0" t="s">
        <v>8315</v>
      </c>
      <c r="R1447" t="s">
        <v>8316</v>
      </c>
      <c r="S1447" s="14">
        <f t="shared" si="90"/>
        <v>42510.798854166671</v>
      </c>
      <c r="T1447" s="14">
        <f t="shared" si="91"/>
        <v>42533.708333333328</v>
      </c>
    </row>
    <row r="1448" spans="1:20" ht="45" x14ac:dyDescent="0.4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8323</v>
      </c>
      <c r="R1448" t="s">
        <v>8327</v>
      </c>
      <c r="S1448" s="14">
        <f t="shared" si="90"/>
        <v>42323.800138888888</v>
      </c>
      <c r="T1448" s="14">
        <f t="shared" si="91"/>
        <v>42341.895833333328</v>
      </c>
    </row>
    <row r="1449" spans="1:20" ht="45" x14ac:dyDescent="0.4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8315</v>
      </c>
      <c r="R1449" t="s">
        <v>8316</v>
      </c>
      <c r="S1449" s="14">
        <f t="shared" si="90"/>
        <v>42447.896666666667</v>
      </c>
      <c r="T1449" s="14">
        <f t="shared" si="91"/>
        <v>42470.166666666672</v>
      </c>
    </row>
    <row r="1450" spans="1:20" ht="45" x14ac:dyDescent="0.4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8323</v>
      </c>
      <c r="R1450" t="s">
        <v>8327</v>
      </c>
      <c r="S1450" s="14">
        <f t="shared" si="90"/>
        <v>41089.186296296299</v>
      </c>
      <c r="T1450" s="14">
        <f t="shared" si="91"/>
        <v>41109.186296296299</v>
      </c>
    </row>
    <row r="1451" spans="1:20" ht="45" x14ac:dyDescent="0.4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8315</v>
      </c>
      <c r="R1451" t="s">
        <v>8316</v>
      </c>
      <c r="S1451" s="14">
        <f t="shared" si="90"/>
        <v>42171.824884259258</v>
      </c>
      <c r="T1451" s="14">
        <f t="shared" si="91"/>
        <v>42201.824884259258</v>
      </c>
    </row>
    <row r="1452" spans="1:20" ht="45" x14ac:dyDescent="0.4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8317</v>
      </c>
      <c r="R1452" t="s">
        <v>8354</v>
      </c>
      <c r="S1452" s="14">
        <f t="shared" si="90"/>
        <v>42344.884143518517</v>
      </c>
      <c r="T1452" s="14">
        <f t="shared" si="91"/>
        <v>42366.25</v>
      </c>
    </row>
    <row r="1453" spans="1:20" ht="45" x14ac:dyDescent="0.4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8315</v>
      </c>
      <c r="R1453" t="s">
        <v>8316</v>
      </c>
      <c r="S1453" s="14">
        <f t="shared" si="90"/>
        <v>41974.898599537039</v>
      </c>
      <c r="T1453" s="14">
        <f t="shared" si="91"/>
        <v>42009.851388888885</v>
      </c>
    </row>
    <row r="1454" spans="1:20" ht="30.6" x14ac:dyDescent="0.4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8320</v>
      </c>
      <c r="R1454" t="s">
        <v>8321</v>
      </c>
      <c r="S1454" s="14">
        <f t="shared" si="90"/>
        <v>41157.042928240742</v>
      </c>
      <c r="T1454" s="14">
        <f t="shared" si="91"/>
        <v>41175.165972222225</v>
      </c>
    </row>
    <row r="1455" spans="1:20" ht="30.6" x14ac:dyDescent="0.4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8317</v>
      </c>
      <c r="R1455" t="s">
        <v>8319</v>
      </c>
      <c r="S1455" s="14">
        <f t="shared" si="90"/>
        <v>41936.647164351853</v>
      </c>
      <c r="T1455" s="14">
        <f t="shared" si="91"/>
        <v>41981.688831018517</v>
      </c>
    </row>
    <row r="1456" spans="1:20" ht="45" x14ac:dyDescent="0.4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8315</v>
      </c>
      <c r="R1456" t="s">
        <v>8316</v>
      </c>
      <c r="S1456" s="14">
        <f t="shared" si="90"/>
        <v>42171.725416666668</v>
      </c>
      <c r="T1456" s="14">
        <f t="shared" si="91"/>
        <v>42201.725416666668</v>
      </c>
    </row>
    <row r="1457" spans="1:20" ht="45" x14ac:dyDescent="0.4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8315</v>
      </c>
      <c r="R1457" t="s">
        <v>8316</v>
      </c>
      <c r="S1457" s="14">
        <f t="shared" si="90"/>
        <v>41781.096203703702</v>
      </c>
      <c r="T1457" s="14">
        <f t="shared" si="91"/>
        <v>41794.207638888889</v>
      </c>
    </row>
    <row r="1458" spans="1:20" ht="59.4" x14ac:dyDescent="0.4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8317</v>
      </c>
      <c r="R1458" t="s">
        <v>8353</v>
      </c>
      <c r="S1458" s="14">
        <f t="shared" si="90"/>
        <v>41150.902187499996</v>
      </c>
      <c r="T1458" s="14">
        <f t="shared" si="91"/>
        <v>41165.165972222225</v>
      </c>
    </row>
    <row r="1459" spans="1:20" ht="45" x14ac:dyDescent="0.4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8323</v>
      </c>
      <c r="R1459" t="s">
        <v>8324</v>
      </c>
      <c r="S1459" s="14">
        <f t="shared" si="90"/>
        <v>42111.899537037039</v>
      </c>
      <c r="T1459" s="14">
        <f t="shared" si="91"/>
        <v>42163.159722222219</v>
      </c>
    </row>
    <row r="1460" spans="1:20" ht="45" x14ac:dyDescent="0.4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8331</v>
      </c>
      <c r="R1460" t="s">
        <v>8332</v>
      </c>
      <c r="S1460" s="14">
        <f t="shared" si="90"/>
        <v>40795.713344907403</v>
      </c>
      <c r="T1460" s="14">
        <f t="shared" si="91"/>
        <v>40825.713344907403</v>
      </c>
    </row>
    <row r="1461" spans="1:20" ht="45" x14ac:dyDescent="0.4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8315</v>
      </c>
      <c r="R1461" t="s">
        <v>8316</v>
      </c>
      <c r="S1461" s="14">
        <f t="shared" si="90"/>
        <v>42619.935694444444</v>
      </c>
      <c r="T1461" s="14">
        <f t="shared" si="91"/>
        <v>42643.875</v>
      </c>
    </row>
    <row r="1462" spans="1:20" ht="30.6" x14ac:dyDescent="0.4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8308</v>
      </c>
      <c r="R1462" t="s">
        <v>8309</v>
      </c>
      <c r="S1462" s="14">
        <f t="shared" si="90"/>
        <v>41719.549131944441</v>
      </c>
      <c r="T1462" s="14">
        <f t="shared" si="91"/>
        <v>41733.916666666664</v>
      </c>
    </row>
    <row r="1463" spans="1:20" ht="45" x14ac:dyDescent="0.4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8315</v>
      </c>
      <c r="R1463" t="s">
        <v>8316</v>
      </c>
      <c r="S1463" s="14">
        <f t="shared" si="90"/>
        <v>42219.915856481486</v>
      </c>
      <c r="T1463" s="14">
        <f t="shared" si="91"/>
        <v>42240.083333333328</v>
      </c>
    </row>
    <row r="1464" spans="1:20" ht="45" x14ac:dyDescent="0.4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8315</v>
      </c>
      <c r="R1464" t="s">
        <v>8316</v>
      </c>
      <c r="S1464" s="14">
        <f t="shared" si="90"/>
        <v>41829.787083333329</v>
      </c>
      <c r="T1464" s="14">
        <f t="shared" si="91"/>
        <v>41859.787083333329</v>
      </c>
    </row>
    <row r="1465" spans="1:20" ht="59.4" x14ac:dyDescent="0.4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8315</v>
      </c>
      <c r="R1465" t="s">
        <v>8316</v>
      </c>
      <c r="S1465" s="14">
        <f t="shared" si="90"/>
        <v>42524.53800925926</v>
      </c>
      <c r="T1465" s="14">
        <f t="shared" si="91"/>
        <v>42561.957638888889</v>
      </c>
    </row>
    <row r="1466" spans="1:20" ht="45" x14ac:dyDescent="0.4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8315</v>
      </c>
      <c r="R1466" t="s">
        <v>8316</v>
      </c>
      <c r="S1466" s="14">
        <f t="shared" si="90"/>
        <v>42323.562222222223</v>
      </c>
      <c r="T1466" s="14">
        <f t="shared" si="91"/>
        <v>42352</v>
      </c>
    </row>
    <row r="1467" spans="1:20" ht="45" x14ac:dyDescent="0.4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8315</v>
      </c>
      <c r="R1467" t="s">
        <v>8316</v>
      </c>
      <c r="S1467" s="14">
        <f t="shared" si="90"/>
        <v>42143.445219907408</v>
      </c>
      <c r="T1467" s="14">
        <f t="shared" si="91"/>
        <v>42173.445219907408</v>
      </c>
    </row>
    <row r="1468" spans="1:20" ht="45" x14ac:dyDescent="0.4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8315</v>
      </c>
      <c r="R1468" t="s">
        <v>8316</v>
      </c>
      <c r="S1468" s="14">
        <f t="shared" si="90"/>
        <v>41868.924050925925</v>
      </c>
      <c r="T1468" s="14">
        <f t="shared" si="91"/>
        <v>41898.875</v>
      </c>
    </row>
    <row r="1469" spans="1:20" ht="45" x14ac:dyDescent="0.4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88"/>
        <v>105</v>
      </c>
      <c r="P1469">
        <f t="shared" si="89"/>
        <v>85.74</v>
      </c>
      <c r="Q1469" s="10" t="s">
        <v>8315</v>
      </c>
      <c r="R1469" t="s">
        <v>8357</v>
      </c>
      <c r="S1469" s="14">
        <f t="shared" si="90"/>
        <v>42025.164780092593</v>
      </c>
      <c r="T1469" s="14">
        <f t="shared" si="91"/>
        <v>42056.458333333328</v>
      </c>
    </row>
    <row r="1470" spans="1:20" ht="45" x14ac:dyDescent="0.4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88"/>
        <v>109</v>
      </c>
      <c r="P1470">
        <f t="shared" si="89"/>
        <v>53.41</v>
      </c>
      <c r="Q1470" s="10" t="s">
        <v>8334</v>
      </c>
      <c r="R1470" t="s">
        <v>8350</v>
      </c>
      <c r="S1470" s="14">
        <f t="shared" si="90"/>
        <v>42485.754525462966</v>
      </c>
      <c r="T1470" s="14">
        <f t="shared" si="91"/>
        <v>42515.754525462966</v>
      </c>
    </row>
    <row r="1471" spans="1:20" ht="45" x14ac:dyDescent="0.4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8315</v>
      </c>
      <c r="R1471" t="s">
        <v>8316</v>
      </c>
      <c r="S1471" s="14">
        <f t="shared" si="90"/>
        <v>42500.041550925926</v>
      </c>
      <c r="T1471" s="14">
        <f t="shared" si="91"/>
        <v>42527.291666666672</v>
      </c>
    </row>
    <row r="1472" spans="1:20" ht="45" x14ac:dyDescent="0.4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8315</v>
      </c>
      <c r="R1472" t="s">
        <v>8316</v>
      </c>
      <c r="S1472" s="14">
        <f t="shared" si="90"/>
        <v>42418.425983796296</v>
      </c>
      <c r="T1472" s="14">
        <f t="shared" si="91"/>
        <v>42478.384317129632</v>
      </c>
    </row>
    <row r="1473" spans="1:20" ht="45" x14ac:dyDescent="0.4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8323</v>
      </c>
      <c r="R1473" t="s">
        <v>8327</v>
      </c>
      <c r="S1473" s="14">
        <f t="shared" si="90"/>
        <v>41731.833124999997</v>
      </c>
      <c r="T1473" s="14">
        <f t="shared" si="91"/>
        <v>41763.290972222225</v>
      </c>
    </row>
    <row r="1474" spans="1:20" ht="45" x14ac:dyDescent="0.4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92">ROUND(E1474/D1474*100,0)</f>
        <v>108</v>
      </c>
      <c r="P1474">
        <f t="shared" ref="P1474:P1537" si="93">IFERROR(ROUND(E1474/L1474,2),0)</f>
        <v>40.96</v>
      </c>
      <c r="Q1474" s="10" t="s">
        <v>8323</v>
      </c>
      <c r="R1474" t="s">
        <v>8327</v>
      </c>
      <c r="S1474" s="14">
        <f t="shared" ref="S1474:S1537" si="94">(((J1474/60)/60)/24)+DATE(1970,1,1)</f>
        <v>41716.632847222223</v>
      </c>
      <c r="T1474" s="14">
        <f t="shared" ref="T1474:T1537" si="95">(((I1474/60)/60)/24)+DATE(1970,1,1)</f>
        <v>41747.958333333336</v>
      </c>
    </row>
    <row r="1475" spans="1:20" ht="45" x14ac:dyDescent="0.4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92"/>
        <v>108</v>
      </c>
      <c r="P1475">
        <f t="shared" si="93"/>
        <v>41.96</v>
      </c>
      <c r="Q1475" s="10" t="s">
        <v>8323</v>
      </c>
      <c r="R1475" t="s">
        <v>8327</v>
      </c>
      <c r="S1475" s="14">
        <f t="shared" si="94"/>
        <v>41593.082002314812</v>
      </c>
      <c r="T1475" s="14">
        <f t="shared" si="95"/>
        <v>41623.082002314812</v>
      </c>
    </row>
    <row r="1476" spans="1:20" ht="59.4" x14ac:dyDescent="0.45">
      <c r="A1476">
        <v>1212</v>
      </c>
      <c r="B1476" s="3" t="s">
        <v>1213</v>
      </c>
      <c r="C1476" s="3" t="s">
        <v>5322</v>
      </c>
      <c r="D1476" s="6">
        <v>2500</v>
      </c>
      <c r="E1476" s="8">
        <v>3226</v>
      </c>
      <c r="F1476" t="s">
        <v>8218</v>
      </c>
      <c r="G1476" t="s">
        <v>8223</v>
      </c>
      <c r="H1476" t="s">
        <v>8245</v>
      </c>
      <c r="I1476">
        <v>1448586000</v>
      </c>
      <c r="J1476">
        <v>1447195695</v>
      </c>
      <c r="K1476" t="b">
        <v>0</v>
      </c>
      <c r="L1476">
        <v>83</v>
      </c>
      <c r="M1476" t="b">
        <v>1</v>
      </c>
      <c r="N1476" t="s">
        <v>8283</v>
      </c>
      <c r="O1476">
        <f t="shared" si="92"/>
        <v>129</v>
      </c>
      <c r="P1476">
        <f t="shared" si="93"/>
        <v>38.869999999999997</v>
      </c>
      <c r="Q1476" s="10" t="s">
        <v>8336</v>
      </c>
      <c r="R1476" t="s">
        <v>8337</v>
      </c>
      <c r="S1476" s="14">
        <f t="shared" si="94"/>
        <v>42318.950173611112</v>
      </c>
      <c r="T1476" s="14">
        <f t="shared" si="95"/>
        <v>42335.041666666672</v>
      </c>
    </row>
    <row r="1477" spans="1:20" ht="45" x14ac:dyDescent="0.45">
      <c r="A1477">
        <v>797</v>
      </c>
      <c r="B1477" s="3" t="s">
        <v>798</v>
      </c>
      <c r="C1477" s="3" t="s">
        <v>4907</v>
      </c>
      <c r="D1477" s="6">
        <v>3000</v>
      </c>
      <c r="E1477" s="8">
        <v>3226</v>
      </c>
      <c r="F1477" t="s">
        <v>8218</v>
      </c>
      <c r="G1477" t="s">
        <v>8223</v>
      </c>
      <c r="H1477" t="s">
        <v>8245</v>
      </c>
      <c r="I1477">
        <v>1335672000</v>
      </c>
      <c r="J1477">
        <v>1332978688</v>
      </c>
      <c r="K1477" t="b">
        <v>0</v>
      </c>
      <c r="L1477">
        <v>71</v>
      </c>
      <c r="M1477" t="b">
        <v>1</v>
      </c>
      <c r="N1477" t="s">
        <v>8274</v>
      </c>
      <c r="O1477">
        <f t="shared" si="92"/>
        <v>108</v>
      </c>
      <c r="P1477">
        <f t="shared" si="93"/>
        <v>45.44</v>
      </c>
      <c r="Q1477" s="10" t="s">
        <v>8323</v>
      </c>
      <c r="R1477" t="s">
        <v>8324</v>
      </c>
      <c r="S1477" s="14">
        <f t="shared" si="94"/>
        <v>40996.994074074071</v>
      </c>
      <c r="T1477" s="14">
        <f t="shared" si="95"/>
        <v>41028.166666666664</v>
      </c>
    </row>
    <row r="1478" spans="1:20" ht="45" x14ac:dyDescent="0.4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8315</v>
      </c>
      <c r="R1478" t="s">
        <v>8355</v>
      </c>
      <c r="S1478" s="14">
        <f t="shared" si="94"/>
        <v>42177.791909722218</v>
      </c>
      <c r="T1478" s="14">
        <f t="shared" si="95"/>
        <v>42181.958333333328</v>
      </c>
    </row>
    <row r="1479" spans="1:20" ht="30.6" x14ac:dyDescent="0.4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8331</v>
      </c>
      <c r="R1479" t="s">
        <v>8349</v>
      </c>
      <c r="S1479" s="14">
        <f t="shared" si="94"/>
        <v>42136.75100694444</v>
      </c>
      <c r="T1479" s="14">
        <f t="shared" si="95"/>
        <v>42166.75100694444</v>
      </c>
    </row>
    <row r="1480" spans="1:20" ht="59.4" x14ac:dyDescent="0.4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8320</v>
      </c>
      <c r="R1480" t="s">
        <v>8321</v>
      </c>
      <c r="S1480" s="14">
        <f t="shared" si="94"/>
        <v>42162.146782407406</v>
      </c>
      <c r="T1480" s="14">
        <f t="shared" si="95"/>
        <v>42176.146782407406</v>
      </c>
    </row>
    <row r="1481" spans="1:20" ht="45" x14ac:dyDescent="0.4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8323</v>
      </c>
      <c r="R1481" t="s">
        <v>8324</v>
      </c>
      <c r="S1481" s="14">
        <f t="shared" si="94"/>
        <v>40691.788055555553</v>
      </c>
      <c r="T1481" s="14">
        <f t="shared" si="95"/>
        <v>40755.290972222225</v>
      </c>
    </row>
    <row r="1482" spans="1:20" ht="45" x14ac:dyDescent="0.45">
      <c r="A1482">
        <v>1188</v>
      </c>
      <c r="B1482" s="3" t="s">
        <v>1189</v>
      </c>
      <c r="C1482" s="3" t="s">
        <v>5298</v>
      </c>
      <c r="D1482" s="6">
        <v>2000</v>
      </c>
      <c r="E1482" s="8">
        <v>3211</v>
      </c>
      <c r="F1482" t="s">
        <v>8218</v>
      </c>
      <c r="G1482" t="s">
        <v>8228</v>
      </c>
      <c r="H1482" t="s">
        <v>8250</v>
      </c>
      <c r="I1482">
        <v>1482943740</v>
      </c>
      <c r="J1482">
        <v>1481129340</v>
      </c>
      <c r="K1482" t="b">
        <v>0</v>
      </c>
      <c r="L1482">
        <v>85</v>
      </c>
      <c r="M1482" t="b">
        <v>1</v>
      </c>
      <c r="N1482" t="s">
        <v>8283</v>
      </c>
      <c r="O1482">
        <f t="shared" si="92"/>
        <v>161</v>
      </c>
      <c r="P1482">
        <f t="shared" si="93"/>
        <v>37.78</v>
      </c>
      <c r="Q1482" s="10" t="s">
        <v>8336</v>
      </c>
      <c r="R1482" t="s">
        <v>8337</v>
      </c>
      <c r="S1482" s="14">
        <f t="shared" si="94"/>
        <v>42711.700694444444</v>
      </c>
      <c r="T1482" s="14">
        <f t="shared" si="95"/>
        <v>42732.700694444444</v>
      </c>
    </row>
    <row r="1483" spans="1:20" ht="45" x14ac:dyDescent="0.45">
      <c r="A1483">
        <v>1003</v>
      </c>
      <c r="B1483" s="3" t="s">
        <v>1004</v>
      </c>
      <c r="C1483" s="3" t="s">
        <v>5113</v>
      </c>
      <c r="D1483" s="6">
        <v>20000</v>
      </c>
      <c r="E1483" s="8">
        <v>3211</v>
      </c>
      <c r="F1483" t="s">
        <v>8219</v>
      </c>
      <c r="G1483" t="s">
        <v>8229</v>
      </c>
      <c r="H1483" t="s">
        <v>8248</v>
      </c>
      <c r="I1483">
        <v>1489680061</v>
      </c>
      <c r="J1483">
        <v>1487091661</v>
      </c>
      <c r="K1483" t="b">
        <v>0</v>
      </c>
      <c r="L1483">
        <v>15</v>
      </c>
      <c r="M1483" t="b">
        <v>0</v>
      </c>
      <c r="N1483" t="s">
        <v>8271</v>
      </c>
      <c r="O1483">
        <f t="shared" si="92"/>
        <v>16</v>
      </c>
      <c r="P1483">
        <f t="shared" si="93"/>
        <v>214.07</v>
      </c>
      <c r="Q1483" s="10" t="s">
        <v>8317</v>
      </c>
      <c r="R1483" t="s">
        <v>8319</v>
      </c>
      <c r="S1483" s="14">
        <f t="shared" si="94"/>
        <v>42780.709039351852</v>
      </c>
      <c r="T1483" s="14">
        <f t="shared" si="95"/>
        <v>42810.667372685188</v>
      </c>
    </row>
    <row r="1484" spans="1:20" ht="45" x14ac:dyDescent="0.4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8323</v>
      </c>
      <c r="R1484" t="s">
        <v>8327</v>
      </c>
      <c r="S1484" s="14">
        <f t="shared" si="94"/>
        <v>40687.021597222221</v>
      </c>
      <c r="T1484" s="14">
        <f t="shared" si="95"/>
        <v>40729.021597222221</v>
      </c>
    </row>
    <row r="1485" spans="1:20" ht="45" x14ac:dyDescent="0.4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8315</v>
      </c>
      <c r="R1485" t="s">
        <v>8316</v>
      </c>
      <c r="S1485" s="14">
        <f t="shared" si="94"/>
        <v>41852.658310185187</v>
      </c>
      <c r="T1485" s="14">
        <f t="shared" si="95"/>
        <v>41882.658310185187</v>
      </c>
    </row>
    <row r="1486" spans="1:20" ht="59.4" x14ac:dyDescent="0.4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8323</v>
      </c>
      <c r="R1486" t="s">
        <v>8327</v>
      </c>
      <c r="S1486" s="14">
        <f t="shared" si="94"/>
        <v>40833.633194444446</v>
      </c>
      <c r="T1486" s="14">
        <f t="shared" si="95"/>
        <v>40863.674861111111</v>
      </c>
    </row>
    <row r="1487" spans="1:20" ht="45" x14ac:dyDescent="0.4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92"/>
        <v>5</v>
      </c>
      <c r="P1487">
        <f t="shared" si="93"/>
        <v>640</v>
      </c>
      <c r="Q1487" s="10" t="s">
        <v>8334</v>
      </c>
      <c r="R1487" t="s">
        <v>8335</v>
      </c>
      <c r="S1487" s="14">
        <f t="shared" si="94"/>
        <v>42275.720219907409</v>
      </c>
      <c r="T1487" s="14">
        <f t="shared" si="95"/>
        <v>42305.720219907409</v>
      </c>
    </row>
    <row r="1488" spans="1:20" ht="45" x14ac:dyDescent="0.4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92"/>
        <v>40</v>
      </c>
      <c r="P1488">
        <f t="shared" si="93"/>
        <v>44.44</v>
      </c>
      <c r="Q1488" s="10" t="s">
        <v>8323</v>
      </c>
      <c r="R1488" t="s">
        <v>8327</v>
      </c>
      <c r="S1488" s="14">
        <f t="shared" si="94"/>
        <v>42218.872986111113</v>
      </c>
      <c r="T1488" s="14">
        <f t="shared" si="95"/>
        <v>42244.166666666672</v>
      </c>
    </row>
    <row r="1489" spans="1:20" ht="45" x14ac:dyDescent="0.4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8323</v>
      </c>
      <c r="R1489" t="s">
        <v>8352</v>
      </c>
      <c r="S1489" s="14">
        <f t="shared" si="94"/>
        <v>42769.809965277775</v>
      </c>
      <c r="T1489" s="14">
        <f t="shared" si="95"/>
        <v>42799.809965277775</v>
      </c>
    </row>
    <row r="1490" spans="1:20" ht="45" x14ac:dyDescent="0.4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8315</v>
      </c>
      <c r="R1490" t="s">
        <v>8316</v>
      </c>
      <c r="S1490" s="14">
        <f t="shared" si="94"/>
        <v>41950.859560185185</v>
      </c>
      <c r="T1490" s="14">
        <f t="shared" si="95"/>
        <v>41964.204861111109</v>
      </c>
    </row>
    <row r="1491" spans="1:20" ht="45" x14ac:dyDescent="0.4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8323</v>
      </c>
      <c r="R1491" t="s">
        <v>8328</v>
      </c>
      <c r="S1491" s="14">
        <f t="shared" si="94"/>
        <v>42127.069548611107</v>
      </c>
      <c r="T1491" s="14">
        <f t="shared" si="95"/>
        <v>42157.032638888893</v>
      </c>
    </row>
    <row r="1492" spans="1:20" ht="45" x14ac:dyDescent="0.4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8315</v>
      </c>
      <c r="R1492" t="s">
        <v>8357</v>
      </c>
      <c r="S1492" s="14">
        <f t="shared" si="94"/>
        <v>42701.166365740741</v>
      </c>
      <c r="T1492" s="14">
        <f t="shared" si="95"/>
        <v>42749.165972222225</v>
      </c>
    </row>
    <row r="1493" spans="1:20" ht="45" x14ac:dyDescent="0.4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8315</v>
      </c>
      <c r="R1493" t="s">
        <v>8316</v>
      </c>
      <c r="S1493" s="14">
        <f t="shared" si="94"/>
        <v>42422.977418981478</v>
      </c>
      <c r="T1493" s="14">
        <f t="shared" si="95"/>
        <v>42444.875</v>
      </c>
    </row>
    <row r="1494" spans="1:20" ht="59.4" x14ac:dyDescent="0.4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8315</v>
      </c>
      <c r="R1494" t="s">
        <v>8316</v>
      </c>
      <c r="S1494" s="14">
        <f t="shared" si="94"/>
        <v>42458.641724537039</v>
      </c>
      <c r="T1494" s="14">
        <f t="shared" si="95"/>
        <v>42488.641724537039</v>
      </c>
    </row>
    <row r="1495" spans="1:20" ht="59.4" x14ac:dyDescent="0.4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8336</v>
      </c>
      <c r="R1495" t="s">
        <v>8348</v>
      </c>
      <c r="S1495" s="14">
        <f t="shared" si="94"/>
        <v>41913.790289351848</v>
      </c>
      <c r="T1495" s="14">
        <f t="shared" si="95"/>
        <v>41973.831956018519</v>
      </c>
    </row>
    <row r="1496" spans="1:20" ht="45" x14ac:dyDescent="0.4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8308</v>
      </c>
      <c r="R1496" t="s">
        <v>8313</v>
      </c>
      <c r="S1496" s="14">
        <f t="shared" si="94"/>
        <v>41099.742800925924</v>
      </c>
      <c r="T1496" s="14">
        <f t="shared" si="95"/>
        <v>41115.742800925924</v>
      </c>
    </row>
    <row r="1497" spans="1:20" ht="59.4" x14ac:dyDescent="0.4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8317</v>
      </c>
      <c r="R1497" t="s">
        <v>8353</v>
      </c>
      <c r="S1497" s="14">
        <f t="shared" si="94"/>
        <v>42103.160578703704</v>
      </c>
      <c r="T1497" s="14">
        <f t="shared" si="95"/>
        <v>42163.160578703704</v>
      </c>
    </row>
    <row r="1498" spans="1:20" ht="45" x14ac:dyDescent="0.4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8315</v>
      </c>
      <c r="R1498" t="s">
        <v>8316</v>
      </c>
      <c r="S1498" s="14">
        <f t="shared" si="94"/>
        <v>42016.938692129625</v>
      </c>
      <c r="T1498" s="14">
        <f t="shared" si="95"/>
        <v>42046.938692129625</v>
      </c>
    </row>
    <row r="1499" spans="1:20" ht="45" x14ac:dyDescent="0.4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8317</v>
      </c>
      <c r="R1499" t="s">
        <v>8353</v>
      </c>
      <c r="S1499" s="14">
        <f t="shared" si="94"/>
        <v>42524.105462962965</v>
      </c>
      <c r="T1499" s="14">
        <f t="shared" si="95"/>
        <v>42551.416666666672</v>
      </c>
    </row>
    <row r="1500" spans="1:20" x14ac:dyDescent="0.4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8317</v>
      </c>
      <c r="R1500" t="s">
        <v>8353</v>
      </c>
      <c r="S1500" s="14">
        <f t="shared" si="94"/>
        <v>42381.866284722222</v>
      </c>
      <c r="T1500" s="14">
        <f t="shared" si="95"/>
        <v>42409.833333333328</v>
      </c>
    </row>
    <row r="1501" spans="1:20" ht="45" x14ac:dyDescent="0.4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8323</v>
      </c>
      <c r="R1501" t="s">
        <v>8324</v>
      </c>
      <c r="S1501" s="14">
        <f t="shared" si="94"/>
        <v>40690.823055555556</v>
      </c>
      <c r="T1501" s="14">
        <f t="shared" si="95"/>
        <v>40740.958333333336</v>
      </c>
    </row>
    <row r="1502" spans="1:20" ht="73.8" x14ac:dyDescent="0.4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8315</v>
      </c>
      <c r="R1502" t="s">
        <v>8316</v>
      </c>
      <c r="S1502" s="14">
        <f t="shared" si="94"/>
        <v>42545.774189814809</v>
      </c>
      <c r="T1502" s="14">
        <f t="shared" si="95"/>
        <v>42605.774189814809</v>
      </c>
    </row>
    <row r="1503" spans="1:20" ht="45" x14ac:dyDescent="0.4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8315</v>
      </c>
      <c r="R1503" t="s">
        <v>8316</v>
      </c>
      <c r="S1503" s="14">
        <f t="shared" si="94"/>
        <v>42156.510393518518</v>
      </c>
      <c r="T1503" s="14">
        <f t="shared" si="95"/>
        <v>42186.510393518518</v>
      </c>
    </row>
    <row r="1504" spans="1:20" ht="45" x14ac:dyDescent="0.4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8315</v>
      </c>
      <c r="R1504" t="s">
        <v>8355</v>
      </c>
      <c r="S1504" s="14">
        <f t="shared" si="94"/>
        <v>42622.767476851848</v>
      </c>
      <c r="T1504" s="14">
        <f t="shared" si="95"/>
        <v>42652.767476851848</v>
      </c>
    </row>
    <row r="1505" spans="1:20" ht="59.4" x14ac:dyDescent="0.4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8315</v>
      </c>
      <c r="R1505" t="s">
        <v>8316</v>
      </c>
      <c r="S1505" s="14">
        <f t="shared" si="94"/>
        <v>41937.95344907407</v>
      </c>
      <c r="T1505" s="14">
        <f t="shared" si="95"/>
        <v>41972.995115740734</v>
      </c>
    </row>
    <row r="1506" spans="1:20" ht="30.6" x14ac:dyDescent="0.4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8323</v>
      </c>
      <c r="R1506" t="s">
        <v>8324</v>
      </c>
      <c r="S1506" s="14">
        <f t="shared" si="94"/>
        <v>40007.704247685186</v>
      </c>
      <c r="T1506" s="14">
        <f t="shared" si="95"/>
        <v>40057.166666666664</v>
      </c>
    </row>
    <row r="1507" spans="1:20" ht="45" x14ac:dyDescent="0.4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8323</v>
      </c>
      <c r="R1507" t="s">
        <v>8345</v>
      </c>
      <c r="S1507" s="14">
        <f t="shared" si="94"/>
        <v>42802.046817129631</v>
      </c>
      <c r="T1507" s="14">
        <f t="shared" si="95"/>
        <v>42835.84375</v>
      </c>
    </row>
    <row r="1508" spans="1:20" ht="30.6" x14ac:dyDescent="0.4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8336</v>
      </c>
      <c r="R1508" t="s">
        <v>8337</v>
      </c>
      <c r="S1508" s="14">
        <f t="shared" si="94"/>
        <v>42627.253263888888</v>
      </c>
      <c r="T1508" s="14">
        <f t="shared" si="95"/>
        <v>42657.253263888888</v>
      </c>
    </row>
    <row r="1509" spans="1:20" ht="45" x14ac:dyDescent="0.4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8315</v>
      </c>
      <c r="R1509" t="s">
        <v>8316</v>
      </c>
      <c r="S1509" s="14">
        <f t="shared" si="94"/>
        <v>42270.582141203704</v>
      </c>
      <c r="T1509" s="14">
        <f t="shared" si="95"/>
        <v>42301.895138888889</v>
      </c>
    </row>
    <row r="1510" spans="1:20" ht="45" x14ac:dyDescent="0.4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8315</v>
      </c>
      <c r="R1510" t="s">
        <v>8316</v>
      </c>
      <c r="S1510" s="14">
        <f t="shared" si="94"/>
        <v>42052.949814814812</v>
      </c>
      <c r="T1510" s="14">
        <f t="shared" si="95"/>
        <v>42082.908148148148</v>
      </c>
    </row>
    <row r="1511" spans="1:20" ht="45" x14ac:dyDescent="0.4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8315</v>
      </c>
      <c r="R1511" t="s">
        <v>8316</v>
      </c>
      <c r="S1511" s="14">
        <f t="shared" si="94"/>
        <v>41772.105937500004</v>
      </c>
      <c r="T1511" s="14">
        <f t="shared" si="95"/>
        <v>41803.916666666664</v>
      </c>
    </row>
    <row r="1512" spans="1:20" ht="45" x14ac:dyDescent="0.4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8315</v>
      </c>
      <c r="R1512" t="s">
        <v>8316</v>
      </c>
      <c r="S1512" s="14">
        <f t="shared" si="94"/>
        <v>42675.832465277781</v>
      </c>
      <c r="T1512" s="14">
        <f t="shared" si="95"/>
        <v>42705.332638888889</v>
      </c>
    </row>
    <row r="1513" spans="1:20" ht="59.4" x14ac:dyDescent="0.45">
      <c r="A1513">
        <v>2825</v>
      </c>
      <c r="B1513" s="3" t="s">
        <v>2825</v>
      </c>
      <c r="C1513" s="3" t="s">
        <v>6935</v>
      </c>
      <c r="D1513" s="6">
        <v>3000</v>
      </c>
      <c r="E1513" s="8">
        <v>3100</v>
      </c>
      <c r="F1513" t="s">
        <v>8218</v>
      </c>
      <c r="G1513" t="s">
        <v>8224</v>
      </c>
      <c r="H1513" t="s">
        <v>8246</v>
      </c>
      <c r="I1513">
        <v>1449255686</v>
      </c>
      <c r="J1513">
        <v>1446663686</v>
      </c>
      <c r="K1513" t="b">
        <v>0</v>
      </c>
      <c r="L1513">
        <v>51</v>
      </c>
      <c r="M1513" t="b">
        <v>1</v>
      </c>
      <c r="N1513" t="s">
        <v>8269</v>
      </c>
      <c r="O1513">
        <f t="shared" si="92"/>
        <v>103</v>
      </c>
      <c r="P1513">
        <f t="shared" si="93"/>
        <v>60.78</v>
      </c>
      <c r="Q1513" s="10" t="s">
        <v>8315</v>
      </c>
      <c r="R1513" t="s">
        <v>8316</v>
      </c>
      <c r="S1513" s="14">
        <f t="shared" si="94"/>
        <v>42312.792662037042</v>
      </c>
      <c r="T1513" s="14">
        <f t="shared" si="95"/>
        <v>42342.792662037042</v>
      </c>
    </row>
    <row r="1514" spans="1:20" ht="45" x14ac:dyDescent="0.45">
      <c r="A1514">
        <v>3696</v>
      </c>
      <c r="B1514" s="3" t="s">
        <v>3693</v>
      </c>
      <c r="C1514" s="3" t="s">
        <v>7806</v>
      </c>
      <c r="D1514" s="6">
        <v>2000</v>
      </c>
      <c r="E1514" s="8">
        <v>3100</v>
      </c>
      <c r="F1514" t="s">
        <v>8218</v>
      </c>
      <c r="G1514" t="s">
        <v>8224</v>
      </c>
      <c r="H1514" t="s">
        <v>8246</v>
      </c>
      <c r="I1514">
        <v>1423838916</v>
      </c>
      <c r="J1514">
        <v>1418654916</v>
      </c>
      <c r="K1514" t="b">
        <v>0</v>
      </c>
      <c r="L1514">
        <v>78</v>
      </c>
      <c r="M1514" t="b">
        <v>1</v>
      </c>
      <c r="N1514" t="s">
        <v>8269</v>
      </c>
      <c r="O1514">
        <f t="shared" si="92"/>
        <v>155</v>
      </c>
      <c r="P1514">
        <f t="shared" si="93"/>
        <v>39.74</v>
      </c>
      <c r="Q1514" s="10" t="s">
        <v>8315</v>
      </c>
      <c r="R1514" t="s">
        <v>8316</v>
      </c>
      <c r="S1514" s="14">
        <f t="shared" si="94"/>
        <v>41988.617083333331</v>
      </c>
      <c r="T1514" s="14">
        <f t="shared" si="95"/>
        <v>42048.617083333331</v>
      </c>
    </row>
    <row r="1515" spans="1:20" ht="45" x14ac:dyDescent="0.45">
      <c r="A1515">
        <v>114</v>
      </c>
      <c r="B1515" s="3" t="s">
        <v>116</v>
      </c>
      <c r="C1515" s="3" t="s">
        <v>4225</v>
      </c>
      <c r="D1515" s="6">
        <v>3000</v>
      </c>
      <c r="E1515" s="8">
        <v>3100</v>
      </c>
      <c r="F1515" t="s">
        <v>8218</v>
      </c>
      <c r="G1515" t="s">
        <v>8223</v>
      </c>
      <c r="H1515" t="s">
        <v>8245</v>
      </c>
      <c r="I1515">
        <v>1326436488</v>
      </c>
      <c r="J1515">
        <v>1321252488</v>
      </c>
      <c r="K1515" t="b">
        <v>0</v>
      </c>
      <c r="L1515">
        <v>35</v>
      </c>
      <c r="M1515" t="b">
        <v>1</v>
      </c>
      <c r="N1515" t="s">
        <v>8264</v>
      </c>
      <c r="O1515">
        <f t="shared" si="92"/>
        <v>103</v>
      </c>
      <c r="P1515">
        <f t="shared" si="93"/>
        <v>88.57</v>
      </c>
      <c r="Q1515" s="10" t="s">
        <v>8308</v>
      </c>
      <c r="R1515" t="s">
        <v>8310</v>
      </c>
      <c r="S1515" s="14">
        <f t="shared" si="94"/>
        <v>40861.27416666667</v>
      </c>
      <c r="T1515" s="14">
        <f t="shared" si="95"/>
        <v>40921.27416666667</v>
      </c>
    </row>
    <row r="1516" spans="1:20" ht="45" x14ac:dyDescent="0.45">
      <c r="A1516">
        <v>1310</v>
      </c>
      <c r="B1516" s="3" t="s">
        <v>1311</v>
      </c>
      <c r="C1516" s="3" t="s">
        <v>5420</v>
      </c>
      <c r="D1516" s="6">
        <v>20000</v>
      </c>
      <c r="E1516" s="8">
        <v>3100</v>
      </c>
      <c r="F1516" t="s">
        <v>8219</v>
      </c>
      <c r="G1516" t="s">
        <v>8223</v>
      </c>
      <c r="H1516" t="s">
        <v>8245</v>
      </c>
      <c r="I1516">
        <v>1471622450</v>
      </c>
      <c r="J1516">
        <v>1467734450</v>
      </c>
      <c r="K1516" t="b">
        <v>0</v>
      </c>
      <c r="L1516">
        <v>24</v>
      </c>
      <c r="M1516" t="b">
        <v>0</v>
      </c>
      <c r="N1516" t="s">
        <v>8271</v>
      </c>
      <c r="O1516">
        <f t="shared" si="92"/>
        <v>16</v>
      </c>
      <c r="P1516">
        <f t="shared" si="93"/>
        <v>129.16999999999999</v>
      </c>
      <c r="Q1516" s="10" t="s">
        <v>8317</v>
      </c>
      <c r="R1516" t="s">
        <v>8319</v>
      </c>
      <c r="S1516" s="14">
        <f t="shared" si="94"/>
        <v>42556.667245370365</v>
      </c>
      <c r="T1516" s="14">
        <f t="shared" si="95"/>
        <v>42601.667245370365</v>
      </c>
    </row>
    <row r="1517" spans="1:20" ht="45" x14ac:dyDescent="0.4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8315</v>
      </c>
      <c r="R1517" t="s">
        <v>8316</v>
      </c>
      <c r="S1517" s="14">
        <f t="shared" si="94"/>
        <v>42173.970127314817</v>
      </c>
      <c r="T1517" s="14">
        <f t="shared" si="95"/>
        <v>42203.970127314817</v>
      </c>
    </row>
    <row r="1518" spans="1:20" ht="45" x14ac:dyDescent="0.4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8315</v>
      </c>
      <c r="R1518" t="s">
        <v>8316</v>
      </c>
      <c r="S1518" s="14">
        <f t="shared" si="94"/>
        <v>41921.375532407408</v>
      </c>
      <c r="T1518" s="14">
        <f t="shared" si="95"/>
        <v>41951.417199074072</v>
      </c>
    </row>
    <row r="1519" spans="1:20" ht="30.6" x14ac:dyDescent="0.4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8315</v>
      </c>
      <c r="R1519" t="s">
        <v>8316</v>
      </c>
      <c r="S1519" s="14">
        <f t="shared" si="94"/>
        <v>42050.008368055554</v>
      </c>
      <c r="T1519" s="14">
        <f t="shared" si="95"/>
        <v>42076.290972222225</v>
      </c>
    </row>
    <row r="1520" spans="1:20" ht="45" x14ac:dyDescent="0.4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8315</v>
      </c>
      <c r="R1520" t="s">
        <v>8316</v>
      </c>
      <c r="S1520" s="14">
        <f t="shared" si="94"/>
        <v>42125.772812499999</v>
      </c>
      <c r="T1520" s="14">
        <f t="shared" si="95"/>
        <v>42155.772812499999</v>
      </c>
    </row>
    <row r="1521" spans="1:20" ht="59.4" x14ac:dyDescent="0.4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8315</v>
      </c>
      <c r="R1521" t="s">
        <v>8316</v>
      </c>
      <c r="S1521" s="14">
        <f t="shared" si="94"/>
        <v>42157.652511574073</v>
      </c>
      <c r="T1521" s="14">
        <f t="shared" si="95"/>
        <v>42187.652511574073</v>
      </c>
    </row>
    <row r="1522" spans="1:20" ht="59.4" x14ac:dyDescent="0.4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8320</v>
      </c>
      <c r="R1522" t="s">
        <v>8321</v>
      </c>
      <c r="S1522" s="14">
        <f t="shared" si="94"/>
        <v>41213.254687499997</v>
      </c>
      <c r="T1522" s="14">
        <f t="shared" si="95"/>
        <v>41243.416666666664</v>
      </c>
    </row>
    <row r="1523" spans="1:20" ht="59.4" x14ac:dyDescent="0.4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8331</v>
      </c>
      <c r="R1523" t="s">
        <v>8349</v>
      </c>
      <c r="S1523" s="14">
        <f t="shared" si="94"/>
        <v>42773.005243055552</v>
      </c>
      <c r="T1523" s="14">
        <f t="shared" si="95"/>
        <v>42787.005243055552</v>
      </c>
    </row>
    <row r="1524" spans="1:20" ht="45" x14ac:dyDescent="0.4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8315</v>
      </c>
      <c r="R1524" t="s">
        <v>8316</v>
      </c>
      <c r="S1524" s="14">
        <f t="shared" si="94"/>
        <v>42055.277199074073</v>
      </c>
      <c r="T1524" s="14">
        <f t="shared" si="95"/>
        <v>42082.610416666663</v>
      </c>
    </row>
    <row r="1525" spans="1:20" ht="45" x14ac:dyDescent="0.4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8323</v>
      </c>
      <c r="R1525" t="s">
        <v>8344</v>
      </c>
      <c r="S1525" s="14">
        <f t="shared" si="94"/>
        <v>40939.761782407404</v>
      </c>
      <c r="T1525" s="14">
        <f t="shared" si="95"/>
        <v>40984.165972222225</v>
      </c>
    </row>
    <row r="1526" spans="1:20" ht="30.6" x14ac:dyDescent="0.4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8317</v>
      </c>
      <c r="R1526" t="s">
        <v>8319</v>
      </c>
      <c r="S1526" s="14">
        <f t="shared" si="94"/>
        <v>41955.002488425926</v>
      </c>
      <c r="T1526" s="14">
        <f t="shared" si="95"/>
        <v>42005.002488425926</v>
      </c>
    </row>
    <row r="1527" spans="1:20" ht="30.6" x14ac:dyDescent="0.4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8315</v>
      </c>
      <c r="R1527" t="s">
        <v>8316</v>
      </c>
      <c r="S1527" s="14">
        <f t="shared" si="94"/>
        <v>42270.7269212963</v>
      </c>
      <c r="T1527" s="14">
        <f t="shared" si="95"/>
        <v>42306.167361111111</v>
      </c>
    </row>
    <row r="1528" spans="1:20" ht="45" x14ac:dyDescent="0.4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92"/>
        <v>102</v>
      </c>
      <c r="P1528">
        <f t="shared" si="93"/>
        <v>33.94</v>
      </c>
      <c r="Q1528" s="10" t="s">
        <v>8315</v>
      </c>
      <c r="R1528" t="s">
        <v>8316</v>
      </c>
      <c r="S1528" s="14">
        <f t="shared" si="94"/>
        <v>42192.64707175926</v>
      </c>
      <c r="T1528" s="14">
        <f t="shared" si="95"/>
        <v>42222.64707175926</v>
      </c>
    </row>
    <row r="1529" spans="1:20" ht="45" x14ac:dyDescent="0.4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92"/>
        <v>109</v>
      </c>
      <c r="P1529">
        <f t="shared" si="93"/>
        <v>160.79</v>
      </c>
      <c r="Q1529" s="10" t="s">
        <v>8323</v>
      </c>
      <c r="R1529" t="s">
        <v>8324</v>
      </c>
      <c r="S1529" s="14">
        <f t="shared" si="94"/>
        <v>42087.803310185183</v>
      </c>
      <c r="T1529" s="14">
        <f t="shared" si="95"/>
        <v>42121.716666666667</v>
      </c>
    </row>
    <row r="1530" spans="1:20" ht="45" x14ac:dyDescent="0.4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8315</v>
      </c>
      <c r="R1530" t="s">
        <v>8316</v>
      </c>
      <c r="S1530" s="14">
        <f t="shared" si="94"/>
        <v>42380.884872685187</v>
      </c>
      <c r="T1530" s="14">
        <f t="shared" si="95"/>
        <v>42398.249305555553</v>
      </c>
    </row>
    <row r="1531" spans="1:20" ht="59.4" x14ac:dyDescent="0.4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8315</v>
      </c>
      <c r="R1531" t="s">
        <v>8316</v>
      </c>
      <c r="S1531" s="14">
        <f t="shared" si="94"/>
        <v>41878.946574074071</v>
      </c>
      <c r="T1531" s="14">
        <f t="shared" si="95"/>
        <v>41908.946574074071</v>
      </c>
    </row>
    <row r="1532" spans="1:20" ht="45" x14ac:dyDescent="0.45">
      <c r="A1532">
        <v>3506</v>
      </c>
      <c r="B1532" s="3" t="s">
        <v>3505</v>
      </c>
      <c r="C1532" s="3" t="s">
        <v>7616</v>
      </c>
      <c r="D1532" s="6">
        <v>3000</v>
      </c>
      <c r="E1532" s="8">
        <v>3045</v>
      </c>
      <c r="F1532" t="s">
        <v>8218</v>
      </c>
      <c r="G1532" t="s">
        <v>8223</v>
      </c>
      <c r="H1532" t="s">
        <v>8245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8269</v>
      </c>
      <c r="O1532">
        <f t="shared" si="92"/>
        <v>102</v>
      </c>
      <c r="P1532">
        <f t="shared" si="93"/>
        <v>105</v>
      </c>
      <c r="Q1532" s="10" t="s">
        <v>8315</v>
      </c>
      <c r="R1532" t="s">
        <v>8316</v>
      </c>
      <c r="S1532" s="14">
        <f t="shared" si="94"/>
        <v>41829.734259259261</v>
      </c>
      <c r="T1532" s="14">
        <f t="shared" si="95"/>
        <v>41874.734259259261</v>
      </c>
    </row>
    <row r="1533" spans="1:20" ht="45" x14ac:dyDescent="0.45">
      <c r="A1533">
        <v>4067</v>
      </c>
      <c r="B1533" s="3" t="s">
        <v>4063</v>
      </c>
      <c r="C1533" s="3" t="s">
        <v>7998</v>
      </c>
      <c r="D1533" s="6">
        <v>5000</v>
      </c>
      <c r="E1533" s="8">
        <v>3045</v>
      </c>
      <c r="F1533" t="s">
        <v>8220</v>
      </c>
      <c r="G1533" t="s">
        <v>8223</v>
      </c>
      <c r="H1533" t="s">
        <v>8245</v>
      </c>
      <c r="I1533">
        <v>1443408550</v>
      </c>
      <c r="J1533">
        <v>1439952550</v>
      </c>
      <c r="K1533" t="b">
        <v>0</v>
      </c>
      <c r="L1533">
        <v>17</v>
      </c>
      <c r="M1533" t="b">
        <v>0</v>
      </c>
      <c r="N1533" t="s">
        <v>8269</v>
      </c>
      <c r="O1533">
        <f t="shared" si="92"/>
        <v>61</v>
      </c>
      <c r="P1533">
        <f t="shared" si="93"/>
        <v>179.12</v>
      </c>
      <c r="Q1533" s="10" t="s">
        <v>8315</v>
      </c>
      <c r="R1533" t="s">
        <v>8316</v>
      </c>
      <c r="S1533" s="14">
        <f t="shared" si="94"/>
        <v>42235.117476851854</v>
      </c>
      <c r="T1533" s="14">
        <f t="shared" si="95"/>
        <v>42275.117476851854</v>
      </c>
    </row>
    <row r="1534" spans="1:20" ht="45" x14ac:dyDescent="0.4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92"/>
        <v>122</v>
      </c>
      <c r="P1534">
        <f t="shared" si="93"/>
        <v>49.11</v>
      </c>
      <c r="Q1534" s="10" t="s">
        <v>8323</v>
      </c>
      <c r="R1534" t="s">
        <v>8324</v>
      </c>
      <c r="S1534" s="14">
        <f t="shared" si="94"/>
        <v>41730.998402777775</v>
      </c>
      <c r="T1534" s="14">
        <f t="shared" si="95"/>
        <v>41760.998402777775</v>
      </c>
    </row>
    <row r="1535" spans="1:20" ht="30.6" x14ac:dyDescent="0.4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8308</v>
      </c>
      <c r="R1535" t="s">
        <v>8313</v>
      </c>
      <c r="S1535" s="14">
        <f t="shared" si="94"/>
        <v>41674.08494212963</v>
      </c>
      <c r="T1535" s="14">
        <f t="shared" si="95"/>
        <v>41704.08494212963</v>
      </c>
    </row>
    <row r="1536" spans="1:20" ht="45" x14ac:dyDescent="0.4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8308</v>
      </c>
      <c r="R1536" t="s">
        <v>8313</v>
      </c>
      <c r="S1536" s="14">
        <f t="shared" si="94"/>
        <v>42047.128564814819</v>
      </c>
      <c r="T1536" s="14">
        <f t="shared" si="95"/>
        <v>42077.086898148147</v>
      </c>
    </row>
    <row r="1537" spans="1:20" ht="30.6" x14ac:dyDescent="0.4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8315</v>
      </c>
      <c r="R1537" t="s">
        <v>8316</v>
      </c>
      <c r="S1537" s="14">
        <f t="shared" si="94"/>
        <v>42056.013124999998</v>
      </c>
      <c r="T1537" s="14">
        <f t="shared" si="95"/>
        <v>42075.166666666672</v>
      </c>
    </row>
    <row r="1538" spans="1:20" ht="45" x14ac:dyDescent="0.4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96">ROUND(E1538/D1538*100,0)</f>
        <v>101</v>
      </c>
      <c r="P1538">
        <f t="shared" ref="P1538:P1601" si="97">IFERROR(ROUND(E1538/L1538,2),0)</f>
        <v>178.53</v>
      </c>
      <c r="Q1538" s="10" t="s">
        <v>8315</v>
      </c>
      <c r="R1538" t="s">
        <v>8355</v>
      </c>
      <c r="S1538" s="14">
        <f t="shared" ref="S1538:S1601" si="98">(((J1538/60)/60)/24)+DATE(1970,1,1)</f>
        <v>42398.849259259259</v>
      </c>
      <c r="T1538" s="14">
        <f t="shared" ref="T1538:T1601" si="99">(((I1538/60)/60)/24)+DATE(1970,1,1)</f>
        <v>42430.249305555553</v>
      </c>
    </row>
    <row r="1539" spans="1:20" ht="45" x14ac:dyDescent="0.4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96"/>
        <v>101</v>
      </c>
      <c r="P1539">
        <f t="shared" si="97"/>
        <v>116.73</v>
      </c>
      <c r="Q1539" s="10" t="s">
        <v>8315</v>
      </c>
      <c r="R1539" t="s">
        <v>8355</v>
      </c>
      <c r="S1539" s="14">
        <f t="shared" si="98"/>
        <v>42360.212025462963</v>
      </c>
      <c r="T1539" s="14">
        <f t="shared" si="99"/>
        <v>42390.212025462963</v>
      </c>
    </row>
    <row r="1540" spans="1:20" ht="59.4" x14ac:dyDescent="0.4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8315</v>
      </c>
      <c r="R1540" t="s">
        <v>8316</v>
      </c>
      <c r="S1540" s="14">
        <f t="shared" si="98"/>
        <v>41862.864675925928</v>
      </c>
      <c r="T1540" s="14">
        <f t="shared" si="99"/>
        <v>41876.864675925928</v>
      </c>
    </row>
    <row r="1541" spans="1:20" ht="45" x14ac:dyDescent="0.4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8308</v>
      </c>
      <c r="R1541" t="s">
        <v>8312</v>
      </c>
      <c r="S1541" s="14">
        <f t="shared" si="98"/>
        <v>42249.064722222218</v>
      </c>
      <c r="T1541" s="14">
        <f t="shared" si="99"/>
        <v>42278.208333333328</v>
      </c>
    </row>
    <row r="1542" spans="1:20" ht="59.4" x14ac:dyDescent="0.4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8315</v>
      </c>
      <c r="R1542" t="s">
        <v>8316</v>
      </c>
      <c r="S1542" s="14">
        <f t="shared" si="98"/>
        <v>42205.710879629631</v>
      </c>
      <c r="T1542" s="14">
        <f t="shared" si="99"/>
        <v>42235.710879629631</v>
      </c>
    </row>
    <row r="1543" spans="1:20" x14ac:dyDescent="0.4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8315</v>
      </c>
      <c r="R1543" t="s">
        <v>8316</v>
      </c>
      <c r="S1543" s="14">
        <f t="shared" si="98"/>
        <v>42053.671666666662</v>
      </c>
      <c r="T1543" s="14">
        <f t="shared" si="99"/>
        <v>42083.630000000005</v>
      </c>
    </row>
    <row r="1544" spans="1:20" ht="45" x14ac:dyDescent="0.4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8323</v>
      </c>
      <c r="R1544" t="s">
        <v>8324</v>
      </c>
      <c r="S1544" s="14">
        <f t="shared" si="98"/>
        <v>40978.125046296293</v>
      </c>
      <c r="T1544" s="14">
        <f t="shared" si="99"/>
        <v>41038.083379629628</v>
      </c>
    </row>
    <row r="1545" spans="1:20" ht="59.4" x14ac:dyDescent="0.4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8323</v>
      </c>
      <c r="R1545" t="s">
        <v>8324</v>
      </c>
      <c r="S1545" s="14">
        <f t="shared" si="98"/>
        <v>42094.236481481479</v>
      </c>
      <c r="T1545" s="14">
        <f t="shared" si="99"/>
        <v>42115.236481481479</v>
      </c>
    </row>
    <row r="1546" spans="1:20" ht="45" x14ac:dyDescent="0.45">
      <c r="A1546">
        <v>3240</v>
      </c>
      <c r="B1546" s="3" t="s">
        <v>3240</v>
      </c>
      <c r="C1546" s="3" t="s">
        <v>7350</v>
      </c>
      <c r="D1546" s="6">
        <v>3000</v>
      </c>
      <c r="E1546" s="8">
        <v>3017</v>
      </c>
      <c r="F1546" t="s">
        <v>8218</v>
      </c>
      <c r="G1546" t="s">
        <v>8224</v>
      </c>
      <c r="H1546" t="s">
        <v>8246</v>
      </c>
      <c r="I1546">
        <v>1487286000</v>
      </c>
      <c r="J1546">
        <v>1484843948</v>
      </c>
      <c r="K1546" t="b">
        <v>0</v>
      </c>
      <c r="L1546">
        <v>34</v>
      </c>
      <c r="M1546" t="b">
        <v>1</v>
      </c>
      <c r="N1546" t="s">
        <v>8269</v>
      </c>
      <c r="O1546">
        <f t="shared" si="96"/>
        <v>101</v>
      </c>
      <c r="P1546">
        <f t="shared" si="97"/>
        <v>88.74</v>
      </c>
      <c r="Q1546" s="10" t="s">
        <v>8315</v>
      </c>
      <c r="R1546" t="s">
        <v>8316</v>
      </c>
      <c r="S1546" s="14">
        <f t="shared" si="98"/>
        <v>42754.693842592591</v>
      </c>
      <c r="T1546" s="14">
        <f t="shared" si="99"/>
        <v>42782.958333333328</v>
      </c>
    </row>
    <row r="1547" spans="1:20" x14ac:dyDescent="0.45">
      <c r="A1547">
        <v>659</v>
      </c>
      <c r="B1547" s="3" t="s">
        <v>660</v>
      </c>
      <c r="C1547" s="3" t="s">
        <v>4769</v>
      </c>
      <c r="D1547" s="6">
        <v>3000</v>
      </c>
      <c r="E1547" s="8">
        <v>3017</v>
      </c>
      <c r="F1547" t="s">
        <v>8218</v>
      </c>
      <c r="G1547" t="s">
        <v>8223</v>
      </c>
      <c r="H1547" t="s">
        <v>8245</v>
      </c>
      <c r="I1547">
        <v>1440339295</v>
      </c>
      <c r="J1547">
        <v>1437747295</v>
      </c>
      <c r="K1547" t="b">
        <v>0</v>
      </c>
      <c r="L1547">
        <v>21</v>
      </c>
      <c r="M1547" t="b">
        <v>1</v>
      </c>
      <c r="N1547" t="s">
        <v>8271</v>
      </c>
      <c r="O1547">
        <f t="shared" si="96"/>
        <v>101</v>
      </c>
      <c r="P1547">
        <f t="shared" si="97"/>
        <v>143.66999999999999</v>
      </c>
      <c r="Q1547" s="10" t="s">
        <v>8317</v>
      </c>
      <c r="R1547" t="s">
        <v>8319</v>
      </c>
      <c r="S1547" s="14">
        <f t="shared" si="98"/>
        <v>42209.593692129631</v>
      </c>
      <c r="T1547" s="14">
        <f t="shared" si="99"/>
        <v>42239.593692129631</v>
      </c>
    </row>
    <row r="1548" spans="1:20" ht="45" x14ac:dyDescent="0.4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8308</v>
      </c>
      <c r="R1548" t="s">
        <v>8313</v>
      </c>
      <c r="S1548" s="14">
        <f t="shared" si="98"/>
        <v>40638.162465277775</v>
      </c>
      <c r="T1548" s="14">
        <f t="shared" si="99"/>
        <v>40672.249305555553</v>
      </c>
    </row>
    <row r="1549" spans="1:20" ht="45" x14ac:dyDescent="0.45">
      <c r="A1549">
        <v>3785</v>
      </c>
      <c r="B1549" s="3" t="s">
        <v>3782</v>
      </c>
      <c r="C1549" s="3" t="s">
        <v>7895</v>
      </c>
      <c r="D1549" s="6">
        <v>2000</v>
      </c>
      <c r="E1549" s="8">
        <v>3015</v>
      </c>
      <c r="F1549" t="s">
        <v>8218</v>
      </c>
      <c r="G1549" t="s">
        <v>8224</v>
      </c>
      <c r="H1549" t="s">
        <v>8246</v>
      </c>
      <c r="I1549">
        <v>1470132180</v>
      </c>
      <c r="J1549">
        <v>1467040769</v>
      </c>
      <c r="K1549" t="b">
        <v>0</v>
      </c>
      <c r="L1549">
        <v>30</v>
      </c>
      <c r="M1549" t="b">
        <v>1</v>
      </c>
      <c r="N1549" t="s">
        <v>8303</v>
      </c>
      <c r="O1549">
        <f t="shared" si="96"/>
        <v>151</v>
      </c>
      <c r="P1549">
        <f t="shared" si="97"/>
        <v>100.5</v>
      </c>
      <c r="Q1549" s="10" t="s">
        <v>8315</v>
      </c>
      <c r="R1549" t="s">
        <v>8357</v>
      </c>
      <c r="S1549" s="14">
        <f t="shared" si="98"/>
        <v>42548.63853009259</v>
      </c>
      <c r="T1549" s="14">
        <f t="shared" si="99"/>
        <v>42584.418749999997</v>
      </c>
    </row>
    <row r="1550" spans="1:20" ht="45" x14ac:dyDescent="0.45">
      <c r="A1550">
        <v>10</v>
      </c>
      <c r="B1550" s="3" t="s">
        <v>12</v>
      </c>
      <c r="C1550" s="3" t="s">
        <v>4121</v>
      </c>
      <c r="D1550" s="6">
        <v>3000</v>
      </c>
      <c r="E1550" s="8">
        <v>3015</v>
      </c>
      <c r="F1550" t="s">
        <v>8218</v>
      </c>
      <c r="G1550" t="s">
        <v>8223</v>
      </c>
      <c r="H1550" t="s">
        <v>8245</v>
      </c>
      <c r="I1550">
        <v>1403660279</v>
      </c>
      <c r="J1550">
        <v>1400636279</v>
      </c>
      <c r="K1550" t="b">
        <v>0</v>
      </c>
      <c r="L1550">
        <v>19</v>
      </c>
      <c r="M1550" t="b">
        <v>1</v>
      </c>
      <c r="N1550" t="s">
        <v>8263</v>
      </c>
      <c r="O1550">
        <f t="shared" si="96"/>
        <v>101</v>
      </c>
      <c r="P1550">
        <f t="shared" si="97"/>
        <v>158.68</v>
      </c>
      <c r="Q1550" s="10" t="s">
        <v>8308</v>
      </c>
      <c r="R1550" t="s">
        <v>8309</v>
      </c>
      <c r="S1550" s="14">
        <f t="shared" si="98"/>
        <v>41780.068043981482</v>
      </c>
      <c r="T1550" s="14">
        <f t="shared" si="99"/>
        <v>41815.068043981482</v>
      </c>
    </row>
    <row r="1551" spans="1:20" ht="59.4" x14ac:dyDescent="0.4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8317</v>
      </c>
      <c r="R1551" t="s">
        <v>8319</v>
      </c>
      <c r="S1551" s="14">
        <f t="shared" si="98"/>
        <v>42675.690393518518</v>
      </c>
      <c r="T1551" s="14">
        <f t="shared" si="99"/>
        <v>42705.732060185182</v>
      </c>
    </row>
    <row r="1552" spans="1:20" ht="59.4" x14ac:dyDescent="0.4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8320</v>
      </c>
      <c r="R1552" t="s">
        <v>8321</v>
      </c>
      <c r="S1552" s="14">
        <f t="shared" si="98"/>
        <v>41598.420046296298</v>
      </c>
      <c r="T1552" s="14">
        <f t="shared" si="99"/>
        <v>41628.420046296298</v>
      </c>
    </row>
    <row r="1553" spans="1:20" ht="30.6" x14ac:dyDescent="0.4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8323</v>
      </c>
      <c r="R1553" t="s">
        <v>8327</v>
      </c>
      <c r="S1553" s="14">
        <f t="shared" si="98"/>
        <v>41453.076319444444</v>
      </c>
      <c r="T1553" s="14">
        <f t="shared" si="99"/>
        <v>41488.076319444444</v>
      </c>
    </row>
    <row r="1554" spans="1:20" ht="45" x14ac:dyDescent="0.4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8315</v>
      </c>
      <c r="R1554" t="s">
        <v>8316</v>
      </c>
      <c r="S1554" s="14">
        <f t="shared" si="98"/>
        <v>42429.991724537031</v>
      </c>
      <c r="T1554" s="14">
        <f t="shared" si="99"/>
        <v>42459.950057870374</v>
      </c>
    </row>
    <row r="1555" spans="1:20" ht="45" x14ac:dyDescent="0.4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8323</v>
      </c>
      <c r="R1555" t="s">
        <v>8352</v>
      </c>
      <c r="S1555" s="14">
        <f t="shared" si="98"/>
        <v>42039.951087962967</v>
      </c>
      <c r="T1555" s="14">
        <f t="shared" si="99"/>
        <v>42069.951087962967</v>
      </c>
    </row>
    <row r="1556" spans="1:20" x14ac:dyDescent="0.4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8323</v>
      </c>
      <c r="R1556" t="s">
        <v>8324</v>
      </c>
      <c r="S1556" s="14">
        <f t="shared" si="98"/>
        <v>41626.916284722225</v>
      </c>
      <c r="T1556" s="14">
        <f t="shared" si="99"/>
        <v>41647.088888888888</v>
      </c>
    </row>
    <row r="1557" spans="1:20" ht="45" x14ac:dyDescent="0.4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8315</v>
      </c>
      <c r="R1557" t="s">
        <v>8316</v>
      </c>
      <c r="S1557" s="14">
        <f t="shared" si="98"/>
        <v>42436.509108796294</v>
      </c>
      <c r="T1557" s="14">
        <f t="shared" si="99"/>
        <v>42471.467442129629</v>
      </c>
    </row>
    <row r="1558" spans="1:20" ht="45" x14ac:dyDescent="0.4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8308</v>
      </c>
      <c r="R1558" t="s">
        <v>8312</v>
      </c>
      <c r="S1558" s="14">
        <f t="shared" si="98"/>
        <v>42721.075949074075</v>
      </c>
      <c r="T1558" s="14">
        <f t="shared" si="99"/>
        <v>42751.075949074075</v>
      </c>
    </row>
    <row r="1559" spans="1:20" ht="45" x14ac:dyDescent="0.45">
      <c r="A1559">
        <v>2097</v>
      </c>
      <c r="B1559" s="3" t="s">
        <v>2098</v>
      </c>
      <c r="C1559" s="3" t="s">
        <v>6207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1322751735</v>
      </c>
      <c r="J1559">
        <v>1317564135</v>
      </c>
      <c r="K1559" t="b">
        <v>0</v>
      </c>
      <c r="L1559">
        <v>38</v>
      </c>
      <c r="M1559" t="b">
        <v>1</v>
      </c>
      <c r="N1559" t="s">
        <v>8277</v>
      </c>
      <c r="O1559">
        <f t="shared" si="96"/>
        <v>100</v>
      </c>
      <c r="P1559">
        <f t="shared" si="97"/>
        <v>78.95</v>
      </c>
      <c r="Q1559" s="10" t="s">
        <v>8323</v>
      </c>
      <c r="R1559" t="s">
        <v>8327</v>
      </c>
      <c r="S1559" s="14">
        <f t="shared" si="98"/>
        <v>40818.58489583333</v>
      </c>
      <c r="T1559" s="14">
        <f t="shared" si="99"/>
        <v>40878.626562500001</v>
      </c>
    </row>
    <row r="1560" spans="1:20" ht="45" x14ac:dyDescent="0.45">
      <c r="A1560">
        <v>3754</v>
      </c>
      <c r="B1560" s="3" t="s">
        <v>3751</v>
      </c>
      <c r="C1560" s="3" t="s">
        <v>7864</v>
      </c>
      <c r="D1560" s="6">
        <v>2500</v>
      </c>
      <c r="E1560" s="8">
        <v>3000</v>
      </c>
      <c r="F1560" t="s">
        <v>8218</v>
      </c>
      <c r="G1560" t="s">
        <v>8223</v>
      </c>
      <c r="H1560" t="s">
        <v>8245</v>
      </c>
      <c r="I1560">
        <v>1406350740</v>
      </c>
      <c r="J1560">
        <v>1403125737</v>
      </c>
      <c r="K1560" t="b">
        <v>0</v>
      </c>
      <c r="L1560">
        <v>27</v>
      </c>
      <c r="M1560" t="b">
        <v>1</v>
      </c>
      <c r="N1560" t="s">
        <v>8303</v>
      </c>
      <c r="O1560">
        <f t="shared" si="96"/>
        <v>120</v>
      </c>
      <c r="P1560">
        <f t="shared" si="97"/>
        <v>111.11</v>
      </c>
      <c r="Q1560" s="10" t="s">
        <v>8315</v>
      </c>
      <c r="R1560" t="s">
        <v>8357</v>
      </c>
      <c r="S1560" s="14">
        <f t="shared" si="98"/>
        <v>41808.881215277775</v>
      </c>
      <c r="T1560" s="14">
        <f t="shared" si="99"/>
        <v>41846.207638888889</v>
      </c>
    </row>
    <row r="1561" spans="1:20" ht="45" x14ac:dyDescent="0.45">
      <c r="A1561">
        <v>3780</v>
      </c>
      <c r="B1561" s="3" t="s">
        <v>3777</v>
      </c>
      <c r="C1561" s="3" t="s">
        <v>7890</v>
      </c>
      <c r="D1561" s="6">
        <v>2500</v>
      </c>
      <c r="E1561" s="8">
        <v>3000</v>
      </c>
      <c r="F1561" t="s">
        <v>8218</v>
      </c>
      <c r="G1561" t="s">
        <v>8223</v>
      </c>
      <c r="H1561" t="s">
        <v>8245</v>
      </c>
      <c r="I1561">
        <v>1436817960</v>
      </c>
      <c r="J1561">
        <v>1433999785</v>
      </c>
      <c r="K1561" t="b">
        <v>0</v>
      </c>
      <c r="L1561">
        <v>30</v>
      </c>
      <c r="M1561" t="b">
        <v>1</v>
      </c>
      <c r="N1561" t="s">
        <v>8303</v>
      </c>
      <c r="O1561">
        <f t="shared" si="96"/>
        <v>120</v>
      </c>
      <c r="P1561">
        <f t="shared" si="97"/>
        <v>100</v>
      </c>
      <c r="Q1561" s="10" t="s">
        <v>8315</v>
      </c>
      <c r="R1561" t="s">
        <v>8357</v>
      </c>
      <c r="S1561" s="14">
        <f t="shared" si="98"/>
        <v>42166.219733796301</v>
      </c>
      <c r="T1561" s="14">
        <f t="shared" si="99"/>
        <v>42198.837499999994</v>
      </c>
    </row>
    <row r="1562" spans="1:20" ht="30.6" x14ac:dyDescent="0.45">
      <c r="A1562">
        <v>2830</v>
      </c>
      <c r="B1562" s="3" t="s">
        <v>2830</v>
      </c>
      <c r="C1562" s="3" t="s">
        <v>6940</v>
      </c>
      <c r="D1562" s="6">
        <v>3000</v>
      </c>
      <c r="E1562" s="8">
        <v>3000</v>
      </c>
      <c r="F1562" t="s">
        <v>8218</v>
      </c>
      <c r="G1562" t="s">
        <v>8223</v>
      </c>
      <c r="H1562" t="s">
        <v>8245</v>
      </c>
      <c r="I1562">
        <v>1399867140</v>
      </c>
      <c r="J1562">
        <v>1398802148</v>
      </c>
      <c r="K1562" t="b">
        <v>0</v>
      </c>
      <c r="L1562">
        <v>11</v>
      </c>
      <c r="M1562" t="b">
        <v>1</v>
      </c>
      <c r="N1562" t="s">
        <v>8269</v>
      </c>
      <c r="O1562">
        <f t="shared" si="96"/>
        <v>100</v>
      </c>
      <c r="P1562">
        <f t="shared" si="97"/>
        <v>272.73</v>
      </c>
      <c r="Q1562" s="10" t="s">
        <v>8315</v>
      </c>
      <c r="R1562" t="s">
        <v>8316</v>
      </c>
      <c r="S1562" s="14">
        <f t="shared" si="98"/>
        <v>41758.839675925927</v>
      </c>
      <c r="T1562" s="14">
        <f t="shared" si="99"/>
        <v>41771.165972222225</v>
      </c>
    </row>
    <row r="1563" spans="1:20" ht="45" x14ac:dyDescent="0.45">
      <c r="A1563">
        <v>3375</v>
      </c>
      <c r="B1563" s="3" t="s">
        <v>3374</v>
      </c>
      <c r="C1563" s="3" t="s">
        <v>7485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1400423973</v>
      </c>
      <c r="J1563">
        <v>1399387173</v>
      </c>
      <c r="K1563" t="b">
        <v>0</v>
      </c>
      <c r="L1563">
        <v>17</v>
      </c>
      <c r="M1563" t="b">
        <v>1</v>
      </c>
      <c r="N1563" t="s">
        <v>8269</v>
      </c>
      <c r="O1563">
        <f t="shared" si="96"/>
        <v>100</v>
      </c>
      <c r="P1563">
        <f t="shared" si="97"/>
        <v>176.47</v>
      </c>
      <c r="Q1563" s="10" t="s">
        <v>8315</v>
      </c>
      <c r="R1563" t="s">
        <v>8316</v>
      </c>
      <c r="S1563" s="14">
        <f t="shared" si="98"/>
        <v>41765.610798611109</v>
      </c>
      <c r="T1563" s="14">
        <f t="shared" si="99"/>
        <v>41777.610798611109</v>
      </c>
    </row>
    <row r="1564" spans="1:20" ht="45" x14ac:dyDescent="0.45">
      <c r="A1564">
        <v>3412</v>
      </c>
      <c r="B1564" s="3" t="s">
        <v>3411</v>
      </c>
      <c r="C1564" s="3" t="s">
        <v>7522</v>
      </c>
      <c r="D1564" s="6">
        <v>3000</v>
      </c>
      <c r="E1564" s="8">
        <v>3000</v>
      </c>
      <c r="F1564" t="s">
        <v>8218</v>
      </c>
      <c r="G1564" t="s">
        <v>8224</v>
      </c>
      <c r="H1564" t="s">
        <v>8246</v>
      </c>
      <c r="I1564">
        <v>1411858862</v>
      </c>
      <c r="J1564">
        <v>1409266862</v>
      </c>
      <c r="K1564" t="b">
        <v>0</v>
      </c>
      <c r="L1564">
        <v>26</v>
      </c>
      <c r="M1564" t="b">
        <v>1</v>
      </c>
      <c r="N1564" t="s">
        <v>8269</v>
      </c>
      <c r="O1564">
        <f t="shared" si="96"/>
        <v>100</v>
      </c>
      <c r="P1564">
        <f t="shared" si="97"/>
        <v>115.38</v>
      </c>
      <c r="Q1564" s="10" t="s">
        <v>8315</v>
      </c>
      <c r="R1564" t="s">
        <v>8316</v>
      </c>
      <c r="S1564" s="14">
        <f t="shared" si="98"/>
        <v>41879.959050925929</v>
      </c>
      <c r="T1564" s="14">
        <f t="shared" si="99"/>
        <v>41909.959050925929</v>
      </c>
    </row>
    <row r="1565" spans="1:20" ht="30.6" x14ac:dyDescent="0.45">
      <c r="A1565">
        <v>3623</v>
      </c>
      <c r="B1565" s="3" t="s">
        <v>3621</v>
      </c>
      <c r="C1565" s="3" t="s">
        <v>7733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1406358000</v>
      </c>
      <c r="J1565">
        <v>1404841270</v>
      </c>
      <c r="K1565" t="b">
        <v>0</v>
      </c>
      <c r="L1565">
        <v>34</v>
      </c>
      <c r="M1565" t="b">
        <v>1</v>
      </c>
      <c r="N1565" t="s">
        <v>8269</v>
      </c>
      <c r="O1565">
        <f t="shared" si="96"/>
        <v>120</v>
      </c>
      <c r="P1565">
        <f t="shared" si="97"/>
        <v>88.24</v>
      </c>
      <c r="Q1565" s="10" t="s">
        <v>8315</v>
      </c>
      <c r="R1565" t="s">
        <v>8316</v>
      </c>
      <c r="S1565" s="14">
        <f t="shared" si="98"/>
        <v>41828.736921296295</v>
      </c>
      <c r="T1565" s="14">
        <f t="shared" si="99"/>
        <v>41846.291666666664</v>
      </c>
    </row>
    <row r="1566" spans="1:20" ht="45" x14ac:dyDescent="0.45">
      <c r="A1566">
        <v>1857</v>
      </c>
      <c r="B1566" s="3" t="s">
        <v>1858</v>
      </c>
      <c r="C1566" s="3" t="s">
        <v>5967</v>
      </c>
      <c r="D1566" s="6">
        <v>3000</v>
      </c>
      <c r="E1566" s="8">
        <v>3000</v>
      </c>
      <c r="F1566" t="s">
        <v>8218</v>
      </c>
      <c r="G1566" t="s">
        <v>8223</v>
      </c>
      <c r="H1566" t="s">
        <v>8245</v>
      </c>
      <c r="I1566">
        <v>1410546413</v>
      </c>
      <c r="J1566">
        <v>1407954413</v>
      </c>
      <c r="K1566" t="b">
        <v>0</v>
      </c>
      <c r="L1566">
        <v>22</v>
      </c>
      <c r="M1566" t="b">
        <v>1</v>
      </c>
      <c r="N1566" t="s">
        <v>8274</v>
      </c>
      <c r="O1566">
        <f t="shared" si="96"/>
        <v>100</v>
      </c>
      <c r="P1566">
        <f t="shared" si="97"/>
        <v>136.36000000000001</v>
      </c>
      <c r="Q1566" s="10" t="s">
        <v>8323</v>
      </c>
      <c r="R1566" t="s">
        <v>8324</v>
      </c>
      <c r="S1566" s="14">
        <f t="shared" si="98"/>
        <v>41864.76866898148</v>
      </c>
      <c r="T1566" s="14">
        <f t="shared" si="99"/>
        <v>41894.76866898148</v>
      </c>
    </row>
    <row r="1567" spans="1:20" ht="45" x14ac:dyDescent="0.4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8308</v>
      </c>
      <c r="R1567" t="s">
        <v>8314</v>
      </c>
      <c r="S1567" s="14">
        <f t="shared" si="98"/>
        <v>40858.762141203704</v>
      </c>
      <c r="T1567" s="14">
        <f t="shared" si="99"/>
        <v>40900.762141203704</v>
      </c>
    </row>
    <row r="1568" spans="1:20" ht="45" x14ac:dyDescent="0.4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8315</v>
      </c>
      <c r="R1568" t="s">
        <v>8316</v>
      </c>
      <c r="S1568" s="14">
        <f t="shared" si="98"/>
        <v>41939.8122337963</v>
      </c>
      <c r="T1568" s="14">
        <f t="shared" si="99"/>
        <v>41969.853900462964</v>
      </c>
    </row>
    <row r="1569" spans="1:20" ht="59.4" x14ac:dyDescent="0.4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8331</v>
      </c>
      <c r="R1569" t="s">
        <v>8349</v>
      </c>
      <c r="S1569" s="14">
        <f t="shared" si="98"/>
        <v>41663.500659722224</v>
      </c>
      <c r="T1569" s="14">
        <f t="shared" si="99"/>
        <v>41693.500659722224</v>
      </c>
    </row>
    <row r="1570" spans="1:20" ht="45" x14ac:dyDescent="0.4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8331</v>
      </c>
      <c r="R1570" t="s">
        <v>8332</v>
      </c>
      <c r="S1570" s="14">
        <f t="shared" si="98"/>
        <v>41771.40996527778</v>
      </c>
      <c r="T1570" s="14">
        <f t="shared" si="99"/>
        <v>41801.40996527778</v>
      </c>
    </row>
    <row r="1571" spans="1:20" ht="45" x14ac:dyDescent="0.4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8317</v>
      </c>
      <c r="R1571" t="s">
        <v>8346</v>
      </c>
      <c r="S1571" s="14">
        <f t="shared" si="98"/>
        <v>42129.226388888885</v>
      </c>
      <c r="T1571" s="14">
        <f t="shared" si="99"/>
        <v>42159.226388888885</v>
      </c>
    </row>
    <row r="1572" spans="1:20" ht="45" x14ac:dyDescent="0.4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8317</v>
      </c>
      <c r="R1572" t="s">
        <v>8319</v>
      </c>
      <c r="S1572" s="14">
        <f t="shared" si="98"/>
        <v>42325.684189814812</v>
      </c>
      <c r="T1572" s="14">
        <f t="shared" si="99"/>
        <v>42355.249305555553</v>
      </c>
    </row>
    <row r="1573" spans="1:20" ht="59.4" x14ac:dyDescent="0.4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8315</v>
      </c>
      <c r="R1573" t="s">
        <v>8316</v>
      </c>
      <c r="S1573" s="14">
        <f t="shared" si="98"/>
        <v>42193.723912037036</v>
      </c>
      <c r="T1573" s="14">
        <f t="shared" si="99"/>
        <v>42223.723912037036</v>
      </c>
    </row>
    <row r="1574" spans="1:20" ht="30.6" x14ac:dyDescent="0.4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8315</v>
      </c>
      <c r="R1574" t="s">
        <v>8316</v>
      </c>
      <c r="S1574" s="14">
        <f t="shared" si="98"/>
        <v>41815.569212962961</v>
      </c>
      <c r="T1574" s="14">
        <f t="shared" si="99"/>
        <v>41829.569212962961</v>
      </c>
    </row>
    <row r="1575" spans="1:20" ht="45" x14ac:dyDescent="0.4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8336</v>
      </c>
      <c r="R1575" t="s">
        <v>8337</v>
      </c>
      <c r="S1575" s="14">
        <f t="shared" si="98"/>
        <v>42419.603703703702</v>
      </c>
      <c r="T1575" s="14">
        <f t="shared" si="99"/>
        <v>42449.562037037031</v>
      </c>
    </row>
    <row r="1576" spans="1:20" ht="45" x14ac:dyDescent="0.4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8315</v>
      </c>
      <c r="R1576" t="s">
        <v>8316</v>
      </c>
      <c r="S1576" s="14">
        <f t="shared" si="98"/>
        <v>41781.666770833333</v>
      </c>
      <c r="T1576" s="14">
        <f t="shared" si="99"/>
        <v>41811.666770833333</v>
      </c>
    </row>
    <row r="1577" spans="1:20" ht="59.4" x14ac:dyDescent="0.4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8323</v>
      </c>
      <c r="R1577" t="s">
        <v>8324</v>
      </c>
      <c r="S1577" s="14">
        <f t="shared" si="98"/>
        <v>41933.838171296295</v>
      </c>
      <c r="T1577" s="14">
        <f t="shared" si="99"/>
        <v>41978.879837962959</v>
      </c>
    </row>
    <row r="1578" spans="1:20" ht="59.4" x14ac:dyDescent="0.4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8323</v>
      </c>
      <c r="R1578" t="s">
        <v>8327</v>
      </c>
      <c r="S1578" s="14">
        <f t="shared" si="98"/>
        <v>40456.954351851848</v>
      </c>
      <c r="T1578" s="14">
        <f t="shared" si="99"/>
        <v>40484.018055555556</v>
      </c>
    </row>
    <row r="1579" spans="1:20" ht="59.4" x14ac:dyDescent="0.4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8315</v>
      </c>
      <c r="R1579" t="s">
        <v>8316</v>
      </c>
      <c r="S1579" s="14">
        <f t="shared" si="98"/>
        <v>42448.821585648147</v>
      </c>
      <c r="T1579" s="14">
        <f t="shared" si="99"/>
        <v>42466.895833333328</v>
      </c>
    </row>
    <row r="1580" spans="1:20" ht="30.6" x14ac:dyDescent="0.4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8308</v>
      </c>
      <c r="R1580" t="s">
        <v>8313</v>
      </c>
      <c r="S1580" s="14">
        <f t="shared" si="98"/>
        <v>41333.837187500001</v>
      </c>
      <c r="T1580" s="14">
        <f t="shared" si="99"/>
        <v>41353.795520833337</v>
      </c>
    </row>
    <row r="1581" spans="1:20" ht="45" x14ac:dyDescent="0.4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8315</v>
      </c>
      <c r="R1581" t="s">
        <v>8316</v>
      </c>
      <c r="S1581" s="14">
        <f t="shared" si="98"/>
        <v>41792.542986111112</v>
      </c>
      <c r="T1581" s="14">
        <f t="shared" si="99"/>
        <v>41813.75</v>
      </c>
    </row>
    <row r="1582" spans="1:20" x14ac:dyDescent="0.4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8315</v>
      </c>
      <c r="R1582" t="s">
        <v>8316</v>
      </c>
      <c r="S1582" s="14">
        <f t="shared" si="98"/>
        <v>42268.127696759257</v>
      </c>
      <c r="T1582" s="14">
        <f t="shared" si="99"/>
        <v>42288.083333333328</v>
      </c>
    </row>
    <row r="1583" spans="1:20" ht="45" x14ac:dyDescent="0.4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8323</v>
      </c>
      <c r="R1583" t="s">
        <v>8324</v>
      </c>
      <c r="S1583" s="14">
        <f t="shared" si="98"/>
        <v>40895.897974537038</v>
      </c>
      <c r="T1583" s="14">
        <f t="shared" si="99"/>
        <v>40925.897974537038</v>
      </c>
    </row>
    <row r="1584" spans="1:20" ht="45" x14ac:dyDescent="0.4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8317</v>
      </c>
      <c r="R1584" t="s">
        <v>8319</v>
      </c>
      <c r="S1584" s="14">
        <f t="shared" si="98"/>
        <v>42185.058993055558</v>
      </c>
      <c r="T1584" s="14">
        <f t="shared" si="99"/>
        <v>42230.058993055558</v>
      </c>
    </row>
    <row r="1585" spans="1:20" ht="45" x14ac:dyDescent="0.4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8317</v>
      </c>
      <c r="R1585" t="s">
        <v>8347</v>
      </c>
      <c r="S1585" s="14">
        <f t="shared" si="98"/>
        <v>41737.097499999996</v>
      </c>
      <c r="T1585" s="14">
        <f t="shared" si="99"/>
        <v>41773.961111111108</v>
      </c>
    </row>
    <row r="1586" spans="1:20" ht="45" x14ac:dyDescent="0.4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8323</v>
      </c>
      <c r="R1586" t="s">
        <v>8344</v>
      </c>
      <c r="S1586" s="14">
        <f t="shared" si="98"/>
        <v>40592.704652777778</v>
      </c>
      <c r="T1586" s="14">
        <f t="shared" si="99"/>
        <v>40622.662986111114</v>
      </c>
    </row>
    <row r="1587" spans="1:20" ht="45" x14ac:dyDescent="0.4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8315</v>
      </c>
      <c r="R1587" t="s">
        <v>8316</v>
      </c>
      <c r="S1587" s="14">
        <f t="shared" si="98"/>
        <v>42462.140868055561</v>
      </c>
      <c r="T1587" s="14">
        <f t="shared" si="99"/>
        <v>42489.875</v>
      </c>
    </row>
    <row r="1588" spans="1:20" ht="45" x14ac:dyDescent="0.4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8315</v>
      </c>
      <c r="R1588" t="s">
        <v>8316</v>
      </c>
      <c r="S1588" s="14">
        <f t="shared" si="98"/>
        <v>42590.472685185188</v>
      </c>
      <c r="T1588" s="14">
        <f t="shared" si="99"/>
        <v>42620.472685185188</v>
      </c>
    </row>
    <row r="1589" spans="1:20" ht="45" x14ac:dyDescent="0.4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8334</v>
      </c>
      <c r="R1589" t="s">
        <v>8335</v>
      </c>
      <c r="S1589" s="14">
        <f t="shared" si="98"/>
        <v>42150.485439814816</v>
      </c>
      <c r="T1589" s="14">
        <f t="shared" si="99"/>
        <v>42181.166666666672</v>
      </c>
    </row>
    <row r="1590" spans="1:20" ht="45" x14ac:dyDescent="0.4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8315</v>
      </c>
      <c r="R1590" t="s">
        <v>8316</v>
      </c>
      <c r="S1590" s="14">
        <f t="shared" si="98"/>
        <v>42451.095856481479</v>
      </c>
      <c r="T1590" s="14">
        <f t="shared" si="99"/>
        <v>42465.095856481479</v>
      </c>
    </row>
    <row r="1591" spans="1:20" ht="45" x14ac:dyDescent="0.4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8315</v>
      </c>
      <c r="R1591" t="s">
        <v>8316</v>
      </c>
      <c r="S1591" s="14">
        <f t="shared" si="98"/>
        <v>41938.709421296298</v>
      </c>
      <c r="T1591" s="14">
        <f t="shared" si="99"/>
        <v>41966.916666666672</v>
      </c>
    </row>
    <row r="1592" spans="1:20" ht="45" x14ac:dyDescent="0.4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8315</v>
      </c>
      <c r="R1592" t="s">
        <v>8357</v>
      </c>
      <c r="S1592" s="14">
        <f t="shared" si="98"/>
        <v>41887.111354166671</v>
      </c>
      <c r="T1592" s="14">
        <f t="shared" si="99"/>
        <v>41909.166666666664</v>
      </c>
    </row>
    <row r="1593" spans="1:20" ht="45" x14ac:dyDescent="0.4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8315</v>
      </c>
      <c r="R1593" t="s">
        <v>8316</v>
      </c>
      <c r="S1593" s="14">
        <f t="shared" si="98"/>
        <v>41898.168125000004</v>
      </c>
      <c r="T1593" s="14">
        <f t="shared" si="99"/>
        <v>41913.165972222225</v>
      </c>
    </row>
    <row r="1594" spans="1:20" ht="59.4" x14ac:dyDescent="0.4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8315</v>
      </c>
      <c r="R1594" t="s">
        <v>8316</v>
      </c>
      <c r="S1594" s="14">
        <f t="shared" si="98"/>
        <v>42506.760405092587</v>
      </c>
      <c r="T1594" s="14">
        <f t="shared" si="99"/>
        <v>42536.760405092587</v>
      </c>
    </row>
    <row r="1595" spans="1:20" ht="45" x14ac:dyDescent="0.45">
      <c r="A1595">
        <v>1374</v>
      </c>
      <c r="B1595" s="3" t="s">
        <v>1375</v>
      </c>
      <c r="C1595" s="3" t="s">
        <v>5484</v>
      </c>
      <c r="D1595" s="6">
        <v>1500</v>
      </c>
      <c r="E1595" s="8">
        <v>2842</v>
      </c>
      <c r="F1595" t="s">
        <v>8218</v>
      </c>
      <c r="G1595" t="s">
        <v>8223</v>
      </c>
      <c r="H1595" t="s">
        <v>8245</v>
      </c>
      <c r="I1595">
        <v>1458874388</v>
      </c>
      <c r="J1595">
        <v>1456285988</v>
      </c>
      <c r="K1595" t="b">
        <v>0</v>
      </c>
      <c r="L1595">
        <v>66</v>
      </c>
      <c r="M1595" t="b">
        <v>1</v>
      </c>
      <c r="N1595" t="s">
        <v>8274</v>
      </c>
      <c r="O1595">
        <f t="shared" si="96"/>
        <v>189</v>
      </c>
      <c r="P1595">
        <f t="shared" si="97"/>
        <v>43.06</v>
      </c>
      <c r="Q1595" s="10" t="s">
        <v>8323</v>
      </c>
      <c r="R1595" t="s">
        <v>8324</v>
      </c>
      <c r="S1595" s="14">
        <f t="shared" si="98"/>
        <v>42424.161898148144</v>
      </c>
      <c r="T1595" s="14">
        <f t="shared" si="99"/>
        <v>42454.12023148148</v>
      </c>
    </row>
    <row r="1596" spans="1:20" ht="45" x14ac:dyDescent="0.45">
      <c r="A1596">
        <v>1016</v>
      </c>
      <c r="B1596" s="3" t="s">
        <v>1017</v>
      </c>
      <c r="C1596" s="3" t="s">
        <v>5126</v>
      </c>
      <c r="D1596" s="6">
        <v>100000</v>
      </c>
      <c r="E1596" s="8">
        <v>2842</v>
      </c>
      <c r="F1596" t="s">
        <v>8219</v>
      </c>
      <c r="G1596" t="s">
        <v>8223</v>
      </c>
      <c r="H1596" t="s">
        <v>8245</v>
      </c>
      <c r="I1596">
        <v>1459992856</v>
      </c>
      <c r="J1596">
        <v>1456108456</v>
      </c>
      <c r="K1596" t="b">
        <v>0</v>
      </c>
      <c r="L1596">
        <v>38</v>
      </c>
      <c r="M1596" t="b">
        <v>0</v>
      </c>
      <c r="N1596" t="s">
        <v>8271</v>
      </c>
      <c r="O1596">
        <f t="shared" si="96"/>
        <v>3</v>
      </c>
      <c r="P1596">
        <f t="shared" si="97"/>
        <v>74.790000000000006</v>
      </c>
      <c r="Q1596" s="10" t="s">
        <v>8317</v>
      </c>
      <c r="R1596" t="s">
        <v>8319</v>
      </c>
      <c r="S1596" s="14">
        <f t="shared" si="98"/>
        <v>42422.107129629629</v>
      </c>
      <c r="T1596" s="14">
        <f t="shared" si="99"/>
        <v>42467.065462962957</v>
      </c>
    </row>
    <row r="1597" spans="1:20" ht="45" x14ac:dyDescent="0.4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8323</v>
      </c>
      <c r="R1597" t="s">
        <v>8324</v>
      </c>
      <c r="S1597" s="14">
        <f t="shared" si="98"/>
        <v>42401.154930555553</v>
      </c>
      <c r="T1597" s="14">
        <f t="shared" si="99"/>
        <v>42432.154930555553</v>
      </c>
    </row>
    <row r="1598" spans="1:20" ht="45" x14ac:dyDescent="0.4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8317</v>
      </c>
      <c r="R1598" t="s">
        <v>8354</v>
      </c>
      <c r="S1598" s="14">
        <f t="shared" si="98"/>
        <v>41962.749027777783</v>
      </c>
      <c r="T1598" s="14">
        <f t="shared" si="99"/>
        <v>41992.818055555559</v>
      </c>
    </row>
    <row r="1599" spans="1:20" ht="45" x14ac:dyDescent="0.4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8323</v>
      </c>
      <c r="R1599" t="s">
        <v>8324</v>
      </c>
      <c r="S1599" s="14">
        <f t="shared" si="98"/>
        <v>40665.949976851851</v>
      </c>
      <c r="T1599" s="14">
        <f t="shared" si="99"/>
        <v>40692.041666666664</v>
      </c>
    </row>
    <row r="1600" spans="1:20" ht="45" x14ac:dyDescent="0.4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8308</v>
      </c>
      <c r="R1600" t="s">
        <v>8313</v>
      </c>
      <c r="S1600" s="14">
        <f t="shared" si="98"/>
        <v>42292.539548611108</v>
      </c>
      <c r="T1600" s="14">
        <f t="shared" si="99"/>
        <v>42313.58121527778</v>
      </c>
    </row>
    <row r="1601" spans="1:20" ht="45" x14ac:dyDescent="0.4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8323</v>
      </c>
      <c r="R1601" t="s">
        <v>8344</v>
      </c>
      <c r="S1601" s="14">
        <f t="shared" si="98"/>
        <v>41526.435613425929</v>
      </c>
      <c r="T1601" s="14">
        <f t="shared" si="99"/>
        <v>41556.435613425929</v>
      </c>
    </row>
    <row r="1602" spans="1:20" ht="45" x14ac:dyDescent="0.4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0">ROUND(E1602/D1602*100,0)</f>
        <v>103</v>
      </c>
      <c r="P1602">
        <f t="shared" ref="P1602:P1665" si="101">IFERROR(ROUND(E1602/L1602,2),0)</f>
        <v>88.33</v>
      </c>
      <c r="Q1602" s="10" t="s">
        <v>8323</v>
      </c>
      <c r="R1602" t="s">
        <v>8324</v>
      </c>
      <c r="S1602" s="14">
        <f t="shared" ref="S1602:S1665" si="102">(((J1602/60)/60)/24)+DATE(1970,1,1)</f>
        <v>41442.741249999999</v>
      </c>
      <c r="T1602" s="14">
        <f t="shared" ref="T1602:T1665" si="103">(((I1602/60)/60)/24)+DATE(1970,1,1)</f>
        <v>41458.207638888889</v>
      </c>
    </row>
    <row r="1603" spans="1:20" ht="45" x14ac:dyDescent="0.4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0"/>
        <v>47</v>
      </c>
      <c r="P1603">
        <f t="shared" si="101"/>
        <v>166.06</v>
      </c>
      <c r="Q1603" s="10" t="s">
        <v>8315</v>
      </c>
      <c r="R1603" t="s">
        <v>8316</v>
      </c>
      <c r="S1603" s="14">
        <f t="shared" si="102"/>
        <v>41804.937083333331</v>
      </c>
      <c r="T1603" s="14">
        <f t="shared" si="103"/>
        <v>41821.9375</v>
      </c>
    </row>
    <row r="1604" spans="1:20" ht="30.6" x14ac:dyDescent="0.4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8315</v>
      </c>
      <c r="R1604" t="s">
        <v>8316</v>
      </c>
      <c r="S1604" s="14">
        <f t="shared" si="102"/>
        <v>42284.516064814816</v>
      </c>
      <c r="T1604" s="14">
        <f t="shared" si="103"/>
        <v>42307.875</v>
      </c>
    </row>
    <row r="1605" spans="1:20" ht="30.6" x14ac:dyDescent="0.4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8315</v>
      </c>
      <c r="R1605" t="s">
        <v>8316</v>
      </c>
      <c r="S1605" s="14">
        <f t="shared" si="102"/>
        <v>42016.706678240742</v>
      </c>
      <c r="T1605" s="14">
        <f t="shared" si="103"/>
        <v>42047.249305555553</v>
      </c>
    </row>
    <row r="1606" spans="1:20" ht="45" x14ac:dyDescent="0.4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00"/>
        <v>23</v>
      </c>
      <c r="P1606">
        <f t="shared" si="101"/>
        <v>96.55</v>
      </c>
      <c r="Q1606" s="10" t="s">
        <v>8315</v>
      </c>
      <c r="R1606" t="s">
        <v>8316</v>
      </c>
      <c r="S1606" s="14">
        <f t="shared" si="102"/>
        <v>42192.905694444446</v>
      </c>
      <c r="T1606" s="14">
        <f t="shared" si="103"/>
        <v>42236.711805555555</v>
      </c>
    </row>
    <row r="1607" spans="1:20" ht="45" x14ac:dyDescent="0.4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00"/>
        <v>112</v>
      </c>
      <c r="P1607">
        <f t="shared" si="101"/>
        <v>56</v>
      </c>
      <c r="Q1607" s="10" t="s">
        <v>8317</v>
      </c>
      <c r="R1607" t="s">
        <v>8353</v>
      </c>
      <c r="S1607" s="14">
        <f t="shared" si="102"/>
        <v>42128.628113425926</v>
      </c>
      <c r="T1607" s="14">
        <f t="shared" si="103"/>
        <v>42158.628113425926</v>
      </c>
    </row>
    <row r="1608" spans="1:20" ht="59.4" x14ac:dyDescent="0.4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8323</v>
      </c>
      <c r="R1608" t="s">
        <v>8344</v>
      </c>
      <c r="S1608" s="14">
        <f t="shared" si="102"/>
        <v>42461.885138888887</v>
      </c>
      <c r="T1608" s="14">
        <f t="shared" si="103"/>
        <v>42521.885138888887</v>
      </c>
    </row>
    <row r="1609" spans="1:20" ht="45" x14ac:dyDescent="0.4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8331</v>
      </c>
      <c r="R1609" t="s">
        <v>8333</v>
      </c>
      <c r="S1609" s="14">
        <f t="shared" si="102"/>
        <v>41733.716435185182</v>
      </c>
      <c r="T1609" s="14">
        <f t="shared" si="103"/>
        <v>41763.716435185182</v>
      </c>
    </row>
    <row r="1610" spans="1:20" ht="45" x14ac:dyDescent="0.4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8315</v>
      </c>
      <c r="R1610" t="s">
        <v>8316</v>
      </c>
      <c r="S1610" s="14">
        <f t="shared" si="102"/>
        <v>41901.282025462962</v>
      </c>
      <c r="T1610" s="14">
        <f t="shared" si="103"/>
        <v>41922.875</v>
      </c>
    </row>
    <row r="1611" spans="1:20" ht="45" x14ac:dyDescent="0.4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8308</v>
      </c>
      <c r="R1611" t="s">
        <v>8309</v>
      </c>
      <c r="S1611" s="14">
        <f t="shared" si="102"/>
        <v>41375.057222222218</v>
      </c>
      <c r="T1611" s="14">
        <f t="shared" si="103"/>
        <v>41405.057222222218</v>
      </c>
    </row>
    <row r="1612" spans="1:20" ht="45" x14ac:dyDescent="0.4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8315</v>
      </c>
      <c r="R1612" t="s">
        <v>8316</v>
      </c>
      <c r="S1612" s="14">
        <f t="shared" si="102"/>
        <v>42442.623344907406</v>
      </c>
      <c r="T1612" s="14">
        <f t="shared" si="103"/>
        <v>42470.833333333328</v>
      </c>
    </row>
    <row r="1613" spans="1:20" ht="45" x14ac:dyDescent="0.4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8308</v>
      </c>
      <c r="R1613" t="s">
        <v>8314</v>
      </c>
      <c r="S1613" s="14">
        <f t="shared" si="102"/>
        <v>41218.391446759262</v>
      </c>
      <c r="T1613" s="14">
        <f t="shared" si="103"/>
        <v>41248.391446759262</v>
      </c>
    </row>
    <row r="1614" spans="1:20" ht="45" x14ac:dyDescent="0.4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8315</v>
      </c>
      <c r="R1614" t="s">
        <v>8316</v>
      </c>
      <c r="S1614" s="14">
        <f t="shared" si="102"/>
        <v>42264.29178240741</v>
      </c>
      <c r="T1614" s="14">
        <f t="shared" si="103"/>
        <v>42294.29178240741</v>
      </c>
    </row>
    <row r="1615" spans="1:20" ht="45" x14ac:dyDescent="0.4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8320</v>
      </c>
      <c r="R1615" t="s">
        <v>8321</v>
      </c>
      <c r="S1615" s="14">
        <f t="shared" si="102"/>
        <v>40909.649201388893</v>
      </c>
      <c r="T1615" s="14">
        <f t="shared" si="103"/>
        <v>40937.649201388893</v>
      </c>
    </row>
    <row r="1616" spans="1:20" ht="59.4" x14ac:dyDescent="0.4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8323</v>
      </c>
      <c r="R1616" t="s">
        <v>8327</v>
      </c>
      <c r="S1616" s="14">
        <f t="shared" si="102"/>
        <v>41160.871886574074</v>
      </c>
      <c r="T1616" s="14">
        <f t="shared" si="103"/>
        <v>41188.415972222225</v>
      </c>
    </row>
    <row r="1617" spans="1:20" ht="45" x14ac:dyDescent="0.4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8323</v>
      </c>
      <c r="R1617" t="s">
        <v>8324</v>
      </c>
      <c r="S1617" s="14">
        <f t="shared" si="102"/>
        <v>42065.053368055553</v>
      </c>
      <c r="T1617" s="14">
        <f t="shared" si="103"/>
        <v>42125.011701388896</v>
      </c>
    </row>
    <row r="1618" spans="1:20" ht="45" x14ac:dyDescent="0.4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8315</v>
      </c>
      <c r="R1618" t="s">
        <v>8357</v>
      </c>
      <c r="S1618" s="14">
        <f t="shared" si="102"/>
        <v>42293.853541666671</v>
      </c>
      <c r="T1618" s="14">
        <f t="shared" si="103"/>
        <v>42352.249305555553</v>
      </c>
    </row>
    <row r="1619" spans="1:20" ht="45" x14ac:dyDescent="0.45">
      <c r="A1619">
        <v>3183</v>
      </c>
      <c r="B1619" s="3" t="s">
        <v>3183</v>
      </c>
      <c r="C1619" s="3" t="s">
        <v>7293</v>
      </c>
      <c r="D1619" s="6">
        <v>2500</v>
      </c>
      <c r="E1619" s="8">
        <v>2725</v>
      </c>
      <c r="F1619" t="s">
        <v>8218</v>
      </c>
      <c r="G1619" t="s">
        <v>8223</v>
      </c>
      <c r="H1619" t="s">
        <v>8245</v>
      </c>
      <c r="I1619">
        <v>1377284669</v>
      </c>
      <c r="J1619">
        <v>1375729469</v>
      </c>
      <c r="K1619" t="b">
        <v>1</v>
      </c>
      <c r="L1619">
        <v>68</v>
      </c>
      <c r="M1619" t="b">
        <v>1</v>
      </c>
      <c r="N1619" t="s">
        <v>8269</v>
      </c>
      <c r="O1619">
        <f t="shared" si="100"/>
        <v>109</v>
      </c>
      <c r="P1619">
        <f t="shared" si="101"/>
        <v>40.07</v>
      </c>
      <c r="Q1619" s="10" t="s">
        <v>8315</v>
      </c>
      <c r="R1619" t="s">
        <v>8316</v>
      </c>
      <c r="S1619" s="14">
        <f t="shared" si="102"/>
        <v>41491.79478009259</v>
      </c>
      <c r="T1619" s="14">
        <f t="shared" si="103"/>
        <v>41509.79478009259</v>
      </c>
    </row>
    <row r="1620" spans="1:20" ht="73.8" x14ac:dyDescent="0.45">
      <c r="A1620">
        <v>587</v>
      </c>
      <c r="B1620" s="3" t="s">
        <v>588</v>
      </c>
      <c r="C1620" s="3" t="s">
        <v>4697</v>
      </c>
      <c r="D1620" s="6">
        <v>30000</v>
      </c>
      <c r="E1620" s="8">
        <v>2725</v>
      </c>
      <c r="F1620" t="s">
        <v>8220</v>
      </c>
      <c r="G1620" t="s">
        <v>8228</v>
      </c>
      <c r="H1620" t="s">
        <v>8250</v>
      </c>
      <c r="I1620">
        <v>1429207833</v>
      </c>
      <c r="J1620">
        <v>1426615833</v>
      </c>
      <c r="K1620" t="b">
        <v>0</v>
      </c>
      <c r="L1620">
        <v>7</v>
      </c>
      <c r="M1620" t="b">
        <v>0</v>
      </c>
      <c r="N1620" t="s">
        <v>8270</v>
      </c>
      <c r="O1620">
        <f t="shared" si="100"/>
        <v>9</v>
      </c>
      <c r="P1620">
        <f t="shared" si="101"/>
        <v>389.29</v>
      </c>
      <c r="Q1620" s="10" t="s">
        <v>8317</v>
      </c>
      <c r="R1620" t="s">
        <v>8318</v>
      </c>
      <c r="S1620" s="14">
        <f t="shared" si="102"/>
        <v>42080.757326388892</v>
      </c>
      <c r="T1620" s="14">
        <f t="shared" si="103"/>
        <v>42110.757326388892</v>
      </c>
    </row>
    <row r="1621" spans="1:20" x14ac:dyDescent="0.4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8331</v>
      </c>
      <c r="R1621" t="s">
        <v>8332</v>
      </c>
      <c r="S1621" s="14">
        <f t="shared" si="102"/>
        <v>41927.295694444445</v>
      </c>
      <c r="T1621" s="14">
        <f t="shared" si="103"/>
        <v>41959.337361111116</v>
      </c>
    </row>
    <row r="1622" spans="1:20" ht="45" x14ac:dyDescent="0.4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8334</v>
      </c>
      <c r="R1622" t="s">
        <v>8350</v>
      </c>
      <c r="S1622" s="14">
        <f t="shared" si="102"/>
        <v>42761.961099537039</v>
      </c>
      <c r="T1622" s="14">
        <f t="shared" si="103"/>
        <v>42791.961099537039</v>
      </c>
    </row>
    <row r="1623" spans="1:20" ht="45" x14ac:dyDescent="0.4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8323</v>
      </c>
      <c r="R1623" t="s">
        <v>8327</v>
      </c>
      <c r="S1623" s="14">
        <f t="shared" si="102"/>
        <v>41773.932534722226</v>
      </c>
      <c r="T1623" s="14">
        <f t="shared" si="103"/>
        <v>41811.207638888889</v>
      </c>
    </row>
    <row r="1624" spans="1:20" ht="45" x14ac:dyDescent="0.4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8323</v>
      </c>
      <c r="R1624" t="s">
        <v>8324</v>
      </c>
      <c r="S1624" s="14">
        <f t="shared" si="102"/>
        <v>40638.092974537038</v>
      </c>
      <c r="T1624" s="14">
        <f t="shared" si="103"/>
        <v>40668.092974537038</v>
      </c>
    </row>
    <row r="1625" spans="1:20" ht="45" x14ac:dyDescent="0.4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8315</v>
      </c>
      <c r="R1625" t="s">
        <v>8316</v>
      </c>
      <c r="S1625" s="14">
        <f t="shared" si="102"/>
        <v>41759.13962962963</v>
      </c>
      <c r="T1625" s="14">
        <f t="shared" si="103"/>
        <v>41791.165972222225</v>
      </c>
    </row>
    <row r="1626" spans="1:20" ht="45" x14ac:dyDescent="0.4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8323</v>
      </c>
      <c r="R1626" t="s">
        <v>8326</v>
      </c>
      <c r="S1626" s="14">
        <f t="shared" si="102"/>
        <v>41541.106921296298</v>
      </c>
      <c r="T1626" s="14">
        <f t="shared" si="103"/>
        <v>41563.415972222225</v>
      </c>
    </row>
    <row r="1627" spans="1:20" ht="45" x14ac:dyDescent="0.4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0" t="s">
        <v>8315</v>
      </c>
      <c r="R1627" t="s">
        <v>8357</v>
      </c>
      <c r="S1627" s="14">
        <f t="shared" si="102"/>
        <v>41775.636157407411</v>
      </c>
      <c r="T1627" s="14">
        <f t="shared" si="103"/>
        <v>41805.636157407411</v>
      </c>
    </row>
    <row r="1628" spans="1:20" ht="45" x14ac:dyDescent="0.4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0" t="s">
        <v>8315</v>
      </c>
      <c r="R1628" t="s">
        <v>8316</v>
      </c>
      <c r="S1628" s="14">
        <f t="shared" si="102"/>
        <v>42785.270370370374</v>
      </c>
      <c r="T1628" s="14">
        <f t="shared" si="103"/>
        <v>42819.189583333333</v>
      </c>
    </row>
    <row r="1629" spans="1:20" ht="45" x14ac:dyDescent="0.4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8336</v>
      </c>
      <c r="R1629" t="s">
        <v>8337</v>
      </c>
      <c r="S1629" s="14">
        <f t="shared" si="102"/>
        <v>42161.770833333328</v>
      </c>
      <c r="T1629" s="14">
        <f t="shared" si="103"/>
        <v>42193.770833333328</v>
      </c>
    </row>
    <row r="1630" spans="1:20" ht="45" x14ac:dyDescent="0.4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8323</v>
      </c>
      <c r="R1630" t="s">
        <v>8344</v>
      </c>
      <c r="S1630" s="14">
        <f t="shared" si="102"/>
        <v>42039.878379629634</v>
      </c>
      <c r="T1630" s="14">
        <f t="shared" si="103"/>
        <v>42069.878379629634</v>
      </c>
    </row>
    <row r="1631" spans="1:20" ht="45" x14ac:dyDescent="0.4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8315</v>
      </c>
      <c r="R1631" t="s">
        <v>8316</v>
      </c>
      <c r="S1631" s="14">
        <f t="shared" si="102"/>
        <v>42545.478333333333</v>
      </c>
      <c r="T1631" s="14">
        <f t="shared" si="103"/>
        <v>42575.478333333333</v>
      </c>
    </row>
    <row r="1632" spans="1:20" ht="45" x14ac:dyDescent="0.4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00"/>
        <v>107</v>
      </c>
      <c r="P1632">
        <f t="shared" si="101"/>
        <v>81.239999999999995</v>
      </c>
      <c r="Q1632" s="10" t="s">
        <v>8315</v>
      </c>
      <c r="R1632" t="s">
        <v>8357</v>
      </c>
      <c r="S1632" s="14">
        <f t="shared" si="102"/>
        <v>41982.773356481484</v>
      </c>
      <c r="T1632" s="14">
        <f t="shared" si="103"/>
        <v>42022.773356481484</v>
      </c>
    </row>
    <row r="1633" spans="1:20" ht="45" x14ac:dyDescent="0.4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00"/>
        <v>134</v>
      </c>
      <c r="P1633">
        <f t="shared" si="101"/>
        <v>70.55</v>
      </c>
      <c r="Q1633" s="10" t="s">
        <v>8323</v>
      </c>
      <c r="R1633" t="s">
        <v>8324</v>
      </c>
      <c r="S1633" s="14">
        <f t="shared" si="102"/>
        <v>41768.841921296298</v>
      </c>
      <c r="T1633" s="14">
        <f t="shared" si="103"/>
        <v>41799.208333333336</v>
      </c>
    </row>
    <row r="1634" spans="1:20" ht="45" x14ac:dyDescent="0.4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8317</v>
      </c>
      <c r="R1634" t="s">
        <v>8346</v>
      </c>
      <c r="S1634" s="14">
        <f t="shared" si="102"/>
        <v>42116.54315972222</v>
      </c>
      <c r="T1634" s="14">
        <f t="shared" si="103"/>
        <v>42146.541666666672</v>
      </c>
    </row>
    <row r="1635" spans="1:20" ht="45" x14ac:dyDescent="0.4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8315</v>
      </c>
      <c r="R1635" t="s">
        <v>8316</v>
      </c>
      <c r="S1635" s="14">
        <f t="shared" si="102"/>
        <v>42318.593703703707</v>
      </c>
      <c r="T1635" s="14">
        <f t="shared" si="103"/>
        <v>42348.593703703707</v>
      </c>
    </row>
    <row r="1636" spans="1:20" ht="59.4" x14ac:dyDescent="0.4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8315</v>
      </c>
      <c r="R1636" t="s">
        <v>8316</v>
      </c>
      <c r="S1636" s="14">
        <f t="shared" si="102"/>
        <v>41766.80572916667</v>
      </c>
      <c r="T1636" s="14">
        <f t="shared" si="103"/>
        <v>41799.80572916667</v>
      </c>
    </row>
    <row r="1637" spans="1:20" ht="45" x14ac:dyDescent="0.4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8315</v>
      </c>
      <c r="R1637" t="s">
        <v>8316</v>
      </c>
      <c r="S1637" s="14">
        <f t="shared" si="102"/>
        <v>42495.434236111112</v>
      </c>
      <c r="T1637" s="14">
        <f t="shared" si="103"/>
        <v>42523.434236111112</v>
      </c>
    </row>
    <row r="1638" spans="1:20" ht="45" x14ac:dyDescent="0.4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8331</v>
      </c>
      <c r="R1638" t="s">
        <v>8349</v>
      </c>
      <c r="S1638" s="14">
        <f t="shared" si="102"/>
        <v>41965.616655092599</v>
      </c>
      <c r="T1638" s="14">
        <f t="shared" si="103"/>
        <v>41995.616655092599</v>
      </c>
    </row>
    <row r="1639" spans="1:20" ht="45" x14ac:dyDescent="0.4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8315</v>
      </c>
      <c r="R1639" t="s">
        <v>8316</v>
      </c>
      <c r="S1639" s="14">
        <f t="shared" si="102"/>
        <v>42170.910231481481</v>
      </c>
      <c r="T1639" s="14">
        <f t="shared" si="103"/>
        <v>42205.165972222225</v>
      </c>
    </row>
    <row r="1640" spans="1:20" ht="45" x14ac:dyDescent="0.4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8315</v>
      </c>
      <c r="R1640" t="s">
        <v>8316</v>
      </c>
      <c r="S1640" s="14">
        <f t="shared" si="102"/>
        <v>42167.434166666666</v>
      </c>
      <c r="T1640" s="14">
        <f t="shared" si="103"/>
        <v>42197.434166666666</v>
      </c>
    </row>
    <row r="1641" spans="1:20" ht="45" x14ac:dyDescent="0.4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8336</v>
      </c>
      <c r="R1641" t="s">
        <v>8337</v>
      </c>
      <c r="S1641" s="14">
        <f t="shared" si="102"/>
        <v>42104.840335648143</v>
      </c>
      <c r="T1641" s="14">
        <f t="shared" si="103"/>
        <v>42164.840335648143</v>
      </c>
    </row>
    <row r="1642" spans="1:20" ht="45" x14ac:dyDescent="0.4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8315</v>
      </c>
      <c r="R1642" t="s">
        <v>8316</v>
      </c>
      <c r="S1642" s="14">
        <f t="shared" si="102"/>
        <v>41822.57503472222</v>
      </c>
      <c r="T1642" s="14">
        <f t="shared" si="103"/>
        <v>41825.041666666664</v>
      </c>
    </row>
    <row r="1643" spans="1:20" ht="30.6" x14ac:dyDescent="0.4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0" t="s">
        <v>8323</v>
      </c>
      <c r="R1643" t="s">
        <v>8327</v>
      </c>
      <c r="S1643" s="14">
        <f t="shared" si="102"/>
        <v>41371.648078703707</v>
      </c>
      <c r="T1643" s="14">
        <f t="shared" si="103"/>
        <v>41401.648078703707</v>
      </c>
    </row>
    <row r="1644" spans="1:20" ht="59.4" x14ac:dyDescent="0.45">
      <c r="A1644">
        <v>3306</v>
      </c>
      <c r="B1644" s="3" t="s">
        <v>3306</v>
      </c>
      <c r="C1644" s="3" t="s">
        <v>7416</v>
      </c>
      <c r="D1644" s="6">
        <v>1500</v>
      </c>
      <c r="E1644" s="8">
        <v>2630</v>
      </c>
      <c r="F1644" t="s">
        <v>8218</v>
      </c>
      <c r="G1644" t="s">
        <v>8223</v>
      </c>
      <c r="H1644" t="s">
        <v>8245</v>
      </c>
      <c r="I1644">
        <v>1465527600</v>
      </c>
      <c r="J1644">
        <v>1462252542</v>
      </c>
      <c r="K1644" t="b">
        <v>0</v>
      </c>
      <c r="L1644">
        <v>54</v>
      </c>
      <c r="M1644" t="b">
        <v>1</v>
      </c>
      <c r="N1644" t="s">
        <v>8269</v>
      </c>
      <c r="O1644">
        <f t="shared" si="100"/>
        <v>175</v>
      </c>
      <c r="P1644">
        <f t="shared" si="101"/>
        <v>48.7</v>
      </c>
      <c r="Q1644" s="10" t="s">
        <v>8315</v>
      </c>
      <c r="R1644" t="s">
        <v>8316</v>
      </c>
      <c r="S1644" s="14">
        <f t="shared" si="102"/>
        <v>42493.219236111108</v>
      </c>
      <c r="T1644" s="14">
        <f t="shared" si="103"/>
        <v>42531.125</v>
      </c>
    </row>
    <row r="1645" spans="1:20" ht="45" x14ac:dyDescent="0.45">
      <c r="A1645">
        <v>2366</v>
      </c>
      <c r="B1645" s="3" t="s">
        <v>2367</v>
      </c>
      <c r="C1645" s="3" t="s">
        <v>6476</v>
      </c>
      <c r="D1645" s="6">
        <v>25000</v>
      </c>
      <c r="E1645" s="8">
        <v>2630</v>
      </c>
      <c r="F1645" t="s">
        <v>8219</v>
      </c>
      <c r="G1645" t="s">
        <v>8224</v>
      </c>
      <c r="H1645" t="s">
        <v>8246</v>
      </c>
      <c r="I1645">
        <v>1445431533</v>
      </c>
      <c r="J1645">
        <v>1442839533</v>
      </c>
      <c r="K1645" t="b">
        <v>0</v>
      </c>
      <c r="L1645">
        <v>27</v>
      </c>
      <c r="M1645" t="b">
        <v>0</v>
      </c>
      <c r="N1645" t="s">
        <v>8270</v>
      </c>
      <c r="O1645">
        <f t="shared" si="100"/>
        <v>11</v>
      </c>
      <c r="P1645">
        <f t="shared" si="101"/>
        <v>97.41</v>
      </c>
      <c r="Q1645" s="10" t="s">
        <v>8317</v>
      </c>
      <c r="R1645" t="s">
        <v>8318</v>
      </c>
      <c r="S1645" s="14">
        <f t="shared" si="102"/>
        <v>42268.531631944439</v>
      </c>
      <c r="T1645" s="14">
        <f t="shared" si="103"/>
        <v>42298.531631944439</v>
      </c>
    </row>
    <row r="1646" spans="1:20" ht="45" x14ac:dyDescent="0.4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8315</v>
      </c>
      <c r="R1646" t="s">
        <v>8316</v>
      </c>
      <c r="S1646" s="14">
        <f t="shared" si="102"/>
        <v>42462.893495370372</v>
      </c>
      <c r="T1646" s="14">
        <f t="shared" si="103"/>
        <v>42492.893495370372</v>
      </c>
    </row>
    <row r="1647" spans="1:20" ht="30.6" x14ac:dyDescent="0.4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8323</v>
      </c>
      <c r="R1647" t="s">
        <v>8327</v>
      </c>
      <c r="S1647" s="14">
        <f t="shared" si="102"/>
        <v>40310.287673611114</v>
      </c>
      <c r="T1647" s="14">
        <f t="shared" si="103"/>
        <v>40369.916666666664</v>
      </c>
    </row>
    <row r="1648" spans="1:20" ht="59.4" x14ac:dyDescent="0.4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8315</v>
      </c>
      <c r="R1648" t="s">
        <v>8316</v>
      </c>
      <c r="S1648" s="14">
        <f t="shared" si="102"/>
        <v>42440.416504629626</v>
      </c>
      <c r="T1648" s="14">
        <f t="shared" si="103"/>
        <v>42463.708333333328</v>
      </c>
    </row>
    <row r="1649" spans="1:20" ht="45" x14ac:dyDescent="0.4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8308</v>
      </c>
      <c r="R1649" t="s">
        <v>8310</v>
      </c>
      <c r="S1649" s="14">
        <f t="shared" si="102"/>
        <v>40322.53938657407</v>
      </c>
      <c r="T1649" s="14">
        <f t="shared" si="103"/>
        <v>40332.070138888892</v>
      </c>
    </row>
    <row r="1650" spans="1:20" ht="45" x14ac:dyDescent="0.4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8323</v>
      </c>
      <c r="R1650" t="s">
        <v>8325</v>
      </c>
      <c r="S1650" s="14">
        <f t="shared" si="102"/>
        <v>42522.880243055552</v>
      </c>
      <c r="T1650" s="14">
        <f t="shared" si="103"/>
        <v>42582.822916666672</v>
      </c>
    </row>
    <row r="1651" spans="1:20" ht="45" x14ac:dyDescent="0.4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0" t="s">
        <v>8323</v>
      </c>
      <c r="R1651" t="s">
        <v>8325</v>
      </c>
      <c r="S1651" s="14">
        <f t="shared" si="102"/>
        <v>41526.592395833337</v>
      </c>
      <c r="T1651" s="14">
        <f t="shared" si="103"/>
        <v>41561.165972222225</v>
      </c>
    </row>
    <row r="1652" spans="1:20" ht="45" x14ac:dyDescent="0.4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0" t="s">
        <v>8315</v>
      </c>
      <c r="R1652" t="s">
        <v>8357</v>
      </c>
      <c r="S1652" s="14">
        <f t="shared" si="102"/>
        <v>41858.761782407404</v>
      </c>
      <c r="T1652" s="14">
        <f t="shared" si="103"/>
        <v>41888.875</v>
      </c>
    </row>
    <row r="1653" spans="1:20" ht="45" x14ac:dyDescent="0.4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8317</v>
      </c>
      <c r="R1653" t="s">
        <v>8319</v>
      </c>
      <c r="S1653" s="14">
        <f t="shared" si="102"/>
        <v>42489.696585648147</v>
      </c>
      <c r="T1653" s="14">
        <f t="shared" si="103"/>
        <v>42549.696585648147</v>
      </c>
    </row>
    <row r="1654" spans="1:20" ht="45" x14ac:dyDescent="0.4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8323</v>
      </c>
      <c r="R1654" t="s">
        <v>8324</v>
      </c>
      <c r="S1654" s="14">
        <f t="shared" si="102"/>
        <v>41766.970648148148</v>
      </c>
      <c r="T1654" s="14">
        <f t="shared" si="103"/>
        <v>41799.165972222225</v>
      </c>
    </row>
    <row r="1655" spans="1:20" ht="45" x14ac:dyDescent="0.4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8315</v>
      </c>
      <c r="R1655" t="s">
        <v>8316</v>
      </c>
      <c r="S1655" s="14">
        <f t="shared" si="102"/>
        <v>42100.927858796291</v>
      </c>
      <c r="T1655" s="14">
        <f t="shared" si="103"/>
        <v>42126.875</v>
      </c>
    </row>
    <row r="1656" spans="1:20" ht="45" x14ac:dyDescent="0.4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8323</v>
      </c>
      <c r="R1656" t="s">
        <v>8327</v>
      </c>
      <c r="S1656" s="14">
        <f t="shared" si="102"/>
        <v>40632.94195601852</v>
      </c>
      <c r="T1656" s="14">
        <f t="shared" si="103"/>
        <v>40649.165972222225</v>
      </c>
    </row>
    <row r="1657" spans="1:20" ht="59.4" x14ac:dyDescent="0.4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8315</v>
      </c>
      <c r="R1657" t="s">
        <v>8316</v>
      </c>
      <c r="S1657" s="14">
        <f t="shared" si="102"/>
        <v>42060.035636574074</v>
      </c>
      <c r="T1657" s="14">
        <f t="shared" si="103"/>
        <v>42081.708333333328</v>
      </c>
    </row>
    <row r="1658" spans="1:20" ht="45" x14ac:dyDescent="0.4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8315</v>
      </c>
      <c r="R1658" t="s">
        <v>8316</v>
      </c>
      <c r="S1658" s="14">
        <f t="shared" si="102"/>
        <v>42321.101759259262</v>
      </c>
      <c r="T1658" s="14">
        <f t="shared" si="103"/>
        <v>42351.101759259262</v>
      </c>
    </row>
    <row r="1659" spans="1:20" ht="30.6" x14ac:dyDescent="0.4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8320</v>
      </c>
      <c r="R1659" t="s">
        <v>8321</v>
      </c>
      <c r="S1659" s="14">
        <f t="shared" si="102"/>
        <v>41095.900694444441</v>
      </c>
      <c r="T1659" s="14">
        <f t="shared" si="103"/>
        <v>41123.900694444441</v>
      </c>
    </row>
    <row r="1660" spans="1:20" ht="45" x14ac:dyDescent="0.4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8308</v>
      </c>
      <c r="R1660" t="s">
        <v>8313</v>
      </c>
      <c r="S1660" s="14">
        <f t="shared" si="102"/>
        <v>42576.452731481477</v>
      </c>
      <c r="T1660" s="14">
        <f t="shared" si="103"/>
        <v>42607.452731481477</v>
      </c>
    </row>
    <row r="1661" spans="1:20" ht="88.2" x14ac:dyDescent="0.4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8315</v>
      </c>
      <c r="R1661" t="s">
        <v>8316</v>
      </c>
      <c r="S1661" s="14">
        <f t="shared" si="102"/>
        <v>41760.935706018521</v>
      </c>
      <c r="T1661" s="14">
        <f t="shared" si="103"/>
        <v>41772.166666666664</v>
      </c>
    </row>
    <row r="1662" spans="1:20" ht="59.4" x14ac:dyDescent="0.4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8323</v>
      </c>
      <c r="R1662" t="s">
        <v>8352</v>
      </c>
      <c r="S1662" s="14">
        <f t="shared" si="102"/>
        <v>40785.675011574072</v>
      </c>
      <c r="T1662" s="14">
        <f t="shared" si="103"/>
        <v>40845.675011574072</v>
      </c>
    </row>
    <row r="1663" spans="1:20" ht="45" x14ac:dyDescent="0.4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8315</v>
      </c>
      <c r="R1663" t="s">
        <v>8316</v>
      </c>
      <c r="S1663" s="14">
        <f t="shared" si="102"/>
        <v>42124.848414351851</v>
      </c>
      <c r="T1663" s="14">
        <f t="shared" si="103"/>
        <v>42154.848414351851</v>
      </c>
    </row>
    <row r="1664" spans="1:20" ht="59.4" x14ac:dyDescent="0.4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8336</v>
      </c>
      <c r="R1664" t="s">
        <v>8337</v>
      </c>
      <c r="S1664" s="14">
        <f t="shared" si="102"/>
        <v>40254.450335648151</v>
      </c>
      <c r="T1664" s="14">
        <f t="shared" si="103"/>
        <v>40313.340277777781</v>
      </c>
    </row>
    <row r="1665" spans="1:20" ht="59.4" x14ac:dyDescent="0.4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8315</v>
      </c>
      <c r="R1665" t="s">
        <v>8316</v>
      </c>
      <c r="S1665" s="14">
        <f t="shared" si="102"/>
        <v>41806.605034722219</v>
      </c>
      <c r="T1665" s="14">
        <f t="shared" si="103"/>
        <v>41836.605034722219</v>
      </c>
    </row>
    <row r="1666" spans="1:20" ht="30.6" x14ac:dyDescent="0.4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04">ROUND(E1666/D1666*100,0)</f>
        <v>103</v>
      </c>
      <c r="P1666">
        <f t="shared" ref="P1666:P1729" si="105">IFERROR(ROUND(E1666/L1666,2),0)</f>
        <v>52.55</v>
      </c>
      <c r="Q1666" s="10" t="s">
        <v>8315</v>
      </c>
      <c r="R1666" t="s">
        <v>8316</v>
      </c>
      <c r="S1666" s="14">
        <f t="shared" ref="S1666:S1729" si="106">(((J1666/60)/60)/24)+DATE(1970,1,1)</f>
        <v>42016.800208333334</v>
      </c>
      <c r="T1666" s="14">
        <f t="shared" ref="T1666:T1729" si="107">(((I1666/60)/60)/24)+DATE(1970,1,1)</f>
        <v>42032.916666666672</v>
      </c>
    </row>
    <row r="1667" spans="1:20" ht="45" x14ac:dyDescent="0.4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04"/>
        <v>103</v>
      </c>
      <c r="P1667">
        <f t="shared" si="105"/>
        <v>47.57</v>
      </c>
      <c r="Q1667" s="10" t="s">
        <v>8315</v>
      </c>
      <c r="R1667" t="s">
        <v>8357</v>
      </c>
      <c r="S1667" s="14">
        <f t="shared" si="106"/>
        <v>42495.956631944442</v>
      </c>
      <c r="T1667" s="14">
        <f t="shared" si="107"/>
        <v>42525.956631944442</v>
      </c>
    </row>
    <row r="1668" spans="1:20" ht="45" x14ac:dyDescent="0.4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8315</v>
      </c>
      <c r="R1668" t="s">
        <v>8316</v>
      </c>
      <c r="S1668" s="14">
        <f t="shared" si="106"/>
        <v>42571.420601851853</v>
      </c>
      <c r="T1668" s="14">
        <f t="shared" si="107"/>
        <v>42599.420601851853</v>
      </c>
    </row>
    <row r="1669" spans="1:20" ht="45" x14ac:dyDescent="0.4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8323</v>
      </c>
      <c r="R1669" t="s">
        <v>8327</v>
      </c>
      <c r="S1669" s="14">
        <f t="shared" si="106"/>
        <v>41004.72619212963</v>
      </c>
      <c r="T1669" s="14">
        <f t="shared" si="107"/>
        <v>41034.72619212963</v>
      </c>
    </row>
    <row r="1670" spans="1:20" ht="45" x14ac:dyDescent="0.4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8315</v>
      </c>
      <c r="R1670" t="s">
        <v>8316</v>
      </c>
      <c r="S1670" s="14">
        <f t="shared" si="106"/>
        <v>42294.429641203707</v>
      </c>
      <c r="T1670" s="14">
        <f t="shared" si="107"/>
        <v>42321.845138888893</v>
      </c>
    </row>
    <row r="1671" spans="1:20" ht="30.6" x14ac:dyDescent="0.4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8315</v>
      </c>
      <c r="R1671" t="s">
        <v>8316</v>
      </c>
      <c r="S1671" s="14">
        <f t="shared" si="106"/>
        <v>42417.585532407407</v>
      </c>
      <c r="T1671" s="14">
        <f t="shared" si="107"/>
        <v>42432.249305555553</v>
      </c>
    </row>
    <row r="1672" spans="1:20" ht="45" x14ac:dyDescent="0.4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8315</v>
      </c>
      <c r="R1672" t="s">
        <v>8316</v>
      </c>
      <c r="S1672" s="14">
        <f t="shared" si="106"/>
        <v>42451.496817129635</v>
      </c>
      <c r="T1672" s="14">
        <f t="shared" si="107"/>
        <v>42459.610416666663</v>
      </c>
    </row>
    <row r="1673" spans="1:20" ht="45" x14ac:dyDescent="0.4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0" t="s">
        <v>8315</v>
      </c>
      <c r="R1673" t="s">
        <v>8316</v>
      </c>
      <c r="S1673" s="14">
        <f t="shared" si="106"/>
        <v>42590.90425925926</v>
      </c>
      <c r="T1673" s="14">
        <f t="shared" si="107"/>
        <v>42606.90425925926</v>
      </c>
    </row>
    <row r="1674" spans="1:20" ht="117" x14ac:dyDescent="0.4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0" t="s">
        <v>8315</v>
      </c>
      <c r="R1674" t="s">
        <v>8316</v>
      </c>
      <c r="S1674" s="14">
        <f t="shared" si="106"/>
        <v>42203.680300925931</v>
      </c>
      <c r="T1674" s="14">
        <f t="shared" si="107"/>
        <v>42221.774999999994</v>
      </c>
    </row>
    <row r="1675" spans="1:20" ht="45" x14ac:dyDescent="0.4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8315</v>
      </c>
      <c r="R1675" t="s">
        <v>8316</v>
      </c>
      <c r="S1675" s="14">
        <f t="shared" si="106"/>
        <v>42283.864351851851</v>
      </c>
      <c r="T1675" s="14">
        <f t="shared" si="107"/>
        <v>42313.906018518523</v>
      </c>
    </row>
    <row r="1676" spans="1:20" ht="45" x14ac:dyDescent="0.4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8320</v>
      </c>
      <c r="R1676" t="s">
        <v>8321</v>
      </c>
      <c r="S1676" s="14">
        <f t="shared" si="106"/>
        <v>42040.638020833328</v>
      </c>
      <c r="T1676" s="14">
        <f t="shared" si="107"/>
        <v>42070.638020833328</v>
      </c>
    </row>
    <row r="1677" spans="1:20" ht="45" x14ac:dyDescent="0.4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8315</v>
      </c>
      <c r="R1677" t="s">
        <v>8316</v>
      </c>
      <c r="S1677" s="14">
        <f t="shared" si="106"/>
        <v>42149.940416666665</v>
      </c>
      <c r="T1677" s="14">
        <f t="shared" si="107"/>
        <v>42179.940416666665</v>
      </c>
    </row>
    <row r="1678" spans="1:20" ht="45" x14ac:dyDescent="0.45">
      <c r="A1678">
        <v>3207</v>
      </c>
      <c r="B1678" s="3" t="s">
        <v>3207</v>
      </c>
      <c r="C1678" s="3" t="s">
        <v>7317</v>
      </c>
      <c r="D1678" s="6">
        <v>5500</v>
      </c>
      <c r="E1678" s="8">
        <v>2550</v>
      </c>
      <c r="F1678" t="s">
        <v>8220</v>
      </c>
      <c r="G1678" t="s">
        <v>8223</v>
      </c>
      <c r="H1678" t="s">
        <v>8245</v>
      </c>
      <c r="I1678">
        <v>1429767607</v>
      </c>
      <c r="J1678">
        <v>1424587207</v>
      </c>
      <c r="K1678" t="b">
        <v>0</v>
      </c>
      <c r="L1678">
        <v>36</v>
      </c>
      <c r="M1678" t="b">
        <v>0</v>
      </c>
      <c r="N1678" t="s">
        <v>8303</v>
      </c>
      <c r="O1678">
        <f t="shared" si="104"/>
        <v>46</v>
      </c>
      <c r="P1678">
        <f t="shared" si="105"/>
        <v>70.83</v>
      </c>
      <c r="Q1678" s="10" t="s">
        <v>8315</v>
      </c>
      <c r="R1678" t="s">
        <v>8357</v>
      </c>
      <c r="S1678" s="14">
        <f t="shared" si="106"/>
        <v>42057.277858796297</v>
      </c>
      <c r="T1678" s="14">
        <f t="shared" si="107"/>
        <v>42117.236192129625</v>
      </c>
    </row>
    <row r="1679" spans="1:20" ht="30.6" x14ac:dyDescent="0.45">
      <c r="A1679">
        <v>758</v>
      </c>
      <c r="B1679" s="3" t="s">
        <v>759</v>
      </c>
      <c r="C1679" s="3" t="s">
        <v>4868</v>
      </c>
      <c r="D1679" s="6">
        <v>2500</v>
      </c>
      <c r="E1679" s="8">
        <v>2550</v>
      </c>
      <c r="F1679" t="s">
        <v>8218</v>
      </c>
      <c r="G1679" t="s">
        <v>8223</v>
      </c>
      <c r="H1679" t="s">
        <v>8245</v>
      </c>
      <c r="I1679">
        <v>1286568268</v>
      </c>
      <c r="J1679">
        <v>1283976268</v>
      </c>
      <c r="K1679" t="b">
        <v>0</v>
      </c>
      <c r="L1679">
        <v>19</v>
      </c>
      <c r="M1679" t="b">
        <v>1</v>
      </c>
      <c r="N1679" t="s">
        <v>8272</v>
      </c>
      <c r="O1679">
        <f t="shared" si="104"/>
        <v>102</v>
      </c>
      <c r="P1679">
        <f t="shared" si="105"/>
        <v>134.21</v>
      </c>
      <c r="Q1679" s="10" t="s">
        <v>8320</v>
      </c>
      <c r="R1679" t="s">
        <v>8321</v>
      </c>
      <c r="S1679" s="14">
        <f t="shared" si="106"/>
        <v>40429.836435185185</v>
      </c>
      <c r="T1679" s="14">
        <f t="shared" si="107"/>
        <v>40459.836435185185</v>
      </c>
    </row>
    <row r="1680" spans="1:20" ht="59.4" x14ac:dyDescent="0.45">
      <c r="A1680">
        <v>986</v>
      </c>
      <c r="B1680" s="3" t="s">
        <v>987</v>
      </c>
      <c r="C1680" s="3" t="s">
        <v>5096</v>
      </c>
      <c r="D1680" s="6">
        <v>20000</v>
      </c>
      <c r="E1680" s="8">
        <v>2550</v>
      </c>
      <c r="F1680" t="s">
        <v>8220</v>
      </c>
      <c r="G1680" t="s">
        <v>8224</v>
      </c>
      <c r="H1680" t="s">
        <v>8246</v>
      </c>
      <c r="I1680">
        <v>1452384000</v>
      </c>
      <c r="J1680">
        <v>1447698300</v>
      </c>
      <c r="K1680" t="b">
        <v>0</v>
      </c>
      <c r="L1680">
        <v>23</v>
      </c>
      <c r="M1680" t="b">
        <v>0</v>
      </c>
      <c r="N1680" t="s">
        <v>8271</v>
      </c>
      <c r="O1680">
        <f t="shared" si="104"/>
        <v>13</v>
      </c>
      <c r="P1680">
        <f t="shared" si="105"/>
        <v>110.87</v>
      </c>
      <c r="Q1680" s="10" t="s">
        <v>8317</v>
      </c>
      <c r="R1680" t="s">
        <v>8319</v>
      </c>
      <c r="S1680" s="14">
        <f t="shared" si="106"/>
        <v>42324.767361111109</v>
      </c>
      <c r="T1680" s="14">
        <f t="shared" si="107"/>
        <v>42379</v>
      </c>
    </row>
    <row r="1681" spans="1:20" ht="45" x14ac:dyDescent="0.4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8315</v>
      </c>
      <c r="R1681" t="s">
        <v>8316</v>
      </c>
      <c r="S1681" s="14">
        <f t="shared" si="106"/>
        <v>42184.572881944448</v>
      </c>
      <c r="T1681" s="14">
        <f t="shared" si="107"/>
        <v>42214.708333333328</v>
      </c>
    </row>
    <row r="1682" spans="1:20" ht="45" x14ac:dyDescent="0.4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8320</v>
      </c>
      <c r="R1682" t="s">
        <v>8321</v>
      </c>
      <c r="S1682" s="14">
        <f t="shared" si="106"/>
        <v>41383.605057870373</v>
      </c>
      <c r="T1682" s="14">
        <f t="shared" si="107"/>
        <v>41414.02847222222</v>
      </c>
    </row>
    <row r="1683" spans="1:20" ht="45" x14ac:dyDescent="0.4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8315</v>
      </c>
      <c r="R1683" t="s">
        <v>8316</v>
      </c>
      <c r="S1683" s="14">
        <f t="shared" si="106"/>
        <v>41988.829942129625</v>
      </c>
      <c r="T1683" s="14">
        <f t="shared" si="107"/>
        <v>42046.207638888889</v>
      </c>
    </row>
    <row r="1684" spans="1:20" ht="45" x14ac:dyDescent="0.4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8323</v>
      </c>
      <c r="R1684" t="s">
        <v>8326</v>
      </c>
      <c r="S1684" s="14">
        <f t="shared" si="106"/>
        <v>41570.482789351852</v>
      </c>
      <c r="T1684" s="14">
        <f t="shared" si="107"/>
        <v>41600.524456018517</v>
      </c>
    </row>
    <row r="1685" spans="1:20" ht="59.4" x14ac:dyDescent="0.4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8323</v>
      </c>
      <c r="R1685" t="s">
        <v>8338</v>
      </c>
      <c r="S1685" s="14">
        <f t="shared" si="106"/>
        <v>41923.837731481479</v>
      </c>
      <c r="T1685" s="14">
        <f t="shared" si="107"/>
        <v>41946.249305555553</v>
      </c>
    </row>
    <row r="1686" spans="1:20" ht="45" x14ac:dyDescent="0.4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8320</v>
      </c>
      <c r="R1686" t="s">
        <v>8321</v>
      </c>
      <c r="S1686" s="14">
        <f t="shared" si="106"/>
        <v>41346.042673611111</v>
      </c>
      <c r="T1686" s="14">
        <f t="shared" si="107"/>
        <v>41376.042673611111</v>
      </c>
    </row>
    <row r="1687" spans="1:20" ht="30.6" x14ac:dyDescent="0.4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8323</v>
      </c>
      <c r="R1687" t="s">
        <v>8344</v>
      </c>
      <c r="S1687" s="14">
        <f t="shared" si="106"/>
        <v>41962.596574074079</v>
      </c>
      <c r="T1687" s="14">
        <f t="shared" si="107"/>
        <v>41992.596574074079</v>
      </c>
    </row>
    <row r="1688" spans="1:20" ht="45" x14ac:dyDescent="0.4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8315</v>
      </c>
      <c r="R1688" t="s">
        <v>8355</v>
      </c>
      <c r="S1688" s="14">
        <f t="shared" si="106"/>
        <v>42431.500069444446</v>
      </c>
      <c r="T1688" s="14">
        <f t="shared" si="107"/>
        <v>42491.458402777775</v>
      </c>
    </row>
    <row r="1689" spans="1:20" ht="45" x14ac:dyDescent="0.4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8323</v>
      </c>
      <c r="R1689" t="s">
        <v>8345</v>
      </c>
      <c r="S1689" s="14">
        <f t="shared" si="106"/>
        <v>42805.032962962956</v>
      </c>
      <c r="T1689" s="14">
        <f t="shared" si="107"/>
        <v>42834.991296296299</v>
      </c>
    </row>
    <row r="1690" spans="1:20" ht="45" x14ac:dyDescent="0.4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8315</v>
      </c>
      <c r="R1690" t="s">
        <v>8316</v>
      </c>
      <c r="S1690" s="14">
        <f t="shared" si="106"/>
        <v>42513.045798611114</v>
      </c>
      <c r="T1690" s="14">
        <f t="shared" si="107"/>
        <v>42543.045798611114</v>
      </c>
    </row>
    <row r="1691" spans="1:20" ht="45" x14ac:dyDescent="0.4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8315</v>
      </c>
      <c r="R1691" t="s">
        <v>8316</v>
      </c>
      <c r="S1691" s="14">
        <f t="shared" si="106"/>
        <v>42171.758611111116</v>
      </c>
      <c r="T1691" s="14">
        <f t="shared" si="107"/>
        <v>42231.758611111116</v>
      </c>
    </row>
    <row r="1692" spans="1:20" ht="45" x14ac:dyDescent="0.4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8320</v>
      </c>
      <c r="R1692" t="s">
        <v>8322</v>
      </c>
      <c r="S1692" s="14">
        <f t="shared" si="106"/>
        <v>41901.542638888888</v>
      </c>
      <c r="T1692" s="14">
        <f t="shared" si="107"/>
        <v>41931.542638888888</v>
      </c>
    </row>
    <row r="1693" spans="1:20" ht="30.6" x14ac:dyDescent="0.4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8315</v>
      </c>
      <c r="R1693" t="s">
        <v>8357</v>
      </c>
      <c r="S1693" s="14">
        <f t="shared" si="106"/>
        <v>41989.819212962961</v>
      </c>
      <c r="T1693" s="14">
        <f t="shared" si="107"/>
        <v>42049.819212962961</v>
      </c>
    </row>
    <row r="1694" spans="1:20" ht="45" x14ac:dyDescent="0.4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8315</v>
      </c>
      <c r="R1694" t="s">
        <v>8316</v>
      </c>
      <c r="S1694" s="14">
        <f t="shared" si="106"/>
        <v>42144.041851851856</v>
      </c>
      <c r="T1694" s="14">
        <f t="shared" si="107"/>
        <v>42174.041851851856</v>
      </c>
    </row>
    <row r="1695" spans="1:20" ht="45" x14ac:dyDescent="0.4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8315</v>
      </c>
      <c r="R1695" t="s">
        <v>8316</v>
      </c>
      <c r="S1695" s="14">
        <f t="shared" si="106"/>
        <v>41897.602037037039</v>
      </c>
      <c r="T1695" s="14">
        <f t="shared" si="107"/>
        <v>41927.602037037039</v>
      </c>
    </row>
    <row r="1696" spans="1:20" ht="30.6" x14ac:dyDescent="0.4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8315</v>
      </c>
      <c r="R1696" t="s">
        <v>8316</v>
      </c>
      <c r="S1696" s="14">
        <f t="shared" si="106"/>
        <v>42431.302002314813</v>
      </c>
      <c r="T1696" s="14">
        <f t="shared" si="107"/>
        <v>42471.104166666672</v>
      </c>
    </row>
    <row r="1697" spans="1:20" ht="30.6" x14ac:dyDescent="0.4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8323</v>
      </c>
      <c r="R1697" t="s">
        <v>8324</v>
      </c>
      <c r="S1697" s="14">
        <f t="shared" si="106"/>
        <v>41555.873645833337</v>
      </c>
      <c r="T1697" s="14">
        <f t="shared" si="107"/>
        <v>41585.915312500001</v>
      </c>
    </row>
    <row r="1698" spans="1:20" ht="45" x14ac:dyDescent="0.4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8320</v>
      </c>
      <c r="R1698" t="s">
        <v>8321</v>
      </c>
      <c r="S1698" s="14">
        <f t="shared" si="106"/>
        <v>41304.962233796294</v>
      </c>
      <c r="T1698" s="14">
        <f t="shared" si="107"/>
        <v>41334.249305555553</v>
      </c>
    </row>
    <row r="1699" spans="1:20" ht="59.4" x14ac:dyDescent="0.4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8323</v>
      </c>
      <c r="R1699" t="s">
        <v>8324</v>
      </c>
      <c r="S1699" s="14">
        <f t="shared" si="106"/>
        <v>42502.868761574078</v>
      </c>
      <c r="T1699" s="14">
        <f t="shared" si="107"/>
        <v>42562.868761574078</v>
      </c>
    </row>
    <row r="1700" spans="1:20" ht="45" x14ac:dyDescent="0.4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8323</v>
      </c>
      <c r="R1700" t="s">
        <v>8324</v>
      </c>
      <c r="S1700" s="14">
        <f t="shared" si="106"/>
        <v>42031.631724537037</v>
      </c>
      <c r="T1700" s="14">
        <f t="shared" si="107"/>
        <v>42065.249305555553</v>
      </c>
    </row>
    <row r="1701" spans="1:20" ht="73.8" x14ac:dyDescent="0.4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8323</v>
      </c>
      <c r="R1701" t="s">
        <v>8324</v>
      </c>
      <c r="S1701" s="14">
        <f t="shared" si="106"/>
        <v>42502.250775462962</v>
      </c>
      <c r="T1701" s="14">
        <f t="shared" si="107"/>
        <v>42527.250775462962</v>
      </c>
    </row>
    <row r="1702" spans="1:20" ht="45" x14ac:dyDescent="0.4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8331</v>
      </c>
      <c r="R1702" t="s">
        <v>8349</v>
      </c>
      <c r="S1702" s="14">
        <f t="shared" si="106"/>
        <v>42221.79178240741</v>
      </c>
      <c r="T1702" s="14">
        <f t="shared" si="107"/>
        <v>42251.79178240741</v>
      </c>
    </row>
    <row r="1703" spans="1:20" ht="45" x14ac:dyDescent="0.4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8334</v>
      </c>
      <c r="R1703" t="s">
        <v>8335</v>
      </c>
      <c r="S1703" s="14">
        <f t="shared" si="106"/>
        <v>41893.028877314813</v>
      </c>
      <c r="T1703" s="14">
        <f t="shared" si="107"/>
        <v>41953.070543981477</v>
      </c>
    </row>
    <row r="1704" spans="1:20" ht="45" x14ac:dyDescent="0.4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8315</v>
      </c>
      <c r="R1704" t="s">
        <v>8316</v>
      </c>
      <c r="S1704" s="14">
        <f t="shared" si="106"/>
        <v>42664.809560185182</v>
      </c>
      <c r="T1704" s="14">
        <f t="shared" si="107"/>
        <v>42685.916666666672</v>
      </c>
    </row>
    <row r="1705" spans="1:20" ht="45" x14ac:dyDescent="0.4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8323</v>
      </c>
      <c r="R1705" t="s">
        <v>8324</v>
      </c>
      <c r="S1705" s="14">
        <f t="shared" si="106"/>
        <v>40516.087627314817</v>
      </c>
      <c r="T1705" s="14">
        <f t="shared" si="107"/>
        <v>40564.916666666664</v>
      </c>
    </row>
    <row r="1706" spans="1:20" ht="45" x14ac:dyDescent="0.45">
      <c r="A1706">
        <v>2095</v>
      </c>
      <c r="B1706" s="3" t="s">
        <v>2096</v>
      </c>
      <c r="C1706" s="3" t="s">
        <v>6205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1317576973</v>
      </c>
      <c r="J1706">
        <v>1312392973</v>
      </c>
      <c r="K1706" t="b">
        <v>0</v>
      </c>
      <c r="L1706">
        <v>22</v>
      </c>
      <c r="M1706" t="b">
        <v>1</v>
      </c>
      <c r="N1706" t="s">
        <v>8277</v>
      </c>
      <c r="O1706">
        <f t="shared" si="104"/>
        <v>100</v>
      </c>
      <c r="P1706">
        <f t="shared" si="105"/>
        <v>113.64</v>
      </c>
      <c r="Q1706" s="10" t="s">
        <v>8323</v>
      </c>
      <c r="R1706" t="s">
        <v>8327</v>
      </c>
      <c r="S1706" s="14">
        <f t="shared" si="106"/>
        <v>40758.733483796292</v>
      </c>
      <c r="T1706" s="14">
        <f t="shared" si="107"/>
        <v>40818.733483796292</v>
      </c>
    </row>
    <row r="1707" spans="1:20" ht="45" x14ac:dyDescent="0.45">
      <c r="A1707">
        <v>2466</v>
      </c>
      <c r="B1707" s="3" t="s">
        <v>2467</v>
      </c>
      <c r="C1707" s="3" t="s">
        <v>6576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1368066453</v>
      </c>
      <c r="J1707">
        <v>1365474453</v>
      </c>
      <c r="K1707" t="b">
        <v>0</v>
      </c>
      <c r="L1707">
        <v>52</v>
      </c>
      <c r="M1707" t="b">
        <v>1</v>
      </c>
      <c r="N1707" t="s">
        <v>8277</v>
      </c>
      <c r="O1707">
        <f t="shared" si="104"/>
        <v>100</v>
      </c>
      <c r="P1707">
        <f t="shared" si="105"/>
        <v>48.08</v>
      </c>
      <c r="Q1707" s="10" t="s">
        <v>8323</v>
      </c>
      <c r="R1707" t="s">
        <v>8327</v>
      </c>
      <c r="S1707" s="14">
        <f t="shared" si="106"/>
        <v>41373.102465277778</v>
      </c>
      <c r="T1707" s="14">
        <f t="shared" si="107"/>
        <v>41403.102465277778</v>
      </c>
    </row>
    <row r="1708" spans="1:20" ht="59.4" x14ac:dyDescent="0.45">
      <c r="A1708">
        <v>3774</v>
      </c>
      <c r="B1708" s="3" t="s">
        <v>3771</v>
      </c>
      <c r="C1708" s="3" t="s">
        <v>7884</v>
      </c>
      <c r="D1708" s="6">
        <v>2500</v>
      </c>
      <c r="E1708" s="8">
        <v>2500</v>
      </c>
      <c r="F1708" t="s">
        <v>8218</v>
      </c>
      <c r="G1708" t="s">
        <v>8228</v>
      </c>
      <c r="H1708" t="s">
        <v>8250</v>
      </c>
      <c r="I1708">
        <v>1428606055</v>
      </c>
      <c r="J1708">
        <v>1427223655</v>
      </c>
      <c r="K1708" t="b">
        <v>0</v>
      </c>
      <c r="L1708">
        <v>25</v>
      </c>
      <c r="M1708" t="b">
        <v>1</v>
      </c>
      <c r="N1708" t="s">
        <v>8303</v>
      </c>
      <c r="O1708">
        <f t="shared" si="104"/>
        <v>100</v>
      </c>
      <c r="P1708">
        <f t="shared" si="105"/>
        <v>100</v>
      </c>
      <c r="Q1708" s="10" t="s">
        <v>8315</v>
      </c>
      <c r="R1708" t="s">
        <v>8357</v>
      </c>
      <c r="S1708" s="14">
        <f t="shared" si="106"/>
        <v>42087.792303240742</v>
      </c>
      <c r="T1708" s="14">
        <f t="shared" si="107"/>
        <v>42103.792303240742</v>
      </c>
    </row>
    <row r="1709" spans="1:20" ht="45" x14ac:dyDescent="0.45">
      <c r="A1709">
        <v>1302</v>
      </c>
      <c r="B1709" s="3" t="s">
        <v>1303</v>
      </c>
      <c r="C1709" s="3" t="s">
        <v>5412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1480559011</v>
      </c>
      <c r="J1709">
        <v>1477963411</v>
      </c>
      <c r="K1709" t="b">
        <v>0</v>
      </c>
      <c r="L1709">
        <v>50</v>
      </c>
      <c r="M1709" t="b">
        <v>1</v>
      </c>
      <c r="N1709" t="s">
        <v>8269</v>
      </c>
      <c r="O1709">
        <f t="shared" si="104"/>
        <v>100</v>
      </c>
      <c r="P1709">
        <f t="shared" si="105"/>
        <v>50</v>
      </c>
      <c r="Q1709" s="10" t="s">
        <v>8315</v>
      </c>
      <c r="R1709" t="s">
        <v>8316</v>
      </c>
      <c r="S1709" s="14">
        <f t="shared" si="106"/>
        <v>42675.057997685188</v>
      </c>
      <c r="T1709" s="14">
        <f t="shared" si="107"/>
        <v>42705.099664351852</v>
      </c>
    </row>
    <row r="1710" spans="1:20" ht="30.6" x14ac:dyDescent="0.4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04"/>
        <v>100</v>
      </c>
      <c r="P1710">
        <f t="shared" si="105"/>
        <v>73.53</v>
      </c>
      <c r="Q1710" s="10" t="s">
        <v>8315</v>
      </c>
      <c r="R1710" t="s">
        <v>8316</v>
      </c>
      <c r="S1710" s="14">
        <f t="shared" si="106"/>
        <v>42311.750324074077</v>
      </c>
      <c r="T1710" s="14">
        <f t="shared" si="107"/>
        <v>42336.750324074077</v>
      </c>
    </row>
    <row r="1711" spans="1:20" ht="45" x14ac:dyDescent="0.4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04"/>
        <v>100</v>
      </c>
      <c r="P1711">
        <f t="shared" si="105"/>
        <v>227.27</v>
      </c>
      <c r="Q1711" s="10" t="s">
        <v>8315</v>
      </c>
      <c r="R1711" t="s">
        <v>8316</v>
      </c>
      <c r="S1711" s="14">
        <f t="shared" si="106"/>
        <v>41856.010069444441</v>
      </c>
      <c r="T1711" s="14">
        <f t="shared" si="107"/>
        <v>41890.125</v>
      </c>
    </row>
    <row r="1712" spans="1:20" ht="30.6" x14ac:dyDescent="0.4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04"/>
        <v>100</v>
      </c>
      <c r="P1712">
        <f t="shared" si="105"/>
        <v>104.17</v>
      </c>
      <c r="Q1712" s="10" t="s">
        <v>8315</v>
      </c>
      <c r="R1712" t="s">
        <v>8316</v>
      </c>
      <c r="S1712" s="14">
        <f t="shared" si="106"/>
        <v>42040.831678240742</v>
      </c>
      <c r="T1712" s="14">
        <f t="shared" si="107"/>
        <v>42070.831678240742</v>
      </c>
    </row>
    <row r="1713" spans="1:20" ht="45" x14ac:dyDescent="0.4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0" t="s">
        <v>8315</v>
      </c>
      <c r="R1713" t="s">
        <v>8316</v>
      </c>
      <c r="S1713" s="14">
        <f t="shared" si="106"/>
        <v>42144.231527777782</v>
      </c>
      <c r="T1713" s="14">
        <f t="shared" si="107"/>
        <v>42203.125</v>
      </c>
    </row>
    <row r="1714" spans="1:20" ht="45" x14ac:dyDescent="0.4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8317</v>
      </c>
      <c r="R1714" t="s">
        <v>8354</v>
      </c>
      <c r="S1714" s="14">
        <f t="shared" si="106"/>
        <v>41821.020601851851</v>
      </c>
      <c r="T1714" s="14">
        <f t="shared" si="107"/>
        <v>41849.020601851851</v>
      </c>
    </row>
    <row r="1715" spans="1:20" ht="45" x14ac:dyDescent="0.4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8315</v>
      </c>
      <c r="R1715" t="s">
        <v>8316</v>
      </c>
      <c r="S1715" s="14">
        <f t="shared" si="106"/>
        <v>42534.631481481483</v>
      </c>
      <c r="T1715" s="14">
        <f t="shared" si="107"/>
        <v>42562.631481481483</v>
      </c>
    </row>
    <row r="1716" spans="1:20" ht="30.6" x14ac:dyDescent="0.45">
      <c r="A1716">
        <v>1570</v>
      </c>
      <c r="B1716" s="3" t="s">
        <v>1571</v>
      </c>
      <c r="C1716" s="3" t="s">
        <v>5680</v>
      </c>
      <c r="D1716" s="6">
        <v>6000</v>
      </c>
      <c r="E1716" s="8">
        <v>2484</v>
      </c>
      <c r="F1716" t="s">
        <v>8219</v>
      </c>
      <c r="G1716" t="s">
        <v>8223</v>
      </c>
      <c r="H1716" t="s">
        <v>8245</v>
      </c>
      <c r="I1716">
        <v>1460140282</v>
      </c>
      <c r="J1716">
        <v>1457551882</v>
      </c>
      <c r="K1716" t="b">
        <v>0</v>
      </c>
      <c r="L1716">
        <v>52</v>
      </c>
      <c r="M1716" t="b">
        <v>0</v>
      </c>
      <c r="N1716" t="s">
        <v>8288</v>
      </c>
      <c r="O1716">
        <f t="shared" si="104"/>
        <v>41</v>
      </c>
      <c r="P1716">
        <f t="shared" si="105"/>
        <v>47.77</v>
      </c>
      <c r="Q1716" s="10" t="s">
        <v>8320</v>
      </c>
      <c r="R1716" t="s">
        <v>8342</v>
      </c>
      <c r="S1716" s="14">
        <f t="shared" si="106"/>
        <v>42438.813449074078</v>
      </c>
      <c r="T1716" s="14">
        <f t="shared" si="107"/>
        <v>42468.771782407406</v>
      </c>
    </row>
    <row r="1717" spans="1:20" ht="45" x14ac:dyDescent="0.45">
      <c r="A1717">
        <v>945</v>
      </c>
      <c r="B1717" s="3" t="s">
        <v>946</v>
      </c>
      <c r="C1717" s="3" t="s">
        <v>5055</v>
      </c>
      <c r="D1717" s="6">
        <v>100000</v>
      </c>
      <c r="E1717" s="8">
        <v>2484</v>
      </c>
      <c r="F1717" t="s">
        <v>8220</v>
      </c>
      <c r="G1717" t="s">
        <v>8229</v>
      </c>
      <c r="H1717" t="s">
        <v>8248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8271</v>
      </c>
      <c r="O1717">
        <f t="shared" si="104"/>
        <v>2</v>
      </c>
      <c r="P1717">
        <f t="shared" si="105"/>
        <v>155.25</v>
      </c>
      <c r="Q1717" s="10" t="s">
        <v>8317</v>
      </c>
      <c r="R1717" t="s">
        <v>8319</v>
      </c>
      <c r="S1717" s="14">
        <f t="shared" si="106"/>
        <v>42732.872986111113</v>
      </c>
      <c r="T1717" s="14">
        <f t="shared" si="107"/>
        <v>42784.999305555553</v>
      </c>
    </row>
    <row r="1718" spans="1:20" ht="45" x14ac:dyDescent="0.4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8315</v>
      </c>
      <c r="R1718" t="s">
        <v>8355</v>
      </c>
      <c r="S1718" s="14">
        <f t="shared" si="106"/>
        <v>41876.718935185185</v>
      </c>
      <c r="T1718" s="14">
        <f t="shared" si="107"/>
        <v>41931.208333333336</v>
      </c>
    </row>
    <row r="1719" spans="1:20" ht="30.6" x14ac:dyDescent="0.4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8317</v>
      </c>
      <c r="R1719" t="s">
        <v>8319</v>
      </c>
      <c r="S1719" s="14">
        <f t="shared" si="106"/>
        <v>42579.634733796294</v>
      </c>
      <c r="T1719" s="14">
        <f t="shared" si="107"/>
        <v>42622.25</v>
      </c>
    </row>
    <row r="1720" spans="1:20" ht="45" x14ac:dyDescent="0.4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8323</v>
      </c>
      <c r="R1720" t="s">
        <v>8328</v>
      </c>
      <c r="S1720" s="14">
        <f t="shared" si="106"/>
        <v>41127.812303240738</v>
      </c>
      <c r="T1720" s="14">
        <f t="shared" si="107"/>
        <v>41150</v>
      </c>
    </row>
    <row r="1721" spans="1:20" ht="45" x14ac:dyDescent="0.4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8336</v>
      </c>
      <c r="R1721" t="s">
        <v>8337</v>
      </c>
      <c r="S1721" s="14">
        <f t="shared" si="106"/>
        <v>42680.47555555556</v>
      </c>
      <c r="T1721" s="14">
        <f t="shared" si="107"/>
        <v>42708</v>
      </c>
    </row>
    <row r="1722" spans="1:20" ht="45" x14ac:dyDescent="0.4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8323</v>
      </c>
      <c r="R1722" t="s">
        <v>8327</v>
      </c>
      <c r="S1722" s="14">
        <f t="shared" si="106"/>
        <v>40304.20003472222</v>
      </c>
      <c r="T1722" s="14">
        <f t="shared" si="107"/>
        <v>40391.166666666664</v>
      </c>
    </row>
    <row r="1723" spans="1:20" ht="73.8" x14ac:dyDescent="0.4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8315</v>
      </c>
      <c r="R1723" t="s">
        <v>8316</v>
      </c>
      <c r="S1723" s="14">
        <f t="shared" si="106"/>
        <v>42775.51494212963</v>
      </c>
      <c r="T1723" s="14">
        <f t="shared" si="107"/>
        <v>42805.51494212963</v>
      </c>
    </row>
    <row r="1724" spans="1:20" ht="45" x14ac:dyDescent="0.4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8323</v>
      </c>
      <c r="R1724" t="s">
        <v>8327</v>
      </c>
      <c r="S1724" s="14">
        <f t="shared" si="106"/>
        <v>41037.892465277779</v>
      </c>
      <c r="T1724" s="14">
        <f t="shared" si="107"/>
        <v>41051.145833333336</v>
      </c>
    </row>
    <row r="1725" spans="1:20" ht="45" x14ac:dyDescent="0.4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8315</v>
      </c>
      <c r="R1725" t="s">
        <v>8316</v>
      </c>
      <c r="S1725" s="14">
        <f t="shared" si="106"/>
        <v>42282.768414351856</v>
      </c>
      <c r="T1725" s="14">
        <f t="shared" si="107"/>
        <v>42312.810081018513</v>
      </c>
    </row>
    <row r="1726" spans="1:20" ht="59.4" x14ac:dyDescent="0.45">
      <c r="A1726">
        <v>2827</v>
      </c>
      <c r="B1726" s="3" t="s">
        <v>2827</v>
      </c>
      <c r="C1726" s="3" t="s">
        <v>6937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1464971400</v>
      </c>
      <c r="J1726">
        <v>1462379066</v>
      </c>
      <c r="K1726" t="b">
        <v>0</v>
      </c>
      <c r="L1726">
        <v>23</v>
      </c>
      <c r="M1726" t="b">
        <v>1</v>
      </c>
      <c r="N1726" t="s">
        <v>8269</v>
      </c>
      <c r="O1726">
        <f t="shared" si="104"/>
        <v>120</v>
      </c>
      <c r="P1726">
        <f t="shared" si="105"/>
        <v>104.57</v>
      </c>
      <c r="Q1726" s="10" t="s">
        <v>8315</v>
      </c>
      <c r="R1726" t="s">
        <v>8316</v>
      </c>
      <c r="S1726" s="14">
        <f t="shared" si="106"/>
        <v>42494.683634259258</v>
      </c>
      <c r="T1726" s="14">
        <f t="shared" si="107"/>
        <v>42524.6875</v>
      </c>
    </row>
    <row r="1727" spans="1:20" ht="45" x14ac:dyDescent="0.45">
      <c r="A1727">
        <v>2838</v>
      </c>
      <c r="B1727" s="3" t="s">
        <v>2838</v>
      </c>
      <c r="C1727" s="3" t="s">
        <v>6948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1407967200</v>
      </c>
      <c r="J1727">
        <v>1406039696</v>
      </c>
      <c r="K1727" t="b">
        <v>0</v>
      </c>
      <c r="L1727">
        <v>54</v>
      </c>
      <c r="M1727" t="b">
        <v>1</v>
      </c>
      <c r="N1727" t="s">
        <v>8269</v>
      </c>
      <c r="O1727">
        <f t="shared" si="104"/>
        <v>120</v>
      </c>
      <c r="P1727">
        <f t="shared" si="105"/>
        <v>44.54</v>
      </c>
      <c r="Q1727" s="10" t="s">
        <v>8315</v>
      </c>
      <c r="R1727" t="s">
        <v>8316</v>
      </c>
      <c r="S1727" s="14">
        <f t="shared" si="106"/>
        <v>41842.607592592591</v>
      </c>
      <c r="T1727" s="14">
        <f t="shared" si="107"/>
        <v>41864.916666666664</v>
      </c>
    </row>
    <row r="1728" spans="1:20" ht="45" x14ac:dyDescent="0.45">
      <c r="A1728">
        <v>1245</v>
      </c>
      <c r="B1728" s="3" t="s">
        <v>1246</v>
      </c>
      <c r="C1728" s="3" t="s">
        <v>5355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1402755834</v>
      </c>
      <c r="J1728">
        <v>1400163834</v>
      </c>
      <c r="K1728" t="b">
        <v>1</v>
      </c>
      <c r="L1728">
        <v>17</v>
      </c>
      <c r="M1728" t="b">
        <v>1</v>
      </c>
      <c r="N1728" t="s">
        <v>8274</v>
      </c>
      <c r="O1728">
        <f t="shared" si="104"/>
        <v>120</v>
      </c>
      <c r="P1728">
        <f t="shared" si="105"/>
        <v>141.47</v>
      </c>
      <c r="Q1728" s="10" t="s">
        <v>8323</v>
      </c>
      <c r="R1728" t="s">
        <v>8324</v>
      </c>
      <c r="S1728" s="14">
        <f t="shared" si="106"/>
        <v>41774.599930555552</v>
      </c>
      <c r="T1728" s="14">
        <f t="shared" si="107"/>
        <v>41804.599930555552</v>
      </c>
    </row>
    <row r="1729" spans="1:20" ht="30.6" x14ac:dyDescent="0.4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8323</v>
      </c>
      <c r="R1729" t="s">
        <v>8345</v>
      </c>
      <c r="S1729" s="14">
        <f t="shared" si="106"/>
        <v>42780.942476851851</v>
      </c>
      <c r="T1729" s="14">
        <f t="shared" si="107"/>
        <v>42810.900810185187</v>
      </c>
    </row>
    <row r="1730" spans="1:20" ht="45" x14ac:dyDescent="0.4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08">ROUND(E1730/D1730*100,0)</f>
        <v>100</v>
      </c>
      <c r="P1730">
        <f t="shared" ref="P1730:P1793" si="109">IFERROR(ROUND(E1730/L1730,2),0)</f>
        <v>171.43</v>
      </c>
      <c r="Q1730" s="10" t="s">
        <v>8315</v>
      </c>
      <c r="R1730" t="s">
        <v>8316</v>
      </c>
      <c r="S1730" s="14">
        <f t="shared" ref="S1730:S1793" si="110">(((J1730/60)/60)/24)+DATE(1970,1,1)</f>
        <v>42661.442060185189</v>
      </c>
      <c r="T1730" s="14">
        <f t="shared" ref="T1730:T1793" si="111">(((I1730/60)/60)/24)+DATE(1970,1,1)</f>
        <v>42691.483726851846</v>
      </c>
    </row>
    <row r="1731" spans="1:20" ht="30.6" x14ac:dyDescent="0.4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08"/>
        <v>160</v>
      </c>
      <c r="P1731">
        <f t="shared" si="109"/>
        <v>25</v>
      </c>
      <c r="Q1731" s="10" t="s">
        <v>8323</v>
      </c>
      <c r="R1731" t="s">
        <v>8324</v>
      </c>
      <c r="S1731" s="14">
        <f t="shared" si="110"/>
        <v>41080.960243055553</v>
      </c>
      <c r="T1731" s="14">
        <f t="shared" si="111"/>
        <v>41110.960243055553</v>
      </c>
    </row>
    <row r="1732" spans="1:20" ht="45" x14ac:dyDescent="0.4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8323</v>
      </c>
      <c r="R1732" t="s">
        <v>8345</v>
      </c>
      <c r="S1732" s="14">
        <f t="shared" si="110"/>
        <v>42788.151238425926</v>
      </c>
      <c r="T1732" s="14">
        <f t="shared" si="111"/>
        <v>42820.999305555553</v>
      </c>
    </row>
    <row r="1733" spans="1:20" ht="59.4" x14ac:dyDescent="0.4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8315</v>
      </c>
      <c r="R1733" t="s">
        <v>8316</v>
      </c>
      <c r="S1733" s="14">
        <f t="shared" si="110"/>
        <v>42484.551550925928</v>
      </c>
      <c r="T1733" s="14">
        <f t="shared" si="111"/>
        <v>42498.875</v>
      </c>
    </row>
    <row r="1734" spans="1:20" ht="45" x14ac:dyDescent="0.4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8308</v>
      </c>
      <c r="R1734" t="s">
        <v>8310</v>
      </c>
      <c r="S1734" s="14">
        <f t="shared" si="110"/>
        <v>41208.010196759256</v>
      </c>
      <c r="T1734" s="14">
        <f t="shared" si="111"/>
        <v>41228</v>
      </c>
    </row>
    <row r="1735" spans="1:20" ht="30.6" x14ac:dyDescent="0.4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8308</v>
      </c>
      <c r="R1735" t="s">
        <v>8310</v>
      </c>
      <c r="S1735" s="14">
        <f t="shared" si="110"/>
        <v>42539.849768518514</v>
      </c>
      <c r="T1735" s="14">
        <f t="shared" si="111"/>
        <v>42569.849768518514</v>
      </c>
    </row>
    <row r="1736" spans="1:20" ht="45" x14ac:dyDescent="0.45">
      <c r="A1736">
        <v>3010</v>
      </c>
      <c r="B1736" s="3" t="s">
        <v>3010</v>
      </c>
      <c r="C1736" s="3" t="s">
        <v>7120</v>
      </c>
      <c r="D1736" s="6">
        <v>1500</v>
      </c>
      <c r="E1736" s="8">
        <v>2370</v>
      </c>
      <c r="F1736" t="s">
        <v>8218</v>
      </c>
      <c r="G1736" t="s">
        <v>8223</v>
      </c>
      <c r="H1736" t="s">
        <v>8245</v>
      </c>
      <c r="I1736">
        <v>1424548719</v>
      </c>
      <c r="J1736">
        <v>1419364719</v>
      </c>
      <c r="K1736" t="b">
        <v>0</v>
      </c>
      <c r="L1736">
        <v>15</v>
      </c>
      <c r="M1736" t="b">
        <v>1</v>
      </c>
      <c r="N1736" t="s">
        <v>8301</v>
      </c>
      <c r="O1736">
        <f t="shared" si="108"/>
        <v>158</v>
      </c>
      <c r="P1736">
        <f t="shared" si="109"/>
        <v>158</v>
      </c>
      <c r="Q1736" s="10" t="s">
        <v>8315</v>
      </c>
      <c r="R1736" t="s">
        <v>8355</v>
      </c>
      <c r="S1736" s="14">
        <f t="shared" si="110"/>
        <v>41996.832395833335</v>
      </c>
      <c r="T1736" s="14">
        <f t="shared" si="111"/>
        <v>42056.832395833335</v>
      </c>
    </row>
    <row r="1737" spans="1:20" ht="45" x14ac:dyDescent="0.45">
      <c r="A1737">
        <v>23</v>
      </c>
      <c r="B1737" s="3" t="s">
        <v>25</v>
      </c>
      <c r="C1737" s="3" t="s">
        <v>4134</v>
      </c>
      <c r="D1737" s="6">
        <v>2000</v>
      </c>
      <c r="E1737" s="8">
        <v>2370</v>
      </c>
      <c r="F1737" t="s">
        <v>8218</v>
      </c>
      <c r="G1737" t="s">
        <v>8223</v>
      </c>
      <c r="H1737" t="s">
        <v>8245</v>
      </c>
      <c r="I1737">
        <v>1430407200</v>
      </c>
      <c r="J1737">
        <v>1428086501</v>
      </c>
      <c r="K1737" t="b">
        <v>0</v>
      </c>
      <c r="L1737">
        <v>23</v>
      </c>
      <c r="M1737" t="b">
        <v>1</v>
      </c>
      <c r="N1737" t="s">
        <v>8263</v>
      </c>
      <c r="O1737">
        <f t="shared" si="108"/>
        <v>119</v>
      </c>
      <c r="P1737">
        <f t="shared" si="109"/>
        <v>103.04</v>
      </c>
      <c r="Q1737" s="10" t="s">
        <v>8308</v>
      </c>
      <c r="R1737" t="s">
        <v>8309</v>
      </c>
      <c r="S1737" s="14">
        <f t="shared" si="110"/>
        <v>42097.778946759259</v>
      </c>
      <c r="T1737" s="14">
        <f t="shared" si="111"/>
        <v>42124.638888888891</v>
      </c>
    </row>
    <row r="1738" spans="1:20" ht="45" x14ac:dyDescent="0.4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8315</v>
      </c>
      <c r="R1738" t="s">
        <v>8316</v>
      </c>
      <c r="S1738" s="14">
        <f t="shared" si="110"/>
        <v>42103.016585648147</v>
      </c>
      <c r="T1738" s="14">
        <f t="shared" si="111"/>
        <v>42163.016585648147</v>
      </c>
    </row>
    <row r="1739" spans="1:20" ht="45" x14ac:dyDescent="0.4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8308</v>
      </c>
      <c r="R1739" t="s">
        <v>8310</v>
      </c>
      <c r="S1739" s="14">
        <f t="shared" si="110"/>
        <v>42485.724768518514</v>
      </c>
      <c r="T1739" s="14">
        <f t="shared" si="111"/>
        <v>42504</v>
      </c>
    </row>
    <row r="1740" spans="1:20" ht="30.6" x14ac:dyDescent="0.4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8315</v>
      </c>
      <c r="R1740" t="s">
        <v>8316</v>
      </c>
      <c r="S1740" s="14">
        <f t="shared" si="110"/>
        <v>41891.665324074071</v>
      </c>
      <c r="T1740" s="14">
        <f t="shared" si="111"/>
        <v>41913.166666666664</v>
      </c>
    </row>
    <row r="1741" spans="1:20" ht="45" x14ac:dyDescent="0.4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8323</v>
      </c>
      <c r="R1741" t="s">
        <v>8327</v>
      </c>
      <c r="S1741" s="14">
        <f t="shared" si="110"/>
        <v>41887.784062500003</v>
      </c>
      <c r="T1741" s="14">
        <f t="shared" si="111"/>
        <v>41917.784062500003</v>
      </c>
    </row>
    <row r="1742" spans="1:20" ht="30.6" x14ac:dyDescent="0.4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8315</v>
      </c>
      <c r="R1742" t="s">
        <v>8357</v>
      </c>
      <c r="S1742" s="14">
        <f t="shared" si="110"/>
        <v>42403.971851851849</v>
      </c>
      <c r="T1742" s="14">
        <f t="shared" si="111"/>
        <v>42433.971851851849</v>
      </c>
    </row>
    <row r="1743" spans="1:20" ht="45" x14ac:dyDescent="0.45">
      <c r="A1743">
        <v>2106</v>
      </c>
      <c r="B1743" s="3" t="s">
        <v>2107</v>
      </c>
      <c r="C1743" s="3" t="s">
        <v>6216</v>
      </c>
      <c r="D1743" s="6">
        <v>2200</v>
      </c>
      <c r="E1743" s="8">
        <v>2355</v>
      </c>
      <c r="F1743" t="s">
        <v>8218</v>
      </c>
      <c r="G1743" t="s">
        <v>8223</v>
      </c>
      <c r="H1743" t="s">
        <v>8245</v>
      </c>
      <c r="I1743">
        <v>1359176974</v>
      </c>
      <c r="J1743">
        <v>1356584974</v>
      </c>
      <c r="K1743" t="b">
        <v>0</v>
      </c>
      <c r="L1743">
        <v>44</v>
      </c>
      <c r="M1743" t="b">
        <v>1</v>
      </c>
      <c r="N1743" t="s">
        <v>8277</v>
      </c>
      <c r="O1743">
        <f t="shared" si="108"/>
        <v>107</v>
      </c>
      <c r="P1743">
        <f t="shared" si="109"/>
        <v>53.52</v>
      </c>
      <c r="Q1743" s="10" t="s">
        <v>8323</v>
      </c>
      <c r="R1743" t="s">
        <v>8327</v>
      </c>
      <c r="S1743" s="14">
        <f t="shared" si="110"/>
        <v>41270.21497685185</v>
      </c>
      <c r="T1743" s="14">
        <f t="shared" si="111"/>
        <v>41300.21497685185</v>
      </c>
    </row>
    <row r="1744" spans="1:20" ht="45" x14ac:dyDescent="0.45">
      <c r="A1744">
        <v>2927</v>
      </c>
      <c r="B1744" s="3" t="s">
        <v>2927</v>
      </c>
      <c r="C1744" s="3" t="s">
        <v>7037</v>
      </c>
      <c r="D1744" s="6">
        <v>1800</v>
      </c>
      <c r="E1744" s="8">
        <v>2355</v>
      </c>
      <c r="F1744" t="s">
        <v>8218</v>
      </c>
      <c r="G1744" t="s">
        <v>8223</v>
      </c>
      <c r="H1744" t="s">
        <v>8245</v>
      </c>
      <c r="I1744">
        <v>1405400400</v>
      </c>
      <c r="J1744">
        <v>1402934629</v>
      </c>
      <c r="K1744" t="b">
        <v>0</v>
      </c>
      <c r="L1744">
        <v>21</v>
      </c>
      <c r="M1744" t="b">
        <v>1</v>
      </c>
      <c r="N1744" t="s">
        <v>8303</v>
      </c>
      <c r="O1744">
        <f t="shared" si="108"/>
        <v>131</v>
      </c>
      <c r="P1744">
        <f t="shared" si="109"/>
        <v>112.14</v>
      </c>
      <c r="Q1744" s="10" t="s">
        <v>8315</v>
      </c>
      <c r="R1744" t="s">
        <v>8357</v>
      </c>
      <c r="S1744" s="14">
        <f t="shared" si="110"/>
        <v>41806.669317129628</v>
      </c>
      <c r="T1744" s="14">
        <f t="shared" si="111"/>
        <v>41835.208333333336</v>
      </c>
    </row>
    <row r="1745" spans="1:20" ht="45" x14ac:dyDescent="0.45">
      <c r="A1745">
        <v>1801</v>
      </c>
      <c r="B1745" s="3" t="s">
        <v>1802</v>
      </c>
      <c r="C1745" s="3" t="s">
        <v>5911</v>
      </c>
      <c r="D1745" s="6">
        <v>17000</v>
      </c>
      <c r="E1745" s="8">
        <v>2355</v>
      </c>
      <c r="F1745" t="s">
        <v>8220</v>
      </c>
      <c r="G1745" t="s">
        <v>8224</v>
      </c>
      <c r="H1745" t="s">
        <v>8246</v>
      </c>
      <c r="I1745">
        <v>1450181400</v>
      </c>
      <c r="J1745">
        <v>1447429868</v>
      </c>
      <c r="K1745" t="b">
        <v>1</v>
      </c>
      <c r="L1745">
        <v>37</v>
      </c>
      <c r="M1745" t="b">
        <v>0</v>
      </c>
      <c r="N1745" t="s">
        <v>8283</v>
      </c>
      <c r="O1745">
        <f t="shared" si="108"/>
        <v>14</v>
      </c>
      <c r="P1745">
        <f t="shared" si="109"/>
        <v>63.65</v>
      </c>
      <c r="Q1745" s="10" t="s">
        <v>8336</v>
      </c>
      <c r="R1745" t="s">
        <v>8337</v>
      </c>
      <c r="S1745" s="14">
        <f t="shared" si="110"/>
        <v>42321.660509259258</v>
      </c>
      <c r="T1745" s="14">
        <f t="shared" si="111"/>
        <v>42353.506944444445</v>
      </c>
    </row>
    <row r="1746" spans="1:20" ht="45" x14ac:dyDescent="0.4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8323</v>
      </c>
      <c r="R1746" t="s">
        <v>8324</v>
      </c>
      <c r="S1746" s="14">
        <f t="shared" si="110"/>
        <v>41005.45784722222</v>
      </c>
      <c r="T1746" s="14">
        <f t="shared" si="111"/>
        <v>41048.125</v>
      </c>
    </row>
    <row r="1747" spans="1:20" ht="45" x14ac:dyDescent="0.4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8323</v>
      </c>
      <c r="R1747" t="s">
        <v>8324</v>
      </c>
      <c r="S1747" s="14">
        <f t="shared" si="110"/>
        <v>40838.043391203704</v>
      </c>
      <c r="T1747" s="14">
        <f t="shared" si="111"/>
        <v>40883.085057870368</v>
      </c>
    </row>
    <row r="1748" spans="1:20" ht="45" x14ac:dyDescent="0.4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8323</v>
      </c>
      <c r="R1748" t="s">
        <v>8324</v>
      </c>
      <c r="S1748" s="14">
        <f t="shared" si="110"/>
        <v>41205.707048611112</v>
      </c>
      <c r="T1748" s="14">
        <f t="shared" si="111"/>
        <v>41239.207638888889</v>
      </c>
    </row>
    <row r="1749" spans="1:20" ht="30.6" x14ac:dyDescent="0.4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8336</v>
      </c>
      <c r="R1749" t="s">
        <v>8348</v>
      </c>
      <c r="S1749" s="14">
        <f t="shared" si="110"/>
        <v>42034.639768518522</v>
      </c>
      <c r="T1749" s="14">
        <f t="shared" si="111"/>
        <v>42064.639768518522</v>
      </c>
    </row>
    <row r="1750" spans="1:20" ht="45" x14ac:dyDescent="0.4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8315</v>
      </c>
      <c r="R1750" t="s">
        <v>8357</v>
      </c>
      <c r="S1750" s="14">
        <f t="shared" si="110"/>
        <v>42050.019641203704</v>
      </c>
      <c r="T1750" s="14">
        <f t="shared" si="111"/>
        <v>42064.207638888889</v>
      </c>
    </row>
    <row r="1751" spans="1:20" ht="45" x14ac:dyDescent="0.4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8323</v>
      </c>
      <c r="R1751" t="s">
        <v>8352</v>
      </c>
      <c r="S1751" s="14">
        <f t="shared" si="110"/>
        <v>41113.199155092596</v>
      </c>
      <c r="T1751" s="14">
        <f t="shared" si="111"/>
        <v>41173.199155092596</v>
      </c>
    </row>
    <row r="1752" spans="1:20" ht="45" x14ac:dyDescent="0.4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8315</v>
      </c>
      <c r="R1752" t="s">
        <v>8316</v>
      </c>
      <c r="S1752" s="14">
        <f t="shared" si="110"/>
        <v>41550.867673611108</v>
      </c>
      <c r="T1752" s="14">
        <f t="shared" si="111"/>
        <v>41580.867673611108</v>
      </c>
    </row>
    <row r="1753" spans="1:20" x14ac:dyDescent="0.45">
      <c r="A1753">
        <v>2463</v>
      </c>
      <c r="B1753" s="3" t="s">
        <v>2464</v>
      </c>
      <c r="C1753" s="3" t="s">
        <v>6573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1366138800</v>
      </c>
      <c r="J1753">
        <v>1362710425</v>
      </c>
      <c r="K1753" t="b">
        <v>0</v>
      </c>
      <c r="L1753">
        <v>75</v>
      </c>
      <c r="M1753" t="b">
        <v>1</v>
      </c>
      <c r="N1753" t="s">
        <v>8277</v>
      </c>
      <c r="O1753">
        <f t="shared" si="108"/>
        <v>116</v>
      </c>
      <c r="P1753">
        <f t="shared" si="109"/>
        <v>31</v>
      </c>
      <c r="Q1753" s="10" t="s">
        <v>8323</v>
      </c>
      <c r="R1753" t="s">
        <v>8327</v>
      </c>
      <c r="S1753" s="14">
        <f t="shared" si="110"/>
        <v>41341.111400462964</v>
      </c>
      <c r="T1753" s="14">
        <f t="shared" si="111"/>
        <v>41380.791666666664</v>
      </c>
    </row>
    <row r="1754" spans="1:20" ht="45" x14ac:dyDescent="0.45">
      <c r="A1754">
        <v>67</v>
      </c>
      <c r="B1754" s="3" t="s">
        <v>69</v>
      </c>
      <c r="C1754" s="3" t="s">
        <v>4178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1342360804</v>
      </c>
      <c r="J1754">
        <v>1339768804</v>
      </c>
      <c r="K1754" t="b">
        <v>0</v>
      </c>
      <c r="L1754">
        <v>20</v>
      </c>
      <c r="M1754" t="b">
        <v>1</v>
      </c>
      <c r="N1754" t="s">
        <v>8264</v>
      </c>
      <c r="O1754">
        <f t="shared" si="108"/>
        <v>116</v>
      </c>
      <c r="P1754">
        <f t="shared" si="109"/>
        <v>116.25</v>
      </c>
      <c r="Q1754" s="10" t="s">
        <v>8308</v>
      </c>
      <c r="R1754" t="s">
        <v>8310</v>
      </c>
      <c r="S1754" s="14">
        <f t="shared" si="110"/>
        <v>41075.583379629628</v>
      </c>
      <c r="T1754" s="14">
        <f t="shared" si="111"/>
        <v>41105.583379629628</v>
      </c>
    </row>
    <row r="1755" spans="1:20" ht="45" x14ac:dyDescent="0.4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8315</v>
      </c>
      <c r="R1755" t="s">
        <v>8316</v>
      </c>
      <c r="S1755" s="14">
        <f t="shared" si="110"/>
        <v>42382.244409722218</v>
      </c>
      <c r="T1755" s="14">
        <f t="shared" si="111"/>
        <v>42396.041666666672</v>
      </c>
    </row>
    <row r="1756" spans="1:20" ht="45" x14ac:dyDescent="0.4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8317</v>
      </c>
      <c r="R1756" t="s">
        <v>8319</v>
      </c>
      <c r="S1756" s="14">
        <f t="shared" si="110"/>
        <v>42388.523020833338</v>
      </c>
      <c r="T1756" s="14">
        <f t="shared" si="111"/>
        <v>42403.523020833338</v>
      </c>
    </row>
    <row r="1757" spans="1:20" ht="45" x14ac:dyDescent="0.4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8323</v>
      </c>
      <c r="R1757" t="s">
        <v>8327</v>
      </c>
      <c r="S1757" s="14">
        <f t="shared" si="110"/>
        <v>41590.255868055552</v>
      </c>
      <c r="T1757" s="14">
        <f t="shared" si="111"/>
        <v>41620.255868055552</v>
      </c>
    </row>
    <row r="1758" spans="1:20" ht="45" x14ac:dyDescent="0.4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8315</v>
      </c>
      <c r="R1758" t="s">
        <v>8316</v>
      </c>
      <c r="S1758" s="14">
        <f t="shared" si="110"/>
        <v>41960.119085648148</v>
      </c>
      <c r="T1758" s="14">
        <f t="shared" si="111"/>
        <v>41990.119085648148</v>
      </c>
    </row>
    <row r="1759" spans="1:20" ht="45" x14ac:dyDescent="0.4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0" t="s">
        <v>8315</v>
      </c>
      <c r="R1759" t="s">
        <v>8316</v>
      </c>
      <c r="S1759" s="14">
        <f t="shared" si="110"/>
        <v>40923.729953703703</v>
      </c>
      <c r="T1759" s="14">
        <f t="shared" si="111"/>
        <v>40953.729953703703</v>
      </c>
    </row>
    <row r="1760" spans="1:20" ht="59.4" x14ac:dyDescent="0.4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0" t="s">
        <v>8315</v>
      </c>
      <c r="R1760" t="s">
        <v>8316</v>
      </c>
      <c r="S1760" s="14">
        <f t="shared" si="110"/>
        <v>42697.010520833333</v>
      </c>
      <c r="T1760" s="14">
        <f t="shared" si="111"/>
        <v>42730.010520833333</v>
      </c>
    </row>
    <row r="1761" spans="1:20" ht="45" x14ac:dyDescent="0.4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8331</v>
      </c>
      <c r="R1761" t="s">
        <v>8349</v>
      </c>
      <c r="S1761" s="14">
        <f t="shared" si="110"/>
        <v>42752.647777777776</v>
      </c>
      <c r="T1761" s="14">
        <f t="shared" si="111"/>
        <v>42759.647777777776</v>
      </c>
    </row>
    <row r="1762" spans="1:20" ht="30.6" x14ac:dyDescent="0.4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8323</v>
      </c>
      <c r="R1762" t="s">
        <v>8328</v>
      </c>
      <c r="S1762" s="14">
        <f t="shared" si="110"/>
        <v>42111.646724537044</v>
      </c>
      <c r="T1762" s="14">
        <f t="shared" si="111"/>
        <v>42141.646724537044</v>
      </c>
    </row>
    <row r="1763" spans="1:20" ht="59.4" x14ac:dyDescent="0.4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8317</v>
      </c>
      <c r="R1763" t="s">
        <v>8319</v>
      </c>
      <c r="S1763" s="14">
        <f t="shared" si="110"/>
        <v>42721.220520833333</v>
      </c>
      <c r="T1763" s="14">
        <f t="shared" si="111"/>
        <v>42758.207638888889</v>
      </c>
    </row>
    <row r="1764" spans="1:20" ht="45" x14ac:dyDescent="0.4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8320</v>
      </c>
      <c r="R1764" t="s">
        <v>8342</v>
      </c>
      <c r="S1764" s="14">
        <f t="shared" si="110"/>
        <v>41799.524259259262</v>
      </c>
      <c r="T1764" s="14">
        <f t="shared" si="111"/>
        <v>41829.524259259262</v>
      </c>
    </row>
    <row r="1765" spans="1:20" ht="45" x14ac:dyDescent="0.4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8315</v>
      </c>
      <c r="R1765" t="s">
        <v>8316</v>
      </c>
      <c r="S1765" s="14">
        <f t="shared" si="110"/>
        <v>41786.959745370368</v>
      </c>
      <c r="T1765" s="14">
        <f t="shared" si="111"/>
        <v>41816.959745370368</v>
      </c>
    </row>
    <row r="1766" spans="1:20" ht="45" x14ac:dyDescent="0.4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8315</v>
      </c>
      <c r="R1766" t="s">
        <v>8316</v>
      </c>
      <c r="S1766" s="14">
        <f t="shared" si="110"/>
        <v>41976.331979166673</v>
      </c>
      <c r="T1766" s="14">
        <f t="shared" si="111"/>
        <v>42004.291666666672</v>
      </c>
    </row>
    <row r="1767" spans="1:20" ht="30.6" x14ac:dyDescent="0.4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8336</v>
      </c>
      <c r="R1767" t="s">
        <v>8337</v>
      </c>
      <c r="S1767" s="14">
        <f t="shared" si="110"/>
        <v>41824.658379629633</v>
      </c>
      <c r="T1767" s="14">
        <f t="shared" si="111"/>
        <v>41854.658379629633</v>
      </c>
    </row>
    <row r="1768" spans="1:20" ht="45" x14ac:dyDescent="0.4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8323</v>
      </c>
      <c r="R1768" t="s">
        <v>8324</v>
      </c>
      <c r="S1768" s="14">
        <f t="shared" si="110"/>
        <v>41863.433495370373</v>
      </c>
      <c r="T1768" s="14">
        <f t="shared" si="111"/>
        <v>41893.433495370373</v>
      </c>
    </row>
    <row r="1769" spans="1:20" ht="45" x14ac:dyDescent="0.4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8317</v>
      </c>
      <c r="R1769" t="s">
        <v>8353</v>
      </c>
      <c r="S1769" s="14">
        <f t="shared" si="110"/>
        <v>42692.256550925929</v>
      </c>
      <c r="T1769" s="14">
        <f t="shared" si="111"/>
        <v>42706.256550925929</v>
      </c>
    </row>
    <row r="1770" spans="1:20" ht="45" x14ac:dyDescent="0.4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8308</v>
      </c>
      <c r="R1770" t="s">
        <v>8310</v>
      </c>
      <c r="S1770" s="14">
        <f t="shared" si="110"/>
        <v>41612.912187499998</v>
      </c>
      <c r="T1770" s="14">
        <f t="shared" si="111"/>
        <v>41636.207638888889</v>
      </c>
    </row>
    <row r="1771" spans="1:20" ht="45" x14ac:dyDescent="0.4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8323</v>
      </c>
      <c r="R1771" t="s">
        <v>8327</v>
      </c>
      <c r="S1771" s="14">
        <f t="shared" si="110"/>
        <v>40892.149467592593</v>
      </c>
      <c r="T1771" s="14">
        <f t="shared" si="111"/>
        <v>40952.149467592593</v>
      </c>
    </row>
    <row r="1772" spans="1:20" ht="45" x14ac:dyDescent="0.4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8315</v>
      </c>
      <c r="R1772" t="s">
        <v>8316</v>
      </c>
      <c r="S1772" s="14">
        <f t="shared" si="110"/>
        <v>42053.916921296302</v>
      </c>
      <c r="T1772" s="14">
        <f t="shared" si="111"/>
        <v>42079.875</v>
      </c>
    </row>
    <row r="1773" spans="1:20" ht="45" x14ac:dyDescent="0.4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8317</v>
      </c>
      <c r="R1773" t="s">
        <v>8319</v>
      </c>
      <c r="S1773" s="14">
        <f t="shared" si="110"/>
        <v>42734.787986111114</v>
      </c>
      <c r="T1773" s="14">
        <f t="shared" si="111"/>
        <v>42794.787986111114</v>
      </c>
    </row>
    <row r="1774" spans="1:20" ht="45" x14ac:dyDescent="0.4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8315</v>
      </c>
      <c r="R1774" t="s">
        <v>8316</v>
      </c>
      <c r="S1774" s="14">
        <f t="shared" si="110"/>
        <v>41789.080370370371</v>
      </c>
      <c r="T1774" s="14">
        <f t="shared" si="111"/>
        <v>41822.166666666664</v>
      </c>
    </row>
    <row r="1775" spans="1:20" ht="45" x14ac:dyDescent="0.4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8308</v>
      </c>
      <c r="R1775" t="s">
        <v>8310</v>
      </c>
      <c r="S1775" s="14">
        <f t="shared" si="110"/>
        <v>40997.271493055552</v>
      </c>
      <c r="T1775" s="14">
        <f t="shared" si="111"/>
        <v>41057.271493055552</v>
      </c>
    </row>
    <row r="1776" spans="1:20" ht="45" x14ac:dyDescent="0.4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8323</v>
      </c>
      <c r="R1776" t="s">
        <v>8324</v>
      </c>
      <c r="S1776" s="14">
        <f t="shared" si="110"/>
        <v>40695.795370370368</v>
      </c>
      <c r="T1776" s="14">
        <f t="shared" si="111"/>
        <v>40725.795370370368</v>
      </c>
    </row>
    <row r="1777" spans="1:20" ht="45" x14ac:dyDescent="0.4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8308</v>
      </c>
      <c r="R1777" t="s">
        <v>8312</v>
      </c>
      <c r="S1777" s="14">
        <f t="shared" si="110"/>
        <v>42236.159918981488</v>
      </c>
      <c r="T1777" s="14">
        <f t="shared" si="111"/>
        <v>42266.159918981488</v>
      </c>
    </row>
    <row r="1778" spans="1:20" ht="45" x14ac:dyDescent="0.4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08"/>
        <v>111</v>
      </c>
      <c r="P1778">
        <f t="shared" si="109"/>
        <v>51.67</v>
      </c>
      <c r="Q1778" s="10" t="s">
        <v>8323</v>
      </c>
      <c r="R1778" t="s">
        <v>8327</v>
      </c>
      <c r="S1778" s="14">
        <f t="shared" si="110"/>
        <v>42248.90042824074</v>
      </c>
      <c r="T1778" s="14">
        <f t="shared" si="111"/>
        <v>42277.811805555553</v>
      </c>
    </row>
    <row r="1779" spans="1:20" ht="45" x14ac:dyDescent="0.4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08"/>
        <v>148</v>
      </c>
      <c r="P1779">
        <f t="shared" si="109"/>
        <v>63.49</v>
      </c>
      <c r="Q1779" s="10" t="s">
        <v>8323</v>
      </c>
      <c r="R1779" t="s">
        <v>8324</v>
      </c>
      <c r="S1779" s="14">
        <f t="shared" si="110"/>
        <v>40987.773715277777</v>
      </c>
      <c r="T1779" s="14">
        <f t="shared" si="111"/>
        <v>41026.916666666664</v>
      </c>
    </row>
    <row r="1780" spans="1:20" ht="45" x14ac:dyDescent="0.4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8315</v>
      </c>
      <c r="R1780" t="s">
        <v>8316</v>
      </c>
      <c r="S1780" s="14">
        <f t="shared" si="110"/>
        <v>42499.629849537043</v>
      </c>
      <c r="T1780" s="14">
        <f t="shared" si="111"/>
        <v>42522.904166666667</v>
      </c>
    </row>
    <row r="1781" spans="1:20" ht="45" x14ac:dyDescent="0.4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0" t="s">
        <v>8315</v>
      </c>
      <c r="R1781" t="s">
        <v>8316</v>
      </c>
      <c r="S1781" s="14">
        <f t="shared" si="110"/>
        <v>42489.619525462964</v>
      </c>
      <c r="T1781" s="14">
        <f t="shared" si="111"/>
        <v>42500.470138888893</v>
      </c>
    </row>
    <row r="1782" spans="1:20" ht="45" x14ac:dyDescent="0.4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0" t="s">
        <v>8315</v>
      </c>
      <c r="R1782" t="s">
        <v>8316</v>
      </c>
      <c r="S1782" s="14">
        <f t="shared" si="110"/>
        <v>41808.649583333332</v>
      </c>
      <c r="T1782" s="14">
        <f t="shared" si="111"/>
        <v>41868.649583333332</v>
      </c>
    </row>
    <row r="1783" spans="1:20" ht="59.4" x14ac:dyDescent="0.4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8323</v>
      </c>
      <c r="R1783" t="s">
        <v>8344</v>
      </c>
      <c r="S1783" s="14">
        <f t="shared" si="110"/>
        <v>41833.450266203705</v>
      </c>
      <c r="T1783" s="14">
        <f t="shared" si="111"/>
        <v>41865.757638888892</v>
      </c>
    </row>
    <row r="1784" spans="1:20" ht="45" x14ac:dyDescent="0.4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8315</v>
      </c>
      <c r="R1784" t="s">
        <v>8316</v>
      </c>
      <c r="S1784" s="14">
        <f t="shared" si="110"/>
        <v>41786.761354166665</v>
      </c>
      <c r="T1784" s="14">
        <f t="shared" si="111"/>
        <v>41821.207638888889</v>
      </c>
    </row>
    <row r="1785" spans="1:20" x14ac:dyDescent="0.4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8308</v>
      </c>
      <c r="R1785" t="s">
        <v>8312</v>
      </c>
      <c r="S1785" s="14">
        <f t="shared" si="110"/>
        <v>42570.91133101852</v>
      </c>
      <c r="T1785" s="14">
        <f t="shared" si="111"/>
        <v>42600.91133101852</v>
      </c>
    </row>
    <row r="1786" spans="1:20" ht="45" x14ac:dyDescent="0.4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8320</v>
      </c>
      <c r="R1786" t="s">
        <v>8340</v>
      </c>
      <c r="S1786" s="14">
        <f t="shared" si="110"/>
        <v>41754.745243055557</v>
      </c>
      <c r="T1786" s="14">
        <f t="shared" si="111"/>
        <v>41769.165972222225</v>
      </c>
    </row>
    <row r="1787" spans="1:20" ht="30.6" x14ac:dyDescent="0.4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8323</v>
      </c>
      <c r="R1787" t="s">
        <v>8345</v>
      </c>
      <c r="S1787" s="14">
        <f t="shared" si="110"/>
        <v>41788.919722222221</v>
      </c>
      <c r="T1787" s="14">
        <f t="shared" si="111"/>
        <v>41817.919722222221</v>
      </c>
    </row>
    <row r="1788" spans="1:20" ht="45" x14ac:dyDescent="0.4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8308</v>
      </c>
      <c r="R1788" t="s">
        <v>8310</v>
      </c>
      <c r="S1788" s="14">
        <f t="shared" si="110"/>
        <v>40570.025810185187</v>
      </c>
      <c r="T1788" s="14">
        <f t="shared" si="111"/>
        <v>40600.025810185187</v>
      </c>
    </row>
    <row r="1789" spans="1:20" ht="45" x14ac:dyDescent="0.4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8315</v>
      </c>
      <c r="R1789" t="s">
        <v>8316</v>
      </c>
      <c r="S1789" s="14">
        <f t="shared" si="110"/>
        <v>42380.581180555557</v>
      </c>
      <c r="T1789" s="14">
        <f t="shared" si="111"/>
        <v>42405.916666666672</v>
      </c>
    </row>
    <row r="1790" spans="1:20" ht="45" x14ac:dyDescent="0.4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8323</v>
      </c>
      <c r="R1790" t="s">
        <v>8328</v>
      </c>
      <c r="S1790" s="14">
        <f t="shared" si="110"/>
        <v>42241.85974537037</v>
      </c>
      <c r="T1790" s="14">
        <f t="shared" si="111"/>
        <v>42271.85974537037</v>
      </c>
    </row>
    <row r="1791" spans="1:20" ht="45" x14ac:dyDescent="0.4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8315</v>
      </c>
      <c r="R1791" t="s">
        <v>8316</v>
      </c>
      <c r="S1791" s="14">
        <f t="shared" si="110"/>
        <v>42109.751250000001</v>
      </c>
      <c r="T1791" s="14">
        <f t="shared" si="111"/>
        <v>42156.165972222225</v>
      </c>
    </row>
    <row r="1792" spans="1:20" ht="45" x14ac:dyDescent="0.4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8336</v>
      </c>
      <c r="R1792" t="s">
        <v>8337</v>
      </c>
      <c r="S1792" s="14">
        <f t="shared" si="110"/>
        <v>42344.32677083333</v>
      </c>
      <c r="T1792" s="14">
        <f t="shared" si="111"/>
        <v>42404.32677083333</v>
      </c>
    </row>
    <row r="1793" spans="1:20" ht="59.4" x14ac:dyDescent="0.4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8315</v>
      </c>
      <c r="R1793" t="s">
        <v>8316</v>
      </c>
      <c r="S1793" s="14">
        <f t="shared" si="110"/>
        <v>41477.930914351848</v>
      </c>
      <c r="T1793" s="14">
        <f t="shared" si="111"/>
        <v>41504.625</v>
      </c>
    </row>
    <row r="1794" spans="1:20" ht="45" x14ac:dyDescent="0.4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12">ROUND(E1794/D1794*100,0)</f>
        <v>145</v>
      </c>
      <c r="P1794">
        <f t="shared" ref="P1794:P1857" si="113">IFERROR(ROUND(E1794/L1794,2),0)</f>
        <v>35.74</v>
      </c>
      <c r="Q1794" s="10" t="s">
        <v>8323</v>
      </c>
      <c r="R1794" t="s">
        <v>8328</v>
      </c>
      <c r="S1794" s="14">
        <f t="shared" ref="S1794:S1857" si="114">(((J1794/60)/60)/24)+DATE(1970,1,1)</f>
        <v>42418.231747685189</v>
      </c>
      <c r="T1794" s="14">
        <f t="shared" ref="T1794:T1857" si="115">(((I1794/60)/60)/24)+DATE(1970,1,1)</f>
        <v>42448.190081018518</v>
      </c>
    </row>
    <row r="1795" spans="1:20" ht="45" x14ac:dyDescent="0.4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12"/>
        <v>109</v>
      </c>
      <c r="P1795">
        <f t="shared" si="113"/>
        <v>63.97</v>
      </c>
      <c r="Q1795" s="10" t="s">
        <v>8336</v>
      </c>
      <c r="R1795" t="s">
        <v>8337</v>
      </c>
      <c r="S1795" s="14">
        <f t="shared" si="114"/>
        <v>42710.876967592587</v>
      </c>
      <c r="T1795" s="14">
        <f t="shared" si="115"/>
        <v>42742.875</v>
      </c>
    </row>
    <row r="1796" spans="1:20" ht="45" x14ac:dyDescent="0.4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8315</v>
      </c>
      <c r="R1796" t="s">
        <v>8316</v>
      </c>
      <c r="S1796" s="14">
        <f t="shared" si="114"/>
        <v>41820.945613425924</v>
      </c>
      <c r="T1796" s="14">
        <f t="shared" si="115"/>
        <v>41850.945613425924</v>
      </c>
    </row>
    <row r="1797" spans="1:20" ht="45" x14ac:dyDescent="0.4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8315</v>
      </c>
      <c r="R1797" t="s">
        <v>8316</v>
      </c>
      <c r="S1797" s="14">
        <f t="shared" si="114"/>
        <v>42309.756620370375</v>
      </c>
      <c r="T1797" s="14">
        <f t="shared" si="115"/>
        <v>42330.916666666672</v>
      </c>
    </row>
    <row r="1798" spans="1:20" ht="45" x14ac:dyDescent="0.4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8315</v>
      </c>
      <c r="R1798" t="s">
        <v>8316</v>
      </c>
      <c r="S1798" s="14">
        <f t="shared" si="114"/>
        <v>42479.465833333335</v>
      </c>
      <c r="T1798" s="14">
        <f t="shared" si="115"/>
        <v>42500.465833333335</v>
      </c>
    </row>
    <row r="1799" spans="1:20" ht="45" x14ac:dyDescent="0.4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8308</v>
      </c>
      <c r="R1799" t="s">
        <v>8309</v>
      </c>
      <c r="S1799" s="14">
        <f t="shared" si="114"/>
        <v>42033.516898148147</v>
      </c>
      <c r="T1799" s="14">
        <f t="shared" si="115"/>
        <v>42064.5</v>
      </c>
    </row>
    <row r="1800" spans="1:20" ht="45" x14ac:dyDescent="0.4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8336</v>
      </c>
      <c r="R1800" t="s">
        <v>8337</v>
      </c>
      <c r="S1800" s="14">
        <f t="shared" si="114"/>
        <v>41825.485868055555</v>
      </c>
      <c r="T1800" s="14">
        <f t="shared" si="115"/>
        <v>41854.485868055555</v>
      </c>
    </row>
    <row r="1801" spans="1:20" ht="59.4" x14ac:dyDescent="0.4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8315</v>
      </c>
      <c r="R1801" t="s">
        <v>8316</v>
      </c>
      <c r="S1801" s="14">
        <f t="shared" si="114"/>
        <v>42171.034861111111</v>
      </c>
      <c r="T1801" s="14">
        <f t="shared" si="115"/>
        <v>42195.291666666672</v>
      </c>
    </row>
    <row r="1802" spans="1:20" ht="45" x14ac:dyDescent="0.4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8323</v>
      </c>
      <c r="R1802" t="s">
        <v>8327</v>
      </c>
      <c r="S1802" s="14">
        <f t="shared" si="114"/>
        <v>41934.71056712963</v>
      </c>
      <c r="T1802" s="14">
        <f t="shared" si="115"/>
        <v>41955.752233796295</v>
      </c>
    </row>
    <row r="1803" spans="1:20" ht="45" x14ac:dyDescent="0.45">
      <c r="A1803">
        <v>2792</v>
      </c>
      <c r="B1803" s="3" t="s">
        <v>2792</v>
      </c>
      <c r="C1803" s="3" t="s">
        <v>6902</v>
      </c>
      <c r="D1803" s="6">
        <v>2000</v>
      </c>
      <c r="E1803" s="8">
        <v>2152</v>
      </c>
      <c r="F1803" t="s">
        <v>8218</v>
      </c>
      <c r="G1803" t="s">
        <v>8223</v>
      </c>
      <c r="H1803" t="s">
        <v>8245</v>
      </c>
      <c r="I1803">
        <v>1439357559</v>
      </c>
      <c r="J1803">
        <v>1435469559</v>
      </c>
      <c r="K1803" t="b">
        <v>0</v>
      </c>
      <c r="L1803">
        <v>24</v>
      </c>
      <c r="M1803" t="b">
        <v>1</v>
      </c>
      <c r="N1803" t="s">
        <v>8269</v>
      </c>
      <c r="O1803">
        <f t="shared" si="112"/>
        <v>108</v>
      </c>
      <c r="P1803">
        <f t="shared" si="113"/>
        <v>89.67</v>
      </c>
      <c r="Q1803" s="10" t="s">
        <v>8315</v>
      </c>
      <c r="R1803" t="s">
        <v>8316</v>
      </c>
      <c r="S1803" s="14">
        <f t="shared" si="114"/>
        <v>42183.231006944443</v>
      </c>
      <c r="T1803" s="14">
        <f t="shared" si="115"/>
        <v>42228.231006944443</v>
      </c>
    </row>
    <row r="1804" spans="1:20" ht="45" x14ac:dyDescent="0.45">
      <c r="A1804">
        <v>1096</v>
      </c>
      <c r="B1804" s="3" t="s">
        <v>1097</v>
      </c>
      <c r="C1804" s="3" t="s">
        <v>5206</v>
      </c>
      <c r="D1804" s="6">
        <v>12000</v>
      </c>
      <c r="E1804" s="8">
        <v>2152</v>
      </c>
      <c r="F1804" t="s">
        <v>8220</v>
      </c>
      <c r="G1804" t="s">
        <v>8223</v>
      </c>
      <c r="H1804" t="s">
        <v>8245</v>
      </c>
      <c r="I1804">
        <v>1412393400</v>
      </c>
      <c r="J1804">
        <v>1409747154</v>
      </c>
      <c r="K1804" t="b">
        <v>0</v>
      </c>
      <c r="L1804">
        <v>29</v>
      </c>
      <c r="M1804" t="b">
        <v>0</v>
      </c>
      <c r="N1804" t="s">
        <v>8280</v>
      </c>
      <c r="O1804">
        <f t="shared" si="112"/>
        <v>18</v>
      </c>
      <c r="P1804">
        <f t="shared" si="113"/>
        <v>74.209999999999994</v>
      </c>
      <c r="Q1804" s="10" t="s">
        <v>8331</v>
      </c>
      <c r="R1804" t="s">
        <v>8332</v>
      </c>
      <c r="S1804" s="14">
        <f t="shared" si="114"/>
        <v>41885.51798611111</v>
      </c>
      <c r="T1804" s="14">
        <f t="shared" si="115"/>
        <v>41916.145833333336</v>
      </c>
    </row>
    <row r="1805" spans="1:20" ht="59.4" x14ac:dyDescent="0.4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8323</v>
      </c>
      <c r="R1805" t="s">
        <v>8324</v>
      </c>
      <c r="S1805" s="14">
        <f t="shared" si="114"/>
        <v>40250.242106481484</v>
      </c>
      <c r="T1805" s="14">
        <f t="shared" si="115"/>
        <v>40286.290972222225</v>
      </c>
    </row>
    <row r="1806" spans="1:20" ht="59.4" x14ac:dyDescent="0.4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8323</v>
      </c>
      <c r="R1806" t="s">
        <v>8352</v>
      </c>
      <c r="S1806" s="14">
        <f t="shared" si="114"/>
        <v>41026.655011574076</v>
      </c>
      <c r="T1806" s="14">
        <f t="shared" si="115"/>
        <v>41057.655011574076</v>
      </c>
    </row>
    <row r="1807" spans="1:20" ht="45" x14ac:dyDescent="0.4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8323</v>
      </c>
      <c r="R1807" t="s">
        <v>8324</v>
      </c>
      <c r="S1807" s="14">
        <f t="shared" si="114"/>
        <v>40987.697638888887</v>
      </c>
      <c r="T1807" s="14">
        <f t="shared" si="115"/>
        <v>41017.697638888887</v>
      </c>
    </row>
    <row r="1808" spans="1:20" ht="45" x14ac:dyDescent="0.4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8315</v>
      </c>
      <c r="R1808" t="s">
        <v>8316</v>
      </c>
      <c r="S1808" s="14">
        <f t="shared" si="114"/>
        <v>42284.69694444444</v>
      </c>
      <c r="T1808" s="14">
        <f t="shared" si="115"/>
        <v>42301.165972222225</v>
      </c>
    </row>
    <row r="1809" spans="1:20" ht="45" x14ac:dyDescent="0.4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8323</v>
      </c>
      <c r="R1809" t="s">
        <v>8327</v>
      </c>
      <c r="S1809" s="14">
        <f t="shared" si="114"/>
        <v>41174.154178240737</v>
      </c>
      <c r="T1809" s="14">
        <f t="shared" si="115"/>
        <v>41210.208333333336</v>
      </c>
    </row>
    <row r="1810" spans="1:20" ht="30.6" x14ac:dyDescent="0.4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8323</v>
      </c>
      <c r="R1810" t="s">
        <v>8344</v>
      </c>
      <c r="S1810" s="14">
        <f t="shared" si="114"/>
        <v>40974.791898148149</v>
      </c>
      <c r="T1810" s="14">
        <f t="shared" si="115"/>
        <v>41004.750231481477</v>
      </c>
    </row>
    <row r="1811" spans="1:20" ht="59.4" x14ac:dyDescent="0.4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8315</v>
      </c>
      <c r="R1811" t="s">
        <v>8316</v>
      </c>
      <c r="S1811" s="14">
        <f t="shared" si="114"/>
        <v>41796.422326388885</v>
      </c>
      <c r="T1811" s="14">
        <f t="shared" si="115"/>
        <v>41826.422326388885</v>
      </c>
    </row>
    <row r="1812" spans="1:20" ht="45" x14ac:dyDescent="0.4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8317</v>
      </c>
      <c r="R1812" t="s">
        <v>8319</v>
      </c>
      <c r="S1812" s="14">
        <f t="shared" si="114"/>
        <v>42416.767928240741</v>
      </c>
      <c r="T1812" s="14">
        <f t="shared" si="115"/>
        <v>42446.726261574076</v>
      </c>
    </row>
    <row r="1813" spans="1:20" ht="45" x14ac:dyDescent="0.4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0" t="s">
        <v>8315</v>
      </c>
      <c r="R1813" t="s">
        <v>8316</v>
      </c>
      <c r="S1813" s="14">
        <f t="shared" si="114"/>
        <v>42171.317442129628</v>
      </c>
      <c r="T1813" s="14">
        <f t="shared" si="115"/>
        <v>42195.875</v>
      </c>
    </row>
    <row r="1814" spans="1:20" ht="45" x14ac:dyDescent="0.4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0" t="s">
        <v>8315</v>
      </c>
      <c r="R1814" t="s">
        <v>8316</v>
      </c>
      <c r="S1814" s="14">
        <f t="shared" si="114"/>
        <v>42411.942291666666</v>
      </c>
      <c r="T1814" s="14">
        <f t="shared" si="115"/>
        <v>42434.041666666672</v>
      </c>
    </row>
    <row r="1815" spans="1:20" ht="45" x14ac:dyDescent="0.45">
      <c r="A1815">
        <v>1889</v>
      </c>
      <c r="B1815" s="3" t="s">
        <v>1890</v>
      </c>
      <c r="C1815" s="3" t="s">
        <v>5999</v>
      </c>
      <c r="D1815" s="6">
        <v>2000</v>
      </c>
      <c r="E1815" s="8">
        <v>2132</v>
      </c>
      <c r="F1815" t="s">
        <v>8218</v>
      </c>
      <c r="G1815" t="s">
        <v>8223</v>
      </c>
      <c r="H1815" t="s">
        <v>8245</v>
      </c>
      <c r="I1815">
        <v>1363024946</v>
      </c>
      <c r="J1815">
        <v>1359140546</v>
      </c>
      <c r="K1815" t="b">
        <v>0</v>
      </c>
      <c r="L1815">
        <v>44</v>
      </c>
      <c r="M1815" t="b">
        <v>1</v>
      </c>
      <c r="N1815" t="s">
        <v>8277</v>
      </c>
      <c r="O1815">
        <f t="shared" si="112"/>
        <v>107</v>
      </c>
      <c r="P1815">
        <f t="shared" si="113"/>
        <v>48.45</v>
      </c>
      <c r="Q1815" s="10" t="s">
        <v>8323</v>
      </c>
      <c r="R1815" t="s">
        <v>8327</v>
      </c>
      <c r="S1815" s="14">
        <f t="shared" si="114"/>
        <v>41299.793356481481</v>
      </c>
      <c r="T1815" s="14">
        <f t="shared" si="115"/>
        <v>41344.751689814817</v>
      </c>
    </row>
    <row r="1816" spans="1:20" ht="45" x14ac:dyDescent="0.45">
      <c r="A1816">
        <v>15</v>
      </c>
      <c r="B1816" s="3" t="s">
        <v>17</v>
      </c>
      <c r="C1816" s="3" t="s">
        <v>4126</v>
      </c>
      <c r="D1816" s="6">
        <v>2000</v>
      </c>
      <c r="E1816" s="8">
        <v>2132</v>
      </c>
      <c r="F1816" t="s">
        <v>8218</v>
      </c>
      <c r="G1816" t="s">
        <v>8226</v>
      </c>
      <c r="H1816" t="s">
        <v>8248</v>
      </c>
      <c r="I1816">
        <v>1443384840</v>
      </c>
      <c r="J1816">
        <v>1441790658</v>
      </c>
      <c r="K1816" t="b">
        <v>0</v>
      </c>
      <c r="L1816">
        <v>98</v>
      </c>
      <c r="M1816" t="b">
        <v>1</v>
      </c>
      <c r="N1816" t="s">
        <v>8263</v>
      </c>
      <c r="O1816">
        <f t="shared" si="112"/>
        <v>107</v>
      </c>
      <c r="P1816">
        <f t="shared" si="113"/>
        <v>21.76</v>
      </c>
      <c r="Q1816" s="10" t="s">
        <v>8308</v>
      </c>
      <c r="R1816" t="s">
        <v>8309</v>
      </c>
      <c r="S1816" s="14">
        <f t="shared" si="114"/>
        <v>42256.391875000001</v>
      </c>
      <c r="T1816" s="14">
        <f t="shared" si="115"/>
        <v>42274.843055555553</v>
      </c>
    </row>
    <row r="1817" spans="1:20" ht="45" x14ac:dyDescent="0.4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8308</v>
      </c>
      <c r="R1817" t="s">
        <v>8312</v>
      </c>
      <c r="S1817" s="14">
        <f t="shared" si="114"/>
        <v>41978.197199074071</v>
      </c>
      <c r="T1817" s="14">
        <f t="shared" si="115"/>
        <v>42008.197199074071</v>
      </c>
    </row>
    <row r="1818" spans="1:20" ht="45" x14ac:dyDescent="0.4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8323</v>
      </c>
      <c r="R1818" t="s">
        <v>8327</v>
      </c>
      <c r="S1818" s="14">
        <f t="shared" si="114"/>
        <v>40703.197048611109</v>
      </c>
      <c r="T1818" s="14">
        <f t="shared" si="115"/>
        <v>40770.041666666664</v>
      </c>
    </row>
    <row r="1819" spans="1:20" ht="45" x14ac:dyDescent="0.4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8315</v>
      </c>
      <c r="R1819" t="s">
        <v>8316</v>
      </c>
      <c r="S1819" s="14">
        <f t="shared" si="114"/>
        <v>42265.817002314812</v>
      </c>
      <c r="T1819" s="14">
        <f t="shared" si="115"/>
        <v>42295.817002314812</v>
      </c>
    </row>
    <row r="1820" spans="1:20" ht="45" x14ac:dyDescent="0.4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8315</v>
      </c>
      <c r="R1820" t="s">
        <v>8316</v>
      </c>
      <c r="S1820" s="14">
        <f t="shared" si="114"/>
        <v>42758.559629629628</v>
      </c>
      <c r="T1820" s="14">
        <f t="shared" si="115"/>
        <v>42788.559629629628</v>
      </c>
    </row>
    <row r="1821" spans="1:20" ht="45" x14ac:dyDescent="0.4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8315</v>
      </c>
      <c r="R1821" t="s">
        <v>8316</v>
      </c>
      <c r="S1821" s="14">
        <f t="shared" si="114"/>
        <v>42497.275706018518</v>
      </c>
      <c r="T1821" s="14">
        <f t="shared" si="115"/>
        <v>42535.904861111107</v>
      </c>
    </row>
    <row r="1822" spans="1:20" ht="45" x14ac:dyDescent="0.4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8336</v>
      </c>
      <c r="R1822" t="s">
        <v>8341</v>
      </c>
      <c r="S1822" s="14">
        <f t="shared" si="114"/>
        <v>41892.688750000001</v>
      </c>
      <c r="T1822" s="14">
        <f t="shared" si="115"/>
        <v>41913.165972222225</v>
      </c>
    </row>
    <row r="1823" spans="1:20" ht="59.4" x14ac:dyDescent="0.4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8315</v>
      </c>
      <c r="R1823" t="s">
        <v>8316</v>
      </c>
      <c r="S1823" s="14">
        <f t="shared" si="114"/>
        <v>42136.767175925925</v>
      </c>
      <c r="T1823" s="14">
        <f t="shared" si="115"/>
        <v>42166.767175925925</v>
      </c>
    </row>
    <row r="1824" spans="1:20" ht="45" x14ac:dyDescent="0.4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8331</v>
      </c>
      <c r="R1824" t="s">
        <v>8332</v>
      </c>
      <c r="S1824" s="14">
        <f t="shared" si="114"/>
        <v>41643.487175925926</v>
      </c>
      <c r="T1824" s="14">
        <f t="shared" si="115"/>
        <v>41673.487175925926</v>
      </c>
    </row>
    <row r="1825" spans="1:20" ht="45" x14ac:dyDescent="0.4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8323</v>
      </c>
      <c r="R1825" t="s">
        <v>8324</v>
      </c>
      <c r="S1825" s="14">
        <f t="shared" si="114"/>
        <v>41320.717465277776</v>
      </c>
      <c r="T1825" s="14">
        <f t="shared" si="115"/>
        <v>41344.166666666664</v>
      </c>
    </row>
    <row r="1826" spans="1:20" ht="45" x14ac:dyDescent="0.4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8315</v>
      </c>
      <c r="R1826" t="s">
        <v>8316</v>
      </c>
      <c r="S1826" s="14">
        <f t="shared" si="114"/>
        <v>42132.036168981482</v>
      </c>
      <c r="T1826" s="14">
        <f t="shared" si="115"/>
        <v>42186.290972222225</v>
      </c>
    </row>
    <row r="1827" spans="1:20" ht="30.6" x14ac:dyDescent="0.4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8315</v>
      </c>
      <c r="R1827" t="s">
        <v>8316</v>
      </c>
      <c r="S1827" s="14">
        <f t="shared" si="114"/>
        <v>42694.110185185185</v>
      </c>
      <c r="T1827" s="14">
        <f t="shared" si="115"/>
        <v>42709.041666666672</v>
      </c>
    </row>
    <row r="1828" spans="1:20" ht="45" x14ac:dyDescent="0.4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8315</v>
      </c>
      <c r="R1828" t="s">
        <v>8355</v>
      </c>
      <c r="S1828" s="14">
        <f t="shared" si="114"/>
        <v>42237.181608796294</v>
      </c>
      <c r="T1828" s="14">
        <f t="shared" si="115"/>
        <v>42267.181608796294</v>
      </c>
    </row>
    <row r="1829" spans="1:20" ht="59.4" x14ac:dyDescent="0.4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8315</v>
      </c>
      <c r="R1829" t="s">
        <v>8316</v>
      </c>
      <c r="S1829" s="14">
        <f t="shared" si="114"/>
        <v>41897.536134259259</v>
      </c>
      <c r="T1829" s="14">
        <f t="shared" si="115"/>
        <v>41927.536134259259</v>
      </c>
    </row>
    <row r="1830" spans="1:20" ht="45" x14ac:dyDescent="0.4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8315</v>
      </c>
      <c r="R1830" t="s">
        <v>8316</v>
      </c>
      <c r="S1830" s="14">
        <f t="shared" si="114"/>
        <v>42058.904074074075</v>
      </c>
      <c r="T1830" s="14">
        <f t="shared" si="115"/>
        <v>42095.165972222225</v>
      </c>
    </row>
    <row r="1831" spans="1:20" ht="45" x14ac:dyDescent="0.4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8323</v>
      </c>
      <c r="R1831" t="s">
        <v>8324</v>
      </c>
      <c r="S1831" s="14">
        <f t="shared" si="114"/>
        <v>41443.83452546296</v>
      </c>
      <c r="T1831" s="14">
        <f t="shared" si="115"/>
        <v>41466.83452546296</v>
      </c>
    </row>
    <row r="1832" spans="1:20" ht="59.4" x14ac:dyDescent="0.4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0" t="s">
        <v>8323</v>
      </c>
      <c r="R1832" t="s">
        <v>8352</v>
      </c>
      <c r="S1832" s="14">
        <f t="shared" si="114"/>
        <v>40127.700370370374</v>
      </c>
      <c r="T1832" s="14">
        <f t="shared" si="115"/>
        <v>40179.25</v>
      </c>
    </row>
    <row r="1833" spans="1:20" ht="45" x14ac:dyDescent="0.45">
      <c r="A1833">
        <v>3386</v>
      </c>
      <c r="B1833" s="3" t="s">
        <v>3385</v>
      </c>
      <c r="C1833" s="3" t="s">
        <v>7496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1417620506</v>
      </c>
      <c r="J1833">
        <v>1415028506</v>
      </c>
      <c r="K1833" t="b">
        <v>0</v>
      </c>
      <c r="L1833">
        <v>41</v>
      </c>
      <c r="M1833" t="b">
        <v>1</v>
      </c>
      <c r="N1833" t="s">
        <v>8269</v>
      </c>
      <c r="O1833">
        <f t="shared" si="112"/>
        <v>105</v>
      </c>
      <c r="P1833">
        <f t="shared" si="113"/>
        <v>51.22</v>
      </c>
      <c r="Q1833" s="10" t="s">
        <v>8315</v>
      </c>
      <c r="R1833" t="s">
        <v>8316</v>
      </c>
      <c r="S1833" s="14">
        <f t="shared" si="114"/>
        <v>41946.644745370373</v>
      </c>
      <c r="T1833" s="14">
        <f t="shared" si="115"/>
        <v>41976.644745370373</v>
      </c>
    </row>
    <row r="1834" spans="1:20" ht="59.4" x14ac:dyDescent="0.45">
      <c r="A1834">
        <v>3708</v>
      </c>
      <c r="B1834" s="3" t="s">
        <v>3705</v>
      </c>
      <c r="C1834" s="3" t="s">
        <v>7818</v>
      </c>
      <c r="D1834" s="6">
        <v>700</v>
      </c>
      <c r="E1834" s="8">
        <v>2100</v>
      </c>
      <c r="F1834" t="s">
        <v>8218</v>
      </c>
      <c r="G1834" t="s">
        <v>8223</v>
      </c>
      <c r="H1834" t="s">
        <v>8245</v>
      </c>
      <c r="I1834">
        <v>1404444286</v>
      </c>
      <c r="J1834">
        <v>1403234686</v>
      </c>
      <c r="K1834" t="b">
        <v>0</v>
      </c>
      <c r="L1834">
        <v>39</v>
      </c>
      <c r="M1834" t="b">
        <v>1</v>
      </c>
      <c r="N1834" t="s">
        <v>8269</v>
      </c>
      <c r="O1834">
        <f t="shared" si="112"/>
        <v>300</v>
      </c>
      <c r="P1834">
        <f t="shared" si="113"/>
        <v>53.85</v>
      </c>
      <c r="Q1834" s="10" t="s">
        <v>8315</v>
      </c>
      <c r="R1834" t="s">
        <v>8316</v>
      </c>
      <c r="S1834" s="14">
        <f t="shared" si="114"/>
        <v>41810.142199074071</v>
      </c>
      <c r="T1834" s="14">
        <f t="shared" si="115"/>
        <v>41824.142199074071</v>
      </c>
    </row>
    <row r="1835" spans="1:20" ht="45" x14ac:dyDescent="0.45">
      <c r="A1835">
        <v>2645</v>
      </c>
      <c r="B1835" s="3" t="s">
        <v>2645</v>
      </c>
      <c r="C1835" s="3" t="s">
        <v>6755</v>
      </c>
      <c r="D1835" s="6">
        <v>20000</v>
      </c>
      <c r="E1835" s="8">
        <v>2100</v>
      </c>
      <c r="F1835" t="s">
        <v>8219</v>
      </c>
      <c r="G1835" t="s">
        <v>8225</v>
      </c>
      <c r="H1835" t="s">
        <v>8247</v>
      </c>
      <c r="I1835">
        <v>1415481203</v>
      </c>
      <c r="J1835">
        <v>1412885603</v>
      </c>
      <c r="K1835" t="b">
        <v>1</v>
      </c>
      <c r="L1835">
        <v>23</v>
      </c>
      <c r="M1835" t="b">
        <v>0</v>
      </c>
      <c r="N1835" t="s">
        <v>8299</v>
      </c>
      <c r="O1835">
        <f t="shared" si="112"/>
        <v>11</v>
      </c>
      <c r="P1835">
        <f t="shared" si="113"/>
        <v>91.3</v>
      </c>
      <c r="Q1835" s="10" t="s">
        <v>8317</v>
      </c>
      <c r="R1835" t="s">
        <v>8353</v>
      </c>
      <c r="S1835" s="14">
        <f t="shared" si="114"/>
        <v>41921.842627314814</v>
      </c>
      <c r="T1835" s="14">
        <f t="shared" si="115"/>
        <v>41951.884293981479</v>
      </c>
    </row>
    <row r="1836" spans="1:20" ht="45" x14ac:dyDescent="0.4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8323</v>
      </c>
      <c r="R1836" t="s">
        <v>8327</v>
      </c>
      <c r="S1836" s="14">
        <f t="shared" si="114"/>
        <v>41004.802465277775</v>
      </c>
      <c r="T1836" s="14">
        <f t="shared" si="115"/>
        <v>41034.802407407406</v>
      </c>
    </row>
    <row r="1837" spans="1:20" ht="45" x14ac:dyDescent="0.4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8315</v>
      </c>
      <c r="R1837" t="s">
        <v>8316</v>
      </c>
      <c r="S1837" s="14">
        <f t="shared" si="114"/>
        <v>41997.507905092592</v>
      </c>
      <c r="T1837" s="14">
        <f t="shared" si="115"/>
        <v>42027.507905092592</v>
      </c>
    </row>
    <row r="1838" spans="1:20" ht="45" x14ac:dyDescent="0.4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8315</v>
      </c>
      <c r="R1838" t="s">
        <v>8316</v>
      </c>
      <c r="S1838" s="14">
        <f t="shared" si="114"/>
        <v>42458.680925925932</v>
      </c>
      <c r="T1838" s="14">
        <f t="shared" si="115"/>
        <v>42488.680925925932</v>
      </c>
    </row>
    <row r="1839" spans="1:20" ht="45" x14ac:dyDescent="0.4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8315</v>
      </c>
      <c r="R1839" t="s">
        <v>8316</v>
      </c>
      <c r="S1839" s="14">
        <f t="shared" si="114"/>
        <v>41990.99863425926</v>
      </c>
      <c r="T1839" s="14">
        <f t="shared" si="115"/>
        <v>42020.99863425926</v>
      </c>
    </row>
    <row r="1840" spans="1:20" ht="45" x14ac:dyDescent="0.4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8315</v>
      </c>
      <c r="R1840" t="s">
        <v>8316</v>
      </c>
      <c r="S1840" s="14">
        <f t="shared" si="114"/>
        <v>42056.65143518518</v>
      </c>
      <c r="T1840" s="14">
        <f t="shared" si="115"/>
        <v>42091.609768518523</v>
      </c>
    </row>
    <row r="1841" spans="1:20" ht="45" x14ac:dyDescent="0.4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8320</v>
      </c>
      <c r="R1841" t="s">
        <v>8356</v>
      </c>
      <c r="S1841" s="14">
        <f t="shared" si="114"/>
        <v>41686.705208333333</v>
      </c>
      <c r="T1841" s="14">
        <f t="shared" si="115"/>
        <v>41716.663541666669</v>
      </c>
    </row>
    <row r="1842" spans="1:20" ht="45" x14ac:dyDescent="0.4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8308</v>
      </c>
      <c r="R1842" t="s">
        <v>8310</v>
      </c>
      <c r="S1842" s="14">
        <f t="shared" si="114"/>
        <v>41433.01829861111</v>
      </c>
      <c r="T1842" s="14">
        <f t="shared" si="115"/>
        <v>41463.01829861111</v>
      </c>
    </row>
    <row r="1843" spans="1:20" ht="45" x14ac:dyDescent="0.45">
      <c r="A1843">
        <v>3477</v>
      </c>
      <c r="B1843" s="3" t="s">
        <v>3476</v>
      </c>
      <c r="C1843" s="3" t="s">
        <v>7587</v>
      </c>
      <c r="D1843" s="6">
        <v>1800</v>
      </c>
      <c r="E1843" s="8">
        <v>2076</v>
      </c>
      <c r="F1843" t="s">
        <v>8218</v>
      </c>
      <c r="G1843" t="s">
        <v>8223</v>
      </c>
      <c r="H1843" t="s">
        <v>8245</v>
      </c>
      <c r="I1843">
        <v>1431831600</v>
      </c>
      <c r="J1843">
        <v>1430761243</v>
      </c>
      <c r="K1843" t="b">
        <v>0</v>
      </c>
      <c r="L1843">
        <v>39</v>
      </c>
      <c r="M1843" t="b">
        <v>1</v>
      </c>
      <c r="N1843" t="s">
        <v>8269</v>
      </c>
      <c r="O1843">
        <f t="shared" si="112"/>
        <v>115</v>
      </c>
      <c r="P1843">
        <f t="shared" si="113"/>
        <v>53.23</v>
      </c>
      <c r="Q1843" s="10" t="s">
        <v>8315</v>
      </c>
      <c r="R1843" t="s">
        <v>8316</v>
      </c>
      <c r="S1843" s="14">
        <f t="shared" si="114"/>
        <v>42128.736608796295</v>
      </c>
      <c r="T1843" s="14">
        <f t="shared" si="115"/>
        <v>42141.125</v>
      </c>
    </row>
    <row r="1844" spans="1:20" ht="45" x14ac:dyDescent="0.45">
      <c r="A1844">
        <v>1244</v>
      </c>
      <c r="B1844" s="3" t="s">
        <v>1245</v>
      </c>
      <c r="C1844" s="3" t="s">
        <v>5354</v>
      </c>
      <c r="D1844" s="6">
        <v>2000</v>
      </c>
      <c r="E1844" s="8">
        <v>2076</v>
      </c>
      <c r="F1844" t="s">
        <v>8218</v>
      </c>
      <c r="G1844" t="s">
        <v>8223</v>
      </c>
      <c r="H1844" t="s">
        <v>8245</v>
      </c>
      <c r="I1844">
        <v>1366664400</v>
      </c>
      <c r="J1844">
        <v>1363981723</v>
      </c>
      <c r="K1844" t="b">
        <v>1</v>
      </c>
      <c r="L1844">
        <v>45</v>
      </c>
      <c r="M1844" t="b">
        <v>1</v>
      </c>
      <c r="N1844" t="s">
        <v>8274</v>
      </c>
      <c r="O1844">
        <f t="shared" si="112"/>
        <v>104</v>
      </c>
      <c r="P1844">
        <f t="shared" si="113"/>
        <v>46.13</v>
      </c>
      <c r="Q1844" s="10" t="s">
        <v>8323</v>
      </c>
      <c r="R1844" t="s">
        <v>8324</v>
      </c>
      <c r="S1844" s="14">
        <f t="shared" si="114"/>
        <v>41355.825497685182</v>
      </c>
      <c r="T1844" s="14">
        <f t="shared" si="115"/>
        <v>41386.875</v>
      </c>
    </row>
    <row r="1845" spans="1:20" ht="45" x14ac:dyDescent="0.4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8320</v>
      </c>
      <c r="R1845" t="s">
        <v>8321</v>
      </c>
      <c r="S1845" s="14">
        <f t="shared" si="114"/>
        <v>41249.749085648145</v>
      </c>
      <c r="T1845" s="14">
        <f t="shared" si="115"/>
        <v>41279.749085648145</v>
      </c>
    </row>
    <row r="1846" spans="1:20" ht="59.4" x14ac:dyDescent="0.4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8315</v>
      </c>
      <c r="R1846" t="s">
        <v>8316</v>
      </c>
      <c r="S1846" s="14">
        <f t="shared" si="114"/>
        <v>42225.513888888891</v>
      </c>
      <c r="T1846" s="14">
        <f t="shared" si="115"/>
        <v>42242.958333333328</v>
      </c>
    </row>
    <row r="1847" spans="1:20" ht="45" x14ac:dyDescent="0.4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8334</v>
      </c>
      <c r="R1847" t="s">
        <v>8335</v>
      </c>
      <c r="S1847" s="14">
        <f t="shared" si="114"/>
        <v>41792.214467592588</v>
      </c>
      <c r="T1847" s="14">
        <f t="shared" si="115"/>
        <v>41826.214467592588</v>
      </c>
    </row>
    <row r="1848" spans="1:20" ht="59.4" x14ac:dyDescent="0.45">
      <c r="A1848">
        <v>3195</v>
      </c>
      <c r="B1848" s="3" t="s">
        <v>3195</v>
      </c>
      <c r="C1848" s="3" t="s">
        <v>7305</v>
      </c>
      <c r="D1848" s="6">
        <v>3500</v>
      </c>
      <c r="E1848" s="8">
        <v>2070</v>
      </c>
      <c r="F1848" t="s">
        <v>8220</v>
      </c>
      <c r="G1848" t="s">
        <v>8223</v>
      </c>
      <c r="H1848" t="s">
        <v>8245</v>
      </c>
      <c r="I1848">
        <v>1423750542</v>
      </c>
      <c r="J1848">
        <v>1421158542</v>
      </c>
      <c r="K1848" t="b">
        <v>0</v>
      </c>
      <c r="L1848">
        <v>39</v>
      </c>
      <c r="M1848" t="b">
        <v>0</v>
      </c>
      <c r="N1848" t="s">
        <v>8303</v>
      </c>
      <c r="O1848">
        <f t="shared" si="112"/>
        <v>59</v>
      </c>
      <c r="P1848">
        <f t="shared" si="113"/>
        <v>53.08</v>
      </c>
      <c r="Q1848" s="10" t="s">
        <v>8315</v>
      </c>
      <c r="R1848" t="s">
        <v>8357</v>
      </c>
      <c r="S1848" s="14">
        <f t="shared" si="114"/>
        <v>42017.594236111108</v>
      </c>
      <c r="T1848" s="14">
        <f t="shared" si="115"/>
        <v>42047.594236111108</v>
      </c>
    </row>
    <row r="1849" spans="1:20" ht="45" x14ac:dyDescent="0.45">
      <c r="A1849">
        <v>144</v>
      </c>
      <c r="B1849" s="3" t="s">
        <v>146</v>
      </c>
      <c r="C1849" s="3" t="s">
        <v>4254</v>
      </c>
      <c r="D1849" s="6">
        <v>7500</v>
      </c>
      <c r="E1849" s="8">
        <v>2070</v>
      </c>
      <c r="F1849" t="s">
        <v>8219</v>
      </c>
      <c r="G1849" t="s">
        <v>8228</v>
      </c>
      <c r="H1849" t="s">
        <v>8250</v>
      </c>
      <c r="I1849">
        <v>1428945472</v>
      </c>
      <c r="J1849">
        <v>1423765072</v>
      </c>
      <c r="K1849" t="b">
        <v>0</v>
      </c>
      <c r="L1849">
        <v>37</v>
      </c>
      <c r="M1849" t="b">
        <v>0</v>
      </c>
      <c r="N1849" t="s">
        <v>8265</v>
      </c>
      <c r="O1849">
        <f t="shared" si="112"/>
        <v>28</v>
      </c>
      <c r="P1849">
        <f t="shared" si="113"/>
        <v>55.95</v>
      </c>
      <c r="Q1849" s="10" t="s">
        <v>8308</v>
      </c>
      <c r="R1849" t="s">
        <v>8311</v>
      </c>
      <c r="S1849" s="14">
        <f t="shared" si="114"/>
        <v>42047.762407407412</v>
      </c>
      <c r="T1849" s="14">
        <f t="shared" si="115"/>
        <v>42107.72074074074</v>
      </c>
    </row>
    <row r="1850" spans="1:20" ht="45" x14ac:dyDescent="0.4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8308</v>
      </c>
      <c r="R1850" t="s">
        <v>8313</v>
      </c>
      <c r="S1850" s="14">
        <f t="shared" si="114"/>
        <v>41755.117581018516</v>
      </c>
      <c r="T1850" s="14">
        <f t="shared" si="115"/>
        <v>41778.117581018516</v>
      </c>
    </row>
    <row r="1851" spans="1:20" ht="45" x14ac:dyDescent="0.4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8323</v>
      </c>
      <c r="R1851" t="s">
        <v>8327</v>
      </c>
      <c r="S1851" s="14">
        <f t="shared" si="114"/>
        <v>40793.998599537037</v>
      </c>
      <c r="T1851" s="14">
        <f t="shared" si="115"/>
        <v>40828.998599537037</v>
      </c>
    </row>
    <row r="1852" spans="1:20" ht="45" x14ac:dyDescent="0.4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8315</v>
      </c>
      <c r="R1852" t="s">
        <v>8316</v>
      </c>
      <c r="S1852" s="14">
        <f t="shared" si="114"/>
        <v>42248.640162037031</v>
      </c>
      <c r="T1852" s="14">
        <f t="shared" si="115"/>
        <v>42279.75</v>
      </c>
    </row>
    <row r="1853" spans="1:20" ht="45" x14ac:dyDescent="0.4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8315</v>
      </c>
      <c r="R1853" t="s">
        <v>8316</v>
      </c>
      <c r="S1853" s="14">
        <f t="shared" si="114"/>
        <v>42121.756921296299</v>
      </c>
      <c r="T1853" s="14">
        <f t="shared" si="115"/>
        <v>42156.208333333328</v>
      </c>
    </row>
    <row r="1854" spans="1:20" ht="45" x14ac:dyDescent="0.4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8315</v>
      </c>
      <c r="R1854" t="s">
        <v>8316</v>
      </c>
      <c r="S1854" s="14">
        <f t="shared" si="114"/>
        <v>42200.625833333332</v>
      </c>
      <c r="T1854" s="14">
        <f t="shared" si="115"/>
        <v>42225.666666666672</v>
      </c>
    </row>
    <row r="1855" spans="1:20" ht="59.4" x14ac:dyDescent="0.4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8315</v>
      </c>
      <c r="R1855" t="s">
        <v>8357</v>
      </c>
      <c r="S1855" s="14">
        <f t="shared" si="114"/>
        <v>42372.624166666668</v>
      </c>
      <c r="T1855" s="14">
        <f t="shared" si="115"/>
        <v>42402.624166666668</v>
      </c>
    </row>
    <row r="1856" spans="1:20" ht="45" x14ac:dyDescent="0.4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8323</v>
      </c>
      <c r="R1856" t="s">
        <v>8324</v>
      </c>
      <c r="S1856" s="14">
        <f t="shared" si="114"/>
        <v>40925.599664351852</v>
      </c>
      <c r="T1856" s="14">
        <f t="shared" si="115"/>
        <v>40979.207638888889</v>
      </c>
    </row>
    <row r="1857" spans="1:20" ht="45" x14ac:dyDescent="0.4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8315</v>
      </c>
      <c r="R1857" t="s">
        <v>8316</v>
      </c>
      <c r="S1857" s="14">
        <f t="shared" si="114"/>
        <v>42195.749745370369</v>
      </c>
      <c r="T1857" s="14">
        <f t="shared" si="115"/>
        <v>42206.125</v>
      </c>
    </row>
    <row r="1858" spans="1:20" ht="45" x14ac:dyDescent="0.4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16">ROUND(E1858/D1858*100,0)</f>
        <v>103</v>
      </c>
      <c r="P1858">
        <f t="shared" ref="P1858:P1921" si="117">IFERROR(ROUND(E1858/L1858,2),0)</f>
        <v>40.29</v>
      </c>
      <c r="Q1858" s="10" t="s">
        <v>8315</v>
      </c>
      <c r="R1858" t="s">
        <v>8316</v>
      </c>
      <c r="S1858" s="14">
        <f t="shared" ref="S1858:S1921" si="118">(((J1858/60)/60)/24)+DATE(1970,1,1)</f>
        <v>42038.720451388886</v>
      </c>
      <c r="T1858" s="14">
        <f t="shared" ref="T1858:T1921" si="119">(((I1858/60)/60)/24)+DATE(1970,1,1)</f>
        <v>42063.708333333328</v>
      </c>
    </row>
    <row r="1859" spans="1:20" ht="45" x14ac:dyDescent="0.4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16"/>
        <v>205</v>
      </c>
      <c r="P1859">
        <f t="shared" si="117"/>
        <v>45.62</v>
      </c>
      <c r="Q1859" s="10" t="s">
        <v>8323</v>
      </c>
      <c r="R1859" t="s">
        <v>8324</v>
      </c>
      <c r="S1859" s="14">
        <f t="shared" si="118"/>
        <v>42614.722013888888</v>
      </c>
      <c r="T1859" s="14">
        <f t="shared" si="119"/>
        <v>42644.722013888888</v>
      </c>
    </row>
    <row r="1860" spans="1:20" ht="45" x14ac:dyDescent="0.4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0" t="s">
        <v>8317</v>
      </c>
      <c r="R1860" t="s">
        <v>8353</v>
      </c>
      <c r="S1860" s="14">
        <f t="shared" si="118"/>
        <v>42774.792071759264</v>
      </c>
      <c r="T1860" s="14">
        <f t="shared" si="119"/>
        <v>42804.792071759264</v>
      </c>
    </row>
    <row r="1861" spans="1:20" ht="30.6" x14ac:dyDescent="0.4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8323</v>
      </c>
      <c r="R1861" t="s">
        <v>8327</v>
      </c>
      <c r="S1861" s="14">
        <f t="shared" si="118"/>
        <v>41074.221562500003</v>
      </c>
      <c r="T1861" s="14">
        <f t="shared" si="119"/>
        <v>41104.221562500003</v>
      </c>
    </row>
    <row r="1862" spans="1:20" ht="45" x14ac:dyDescent="0.4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8315</v>
      </c>
      <c r="R1862" t="s">
        <v>8316</v>
      </c>
      <c r="S1862" s="14">
        <f t="shared" si="118"/>
        <v>42711.545196759253</v>
      </c>
      <c r="T1862" s="14">
        <f t="shared" si="119"/>
        <v>42741.545196759253</v>
      </c>
    </row>
    <row r="1863" spans="1:20" ht="45" x14ac:dyDescent="0.4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8315</v>
      </c>
      <c r="R1863" t="s">
        <v>8316</v>
      </c>
      <c r="S1863" s="14">
        <f t="shared" si="118"/>
        <v>42550.701886574068</v>
      </c>
      <c r="T1863" s="14">
        <f t="shared" si="119"/>
        <v>42580.701886574068</v>
      </c>
    </row>
    <row r="1864" spans="1:20" ht="45" x14ac:dyDescent="0.4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8315</v>
      </c>
      <c r="R1864" t="s">
        <v>8316</v>
      </c>
      <c r="S1864" s="14">
        <f t="shared" si="118"/>
        <v>42591.899988425925</v>
      </c>
      <c r="T1864" s="14">
        <f t="shared" si="119"/>
        <v>42622.166666666672</v>
      </c>
    </row>
    <row r="1865" spans="1:20" ht="45" x14ac:dyDescent="0.4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8315</v>
      </c>
      <c r="R1865" t="s">
        <v>8316</v>
      </c>
      <c r="S1865" s="14">
        <f t="shared" si="118"/>
        <v>42120.531226851846</v>
      </c>
      <c r="T1865" s="14">
        <f t="shared" si="119"/>
        <v>42155.531226851846</v>
      </c>
    </row>
    <row r="1866" spans="1:20" ht="45" x14ac:dyDescent="0.4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8315</v>
      </c>
      <c r="R1866" t="s">
        <v>8316</v>
      </c>
      <c r="S1866" s="14">
        <f t="shared" si="118"/>
        <v>42503.559467592597</v>
      </c>
      <c r="T1866" s="14">
        <f t="shared" si="119"/>
        <v>42524.875</v>
      </c>
    </row>
    <row r="1867" spans="1:20" ht="30.6" x14ac:dyDescent="0.4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8315</v>
      </c>
      <c r="R1867" t="s">
        <v>8316</v>
      </c>
      <c r="S1867" s="14">
        <f t="shared" si="118"/>
        <v>42152.765717592592</v>
      </c>
      <c r="T1867" s="14">
        <f t="shared" si="119"/>
        <v>42188.765717592592</v>
      </c>
    </row>
    <row r="1868" spans="1:20" ht="45" x14ac:dyDescent="0.4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8315</v>
      </c>
      <c r="R1868" t="s">
        <v>8316</v>
      </c>
      <c r="S1868" s="14">
        <f t="shared" si="118"/>
        <v>41928.170497685183</v>
      </c>
      <c r="T1868" s="14">
        <f t="shared" si="119"/>
        <v>41949.249305555553</v>
      </c>
    </row>
    <row r="1869" spans="1:20" ht="45" x14ac:dyDescent="0.4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8323</v>
      </c>
      <c r="R1869" t="s">
        <v>8324</v>
      </c>
      <c r="S1869" s="14">
        <f t="shared" si="118"/>
        <v>41059.006805555553</v>
      </c>
      <c r="T1869" s="14">
        <f t="shared" si="119"/>
        <v>41097.165972222225</v>
      </c>
    </row>
    <row r="1870" spans="1:20" ht="45" x14ac:dyDescent="0.45">
      <c r="A1870">
        <v>3782</v>
      </c>
      <c r="B1870" s="3" t="s">
        <v>3779</v>
      </c>
      <c r="C1870" s="3" t="s">
        <v>7892</v>
      </c>
      <c r="D1870" s="6">
        <v>2000</v>
      </c>
      <c r="E1870" s="8">
        <v>2035</v>
      </c>
      <c r="F1870" t="s">
        <v>8218</v>
      </c>
      <c r="G1870" t="s">
        <v>8224</v>
      </c>
      <c r="H1870" t="s">
        <v>8246</v>
      </c>
      <c r="I1870">
        <v>1469401200</v>
      </c>
      <c r="J1870">
        <v>1466887297</v>
      </c>
      <c r="K1870" t="b">
        <v>0</v>
      </c>
      <c r="L1870">
        <v>27</v>
      </c>
      <c r="M1870" t="b">
        <v>1</v>
      </c>
      <c r="N1870" t="s">
        <v>8303</v>
      </c>
      <c r="O1870">
        <f t="shared" si="116"/>
        <v>102</v>
      </c>
      <c r="P1870">
        <f t="shared" si="117"/>
        <v>75.37</v>
      </c>
      <c r="Q1870" s="10" t="s">
        <v>8315</v>
      </c>
      <c r="R1870" t="s">
        <v>8357</v>
      </c>
      <c r="S1870" s="14">
        <f t="shared" si="118"/>
        <v>42546.862233796302</v>
      </c>
      <c r="T1870" s="14">
        <f t="shared" si="119"/>
        <v>42575.958333333328</v>
      </c>
    </row>
    <row r="1871" spans="1:20" ht="30.6" x14ac:dyDescent="0.45">
      <c r="A1871">
        <v>1841</v>
      </c>
      <c r="B1871" s="3" t="s">
        <v>1842</v>
      </c>
      <c r="C1871" s="3" t="s">
        <v>5951</v>
      </c>
      <c r="D1871" s="6">
        <v>2000</v>
      </c>
      <c r="E1871" s="8">
        <v>2035</v>
      </c>
      <c r="F1871" t="s">
        <v>8218</v>
      </c>
      <c r="G1871" t="s">
        <v>8223</v>
      </c>
      <c r="H1871" t="s">
        <v>8245</v>
      </c>
      <c r="I1871">
        <v>1400561940</v>
      </c>
      <c r="J1871">
        <v>1397679445</v>
      </c>
      <c r="K1871" t="b">
        <v>0</v>
      </c>
      <c r="L1871">
        <v>40</v>
      </c>
      <c r="M1871" t="b">
        <v>1</v>
      </c>
      <c r="N1871" t="s">
        <v>8274</v>
      </c>
      <c r="O1871">
        <f t="shared" si="116"/>
        <v>102</v>
      </c>
      <c r="P1871">
        <f t="shared" si="117"/>
        <v>50.88</v>
      </c>
      <c r="Q1871" s="10" t="s">
        <v>8323</v>
      </c>
      <c r="R1871" t="s">
        <v>8324</v>
      </c>
      <c r="S1871" s="14">
        <f t="shared" si="118"/>
        <v>41745.84542824074</v>
      </c>
      <c r="T1871" s="14">
        <f t="shared" si="119"/>
        <v>41779.207638888889</v>
      </c>
    </row>
    <row r="1872" spans="1:20" ht="45" x14ac:dyDescent="0.4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8315</v>
      </c>
      <c r="R1872" t="s">
        <v>8316</v>
      </c>
      <c r="S1872" s="14">
        <f t="shared" si="118"/>
        <v>42160.583043981482</v>
      </c>
      <c r="T1872" s="14">
        <f t="shared" si="119"/>
        <v>42175.583043981482</v>
      </c>
    </row>
    <row r="1873" spans="1:20" ht="45" x14ac:dyDescent="0.4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8308</v>
      </c>
      <c r="R1873" t="s">
        <v>8313</v>
      </c>
      <c r="S1873" s="14">
        <f t="shared" si="118"/>
        <v>40806.870949074073</v>
      </c>
      <c r="T1873" s="14">
        <f t="shared" si="119"/>
        <v>40866.912615740745</v>
      </c>
    </row>
    <row r="1874" spans="1:20" ht="45" x14ac:dyDescent="0.4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8315</v>
      </c>
      <c r="R1874" t="s">
        <v>8316</v>
      </c>
      <c r="S1874" s="14">
        <f t="shared" si="118"/>
        <v>42354.131643518514</v>
      </c>
      <c r="T1874" s="14">
        <f t="shared" si="119"/>
        <v>42384.131643518514</v>
      </c>
    </row>
    <row r="1875" spans="1:20" ht="45" x14ac:dyDescent="0.4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8315</v>
      </c>
      <c r="R1875" t="s">
        <v>8316</v>
      </c>
      <c r="S1875" s="14">
        <f t="shared" si="118"/>
        <v>42505.738032407404</v>
      </c>
      <c r="T1875" s="14">
        <f t="shared" si="119"/>
        <v>42525.738032407404</v>
      </c>
    </row>
    <row r="1876" spans="1:20" ht="45" x14ac:dyDescent="0.4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8317</v>
      </c>
      <c r="R1876" t="s">
        <v>8319</v>
      </c>
      <c r="S1876" s="14">
        <f t="shared" si="118"/>
        <v>42604.669675925921</v>
      </c>
      <c r="T1876" s="14">
        <f t="shared" si="119"/>
        <v>42664.669675925921</v>
      </c>
    </row>
    <row r="1877" spans="1:20" ht="45" x14ac:dyDescent="0.45">
      <c r="A1877">
        <v>3519</v>
      </c>
      <c r="B1877" s="3" t="s">
        <v>3518</v>
      </c>
      <c r="C1877" s="3" t="s">
        <v>7629</v>
      </c>
      <c r="D1877" s="6">
        <v>2000</v>
      </c>
      <c r="E1877" s="8">
        <v>2027</v>
      </c>
      <c r="F1877" t="s">
        <v>8218</v>
      </c>
      <c r="G1877" t="s">
        <v>8224</v>
      </c>
      <c r="H1877" t="s">
        <v>8246</v>
      </c>
      <c r="I1877">
        <v>1425478950</v>
      </c>
      <c r="J1877">
        <v>1422886950</v>
      </c>
      <c r="K1877" t="b">
        <v>0</v>
      </c>
      <c r="L1877">
        <v>28</v>
      </c>
      <c r="M1877" t="b">
        <v>1</v>
      </c>
      <c r="N1877" t="s">
        <v>8269</v>
      </c>
      <c r="O1877">
        <f t="shared" si="116"/>
        <v>101</v>
      </c>
      <c r="P1877">
        <f t="shared" si="117"/>
        <v>72.39</v>
      </c>
      <c r="Q1877" s="10" t="s">
        <v>8315</v>
      </c>
      <c r="R1877" t="s">
        <v>8316</v>
      </c>
      <c r="S1877" s="14">
        <f t="shared" si="118"/>
        <v>42037.598958333328</v>
      </c>
      <c r="T1877" s="14">
        <f t="shared" si="119"/>
        <v>42067.598958333328</v>
      </c>
    </row>
    <row r="1878" spans="1:20" ht="45" x14ac:dyDescent="0.45">
      <c r="A1878">
        <v>40</v>
      </c>
      <c r="B1878" s="3" t="s">
        <v>42</v>
      </c>
      <c r="C1878" s="3" t="s">
        <v>4151</v>
      </c>
      <c r="D1878" s="6">
        <v>2000</v>
      </c>
      <c r="E1878" s="8">
        <v>2027</v>
      </c>
      <c r="F1878" t="s">
        <v>8218</v>
      </c>
      <c r="G1878" t="s">
        <v>8223</v>
      </c>
      <c r="H1878" t="s">
        <v>8245</v>
      </c>
      <c r="I1878">
        <v>1403150400</v>
      </c>
      <c r="J1878">
        <v>1401426488</v>
      </c>
      <c r="K1878" t="b">
        <v>0</v>
      </c>
      <c r="L1878">
        <v>16</v>
      </c>
      <c r="M1878" t="b">
        <v>1</v>
      </c>
      <c r="N1878" t="s">
        <v>8263</v>
      </c>
      <c r="O1878">
        <f t="shared" si="116"/>
        <v>101</v>
      </c>
      <c r="P1878">
        <f t="shared" si="117"/>
        <v>126.69</v>
      </c>
      <c r="Q1878" s="10" t="s">
        <v>8308</v>
      </c>
      <c r="R1878" t="s">
        <v>8309</v>
      </c>
      <c r="S1878" s="14">
        <f t="shared" si="118"/>
        <v>41789.21398148148</v>
      </c>
      <c r="T1878" s="14">
        <f t="shared" si="119"/>
        <v>41809.166666666664</v>
      </c>
    </row>
    <row r="1879" spans="1:20" ht="45" x14ac:dyDescent="0.45">
      <c r="A1879">
        <v>3809</v>
      </c>
      <c r="B1879" s="3" t="s">
        <v>3806</v>
      </c>
      <c r="C1879" s="3" t="s">
        <v>7919</v>
      </c>
      <c r="D1879" s="6">
        <v>2000</v>
      </c>
      <c r="E1879" s="8">
        <v>2025</v>
      </c>
      <c r="F1879" t="s">
        <v>8218</v>
      </c>
      <c r="G1879" t="s">
        <v>8224</v>
      </c>
      <c r="H1879" t="s">
        <v>8246</v>
      </c>
      <c r="I1879">
        <v>1406761200</v>
      </c>
      <c r="J1879">
        <v>1402403907</v>
      </c>
      <c r="K1879" t="b">
        <v>0</v>
      </c>
      <c r="L1879">
        <v>38</v>
      </c>
      <c r="M1879" t="b">
        <v>1</v>
      </c>
      <c r="N1879" t="s">
        <v>8269</v>
      </c>
      <c r="O1879">
        <f t="shared" si="116"/>
        <v>101</v>
      </c>
      <c r="P1879">
        <f t="shared" si="117"/>
        <v>53.29</v>
      </c>
      <c r="Q1879" s="10" t="s">
        <v>8315</v>
      </c>
      <c r="R1879" t="s">
        <v>8316</v>
      </c>
      <c r="S1879" s="14">
        <f t="shared" si="118"/>
        <v>41800.526701388888</v>
      </c>
      <c r="T1879" s="14">
        <f t="shared" si="119"/>
        <v>41850.958333333336</v>
      </c>
    </row>
    <row r="1880" spans="1:20" ht="45" x14ac:dyDescent="0.45">
      <c r="A1880">
        <v>3839</v>
      </c>
      <c r="B1880" s="3" t="s">
        <v>3836</v>
      </c>
      <c r="C1880" s="3" t="s">
        <v>7948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1438226724</v>
      </c>
      <c r="J1880">
        <v>1433042724</v>
      </c>
      <c r="K1880" t="b">
        <v>0</v>
      </c>
      <c r="L1880">
        <v>32</v>
      </c>
      <c r="M1880" t="b">
        <v>1</v>
      </c>
      <c r="N1880" t="s">
        <v>8269</v>
      </c>
      <c r="O1880">
        <f t="shared" si="116"/>
        <v>101</v>
      </c>
      <c r="P1880">
        <f t="shared" si="117"/>
        <v>63.28</v>
      </c>
      <c r="Q1880" s="10" t="s">
        <v>8315</v>
      </c>
      <c r="R1880" t="s">
        <v>8316</v>
      </c>
      <c r="S1880" s="14">
        <f t="shared" si="118"/>
        <v>42155.142638888887</v>
      </c>
      <c r="T1880" s="14">
        <f t="shared" si="119"/>
        <v>42215.142638888887</v>
      </c>
    </row>
    <row r="1881" spans="1:20" ht="45" x14ac:dyDescent="0.45">
      <c r="A1881">
        <v>1261</v>
      </c>
      <c r="B1881" s="3" t="s">
        <v>1262</v>
      </c>
      <c r="C1881" s="3" t="s">
        <v>5371</v>
      </c>
      <c r="D1881" s="6">
        <v>2000</v>
      </c>
      <c r="E1881" s="8">
        <v>2025</v>
      </c>
      <c r="F1881" t="s">
        <v>8218</v>
      </c>
      <c r="G1881" t="s">
        <v>8223</v>
      </c>
      <c r="H1881" t="s">
        <v>8245</v>
      </c>
      <c r="I1881">
        <v>1390983227</v>
      </c>
      <c r="J1881">
        <v>1388391227</v>
      </c>
      <c r="K1881" t="b">
        <v>1</v>
      </c>
      <c r="L1881">
        <v>52</v>
      </c>
      <c r="M1881" t="b">
        <v>1</v>
      </c>
      <c r="N1881" t="s">
        <v>8274</v>
      </c>
      <c r="O1881">
        <f t="shared" si="116"/>
        <v>101</v>
      </c>
      <c r="P1881">
        <f t="shared" si="117"/>
        <v>38.94</v>
      </c>
      <c r="Q1881" s="10" t="s">
        <v>8323</v>
      </c>
      <c r="R1881" t="s">
        <v>8324</v>
      </c>
      <c r="S1881" s="14">
        <f t="shared" si="118"/>
        <v>41638.342905092592</v>
      </c>
      <c r="T1881" s="14">
        <f t="shared" si="119"/>
        <v>41668.342905092592</v>
      </c>
    </row>
    <row r="1882" spans="1:20" ht="59.4" x14ac:dyDescent="0.45">
      <c r="A1882">
        <v>1856</v>
      </c>
      <c r="B1882" s="3" t="s">
        <v>1857</v>
      </c>
      <c r="C1882" s="3" t="s">
        <v>5966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1405715472</v>
      </c>
      <c r="J1882">
        <v>1403901072</v>
      </c>
      <c r="K1882" t="b">
        <v>0</v>
      </c>
      <c r="L1882">
        <v>38</v>
      </c>
      <c r="M1882" t="b">
        <v>1</v>
      </c>
      <c r="N1882" t="s">
        <v>8274</v>
      </c>
      <c r="O1882">
        <f t="shared" si="116"/>
        <v>101</v>
      </c>
      <c r="P1882">
        <f t="shared" si="117"/>
        <v>53.29</v>
      </c>
      <c r="Q1882" s="10" t="s">
        <v>8323</v>
      </c>
      <c r="R1882" t="s">
        <v>8324</v>
      </c>
      <c r="S1882" s="14">
        <f t="shared" si="118"/>
        <v>41817.854999999996</v>
      </c>
      <c r="T1882" s="14">
        <f t="shared" si="119"/>
        <v>41838.854999999996</v>
      </c>
    </row>
    <row r="1883" spans="1:20" ht="45" x14ac:dyDescent="0.4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0" t="s">
        <v>8315</v>
      </c>
      <c r="R1883" t="s">
        <v>8316</v>
      </c>
      <c r="S1883" s="14">
        <f t="shared" si="118"/>
        <v>42712.23474537037</v>
      </c>
      <c r="T1883" s="14">
        <f t="shared" si="119"/>
        <v>42735.707638888889</v>
      </c>
    </row>
    <row r="1884" spans="1:20" ht="45" x14ac:dyDescent="0.45">
      <c r="A1884">
        <v>3357</v>
      </c>
      <c r="B1884" s="3" t="s">
        <v>3356</v>
      </c>
      <c r="C1884" s="3" t="s">
        <v>7467</v>
      </c>
      <c r="D1884" s="6">
        <v>2000</v>
      </c>
      <c r="E1884" s="8">
        <v>2020</v>
      </c>
      <c r="F1884" t="s">
        <v>8218</v>
      </c>
      <c r="G1884" t="s">
        <v>8224</v>
      </c>
      <c r="H1884" t="s">
        <v>8246</v>
      </c>
      <c r="I1884">
        <v>1406887310</v>
      </c>
      <c r="J1884">
        <v>1404295310</v>
      </c>
      <c r="K1884" t="b">
        <v>0</v>
      </c>
      <c r="L1884">
        <v>21</v>
      </c>
      <c r="M1884" t="b">
        <v>1</v>
      </c>
      <c r="N1884" t="s">
        <v>8269</v>
      </c>
      <c r="O1884">
        <f t="shared" si="116"/>
        <v>101</v>
      </c>
      <c r="P1884">
        <f t="shared" si="117"/>
        <v>96.19</v>
      </c>
      <c r="Q1884" s="10" t="s">
        <v>8315</v>
      </c>
      <c r="R1884" t="s">
        <v>8316</v>
      </c>
      <c r="S1884" s="14">
        <f t="shared" si="118"/>
        <v>41822.417939814812</v>
      </c>
      <c r="T1884" s="14">
        <f t="shared" si="119"/>
        <v>41852.417939814812</v>
      </c>
    </row>
    <row r="1885" spans="1:20" ht="45" x14ac:dyDescent="0.45">
      <c r="A1885">
        <v>3474</v>
      </c>
      <c r="B1885" s="3" t="s">
        <v>3473</v>
      </c>
      <c r="C1885" s="3" t="s">
        <v>7584</v>
      </c>
      <c r="D1885" s="6">
        <v>2000</v>
      </c>
      <c r="E1885" s="8">
        <v>2020</v>
      </c>
      <c r="F1885" t="s">
        <v>8218</v>
      </c>
      <c r="G1885" t="s">
        <v>8224</v>
      </c>
      <c r="H1885" t="s">
        <v>8246</v>
      </c>
      <c r="I1885">
        <v>1469016131</v>
      </c>
      <c r="J1885">
        <v>1466424131</v>
      </c>
      <c r="K1885" t="b">
        <v>0</v>
      </c>
      <c r="L1885">
        <v>39</v>
      </c>
      <c r="M1885" t="b">
        <v>1</v>
      </c>
      <c r="N1885" t="s">
        <v>8269</v>
      </c>
      <c r="O1885">
        <f t="shared" si="116"/>
        <v>101</v>
      </c>
      <c r="P1885">
        <f t="shared" si="117"/>
        <v>51.79</v>
      </c>
      <c r="Q1885" s="10" t="s">
        <v>8315</v>
      </c>
      <c r="R1885" t="s">
        <v>8316</v>
      </c>
      <c r="S1885" s="14">
        <f t="shared" si="118"/>
        <v>42541.501516203702</v>
      </c>
      <c r="T1885" s="14">
        <f t="shared" si="119"/>
        <v>42571.501516203702</v>
      </c>
    </row>
    <row r="1886" spans="1:20" ht="45" x14ac:dyDescent="0.45">
      <c r="A1886">
        <v>3618</v>
      </c>
      <c r="B1886" s="3" t="s">
        <v>3616</v>
      </c>
      <c r="C1886" s="3" t="s">
        <v>7728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1433343850</v>
      </c>
      <c r="J1886">
        <v>1430751850</v>
      </c>
      <c r="K1886" t="b">
        <v>0</v>
      </c>
      <c r="L1886">
        <v>56</v>
      </c>
      <c r="M1886" t="b">
        <v>1</v>
      </c>
      <c r="N1886" t="s">
        <v>8269</v>
      </c>
      <c r="O1886">
        <f t="shared" si="116"/>
        <v>101</v>
      </c>
      <c r="P1886">
        <f t="shared" si="117"/>
        <v>36.07</v>
      </c>
      <c r="Q1886" s="10" t="s">
        <v>8315</v>
      </c>
      <c r="R1886" t="s">
        <v>8316</v>
      </c>
      <c r="S1886" s="14">
        <f t="shared" si="118"/>
        <v>42128.627893518518</v>
      </c>
      <c r="T1886" s="14">
        <f t="shared" si="119"/>
        <v>42158.627893518518</v>
      </c>
    </row>
    <row r="1887" spans="1:20" ht="30.6" x14ac:dyDescent="0.45">
      <c r="A1887">
        <v>1826</v>
      </c>
      <c r="B1887" s="3" t="s">
        <v>1827</v>
      </c>
      <c r="C1887" s="3" t="s">
        <v>5936</v>
      </c>
      <c r="D1887" s="6">
        <v>2000</v>
      </c>
      <c r="E1887" s="8">
        <v>2020</v>
      </c>
      <c r="F1887" t="s">
        <v>8218</v>
      </c>
      <c r="G1887" t="s">
        <v>8223</v>
      </c>
      <c r="H1887" t="s">
        <v>8245</v>
      </c>
      <c r="I1887">
        <v>1392675017</v>
      </c>
      <c r="J1887">
        <v>1390083017</v>
      </c>
      <c r="K1887" t="b">
        <v>0</v>
      </c>
      <c r="L1887">
        <v>38</v>
      </c>
      <c r="M1887" t="b">
        <v>1</v>
      </c>
      <c r="N1887" t="s">
        <v>8274</v>
      </c>
      <c r="O1887">
        <f t="shared" si="116"/>
        <v>101</v>
      </c>
      <c r="P1887">
        <f t="shared" si="117"/>
        <v>53.16</v>
      </c>
      <c r="Q1887" s="10" t="s">
        <v>8323</v>
      </c>
      <c r="R1887" t="s">
        <v>8324</v>
      </c>
      <c r="S1887" s="14">
        <f t="shared" si="118"/>
        <v>41657.923807870371</v>
      </c>
      <c r="T1887" s="14">
        <f t="shared" si="119"/>
        <v>41687.923807870371</v>
      </c>
    </row>
    <row r="1888" spans="1:20" ht="45" x14ac:dyDescent="0.45">
      <c r="A1888">
        <v>1441</v>
      </c>
      <c r="B1888" s="3" t="s">
        <v>1442</v>
      </c>
      <c r="C1888" s="3" t="s">
        <v>5551</v>
      </c>
      <c r="D1888" s="6">
        <v>180000</v>
      </c>
      <c r="E1888" s="8">
        <v>2020</v>
      </c>
      <c r="F1888" t="s">
        <v>8220</v>
      </c>
      <c r="G1888" t="s">
        <v>8224</v>
      </c>
      <c r="H1888" t="s">
        <v>8246</v>
      </c>
      <c r="I1888">
        <v>1441995769</v>
      </c>
      <c r="J1888">
        <v>1436811769</v>
      </c>
      <c r="K1888" t="b">
        <v>0</v>
      </c>
      <c r="L1888">
        <v>3</v>
      </c>
      <c r="M1888" t="b">
        <v>0</v>
      </c>
      <c r="N1888" t="s">
        <v>8285</v>
      </c>
      <c r="O1888">
        <f t="shared" si="116"/>
        <v>1</v>
      </c>
      <c r="P1888">
        <f t="shared" si="117"/>
        <v>673.33</v>
      </c>
      <c r="Q1888" s="10" t="s">
        <v>8320</v>
      </c>
      <c r="R1888" t="s">
        <v>8339</v>
      </c>
      <c r="S1888" s="14">
        <f t="shared" si="118"/>
        <v>42198.765844907408</v>
      </c>
      <c r="T1888" s="14">
        <f t="shared" si="119"/>
        <v>42258.765844907408</v>
      </c>
    </row>
    <row r="1889" spans="1:20" ht="45" x14ac:dyDescent="0.45">
      <c r="A1889">
        <v>2119</v>
      </c>
      <c r="B1889" s="3" t="s">
        <v>2120</v>
      </c>
      <c r="C1889" s="3" t="s">
        <v>6229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1345086445</v>
      </c>
      <c r="J1889">
        <v>1342494445</v>
      </c>
      <c r="K1889" t="b">
        <v>0</v>
      </c>
      <c r="L1889">
        <v>22</v>
      </c>
      <c r="M1889" t="b">
        <v>1</v>
      </c>
      <c r="N1889" t="s">
        <v>8277</v>
      </c>
      <c r="O1889">
        <f t="shared" si="116"/>
        <v>101</v>
      </c>
      <c r="P1889">
        <f t="shared" si="117"/>
        <v>91.59</v>
      </c>
      <c r="Q1889" s="10" t="s">
        <v>8323</v>
      </c>
      <c r="R1889" t="s">
        <v>8327</v>
      </c>
      <c r="S1889" s="14">
        <f t="shared" si="118"/>
        <v>41107.130150462966</v>
      </c>
      <c r="T1889" s="14">
        <f t="shared" si="119"/>
        <v>41137.130150462966</v>
      </c>
    </row>
    <row r="1890" spans="1:20" ht="45" x14ac:dyDescent="0.45">
      <c r="A1890">
        <v>3520</v>
      </c>
      <c r="B1890" s="3" t="s">
        <v>3519</v>
      </c>
      <c r="C1890" s="3" t="s">
        <v>7630</v>
      </c>
      <c r="D1890" s="6">
        <v>2000</v>
      </c>
      <c r="E1890" s="8">
        <v>2015</v>
      </c>
      <c r="F1890" t="s">
        <v>8218</v>
      </c>
      <c r="G1890" t="s">
        <v>8224</v>
      </c>
      <c r="H1890" t="s">
        <v>8246</v>
      </c>
      <c r="I1890">
        <v>1441547220</v>
      </c>
      <c r="J1890">
        <v>1439322412</v>
      </c>
      <c r="K1890" t="b">
        <v>0</v>
      </c>
      <c r="L1890">
        <v>21</v>
      </c>
      <c r="M1890" t="b">
        <v>1</v>
      </c>
      <c r="N1890" t="s">
        <v>8269</v>
      </c>
      <c r="O1890">
        <f t="shared" si="116"/>
        <v>101</v>
      </c>
      <c r="P1890">
        <f t="shared" si="117"/>
        <v>95.95</v>
      </c>
      <c r="Q1890" s="10" t="s">
        <v>8315</v>
      </c>
      <c r="R1890" t="s">
        <v>8316</v>
      </c>
      <c r="S1890" s="14">
        <f t="shared" si="118"/>
        <v>42227.824212962965</v>
      </c>
      <c r="T1890" s="14">
        <f t="shared" si="119"/>
        <v>42253.57430555555</v>
      </c>
    </row>
    <row r="1891" spans="1:20" ht="45" x14ac:dyDescent="0.45">
      <c r="A1891">
        <v>3594</v>
      </c>
      <c r="B1891" s="3" t="s">
        <v>3593</v>
      </c>
      <c r="C1891" s="3" t="s">
        <v>7704</v>
      </c>
      <c r="D1891" s="6">
        <v>1600</v>
      </c>
      <c r="E1891" s="8">
        <v>2015</v>
      </c>
      <c r="F1891" t="s">
        <v>8218</v>
      </c>
      <c r="G1891" t="s">
        <v>8223</v>
      </c>
      <c r="H1891" t="s">
        <v>8245</v>
      </c>
      <c r="I1891">
        <v>1472952982</v>
      </c>
      <c r="J1891">
        <v>1470792982</v>
      </c>
      <c r="K1891" t="b">
        <v>0</v>
      </c>
      <c r="L1891">
        <v>36</v>
      </c>
      <c r="M1891" t="b">
        <v>1</v>
      </c>
      <c r="N1891" t="s">
        <v>8269</v>
      </c>
      <c r="O1891">
        <f t="shared" si="116"/>
        <v>126</v>
      </c>
      <c r="P1891">
        <f t="shared" si="117"/>
        <v>55.97</v>
      </c>
      <c r="Q1891" s="10" t="s">
        <v>8315</v>
      </c>
      <c r="R1891" t="s">
        <v>8316</v>
      </c>
      <c r="S1891" s="14">
        <f t="shared" si="118"/>
        <v>42592.066921296297</v>
      </c>
      <c r="T1891" s="14">
        <f t="shared" si="119"/>
        <v>42617.066921296297</v>
      </c>
    </row>
    <row r="1892" spans="1:20" ht="45" x14ac:dyDescent="0.4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16"/>
        <v>101</v>
      </c>
      <c r="P1892">
        <f t="shared" si="117"/>
        <v>61.06</v>
      </c>
      <c r="Q1892" s="10" t="s">
        <v>8315</v>
      </c>
      <c r="R1892" t="s">
        <v>8316</v>
      </c>
      <c r="S1892" s="14">
        <f t="shared" si="118"/>
        <v>42632.348310185189</v>
      </c>
      <c r="T1892" s="14">
        <f t="shared" si="119"/>
        <v>42663.204861111109</v>
      </c>
    </row>
    <row r="1893" spans="1:20" ht="45" x14ac:dyDescent="0.45">
      <c r="A1893">
        <v>1651</v>
      </c>
      <c r="B1893" s="3" t="s">
        <v>1652</v>
      </c>
      <c r="C1893" s="3" t="s">
        <v>5761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1303801140</v>
      </c>
      <c r="J1893">
        <v>1300916220</v>
      </c>
      <c r="K1893" t="b">
        <v>0</v>
      </c>
      <c r="L1893">
        <v>20</v>
      </c>
      <c r="M1893" t="b">
        <v>1</v>
      </c>
      <c r="N1893" t="s">
        <v>8290</v>
      </c>
      <c r="O1893">
        <f t="shared" si="116"/>
        <v>101</v>
      </c>
      <c r="P1893">
        <f t="shared" si="117"/>
        <v>100.75</v>
      </c>
      <c r="Q1893" s="10" t="s">
        <v>8323</v>
      </c>
      <c r="R1893" t="s">
        <v>8344</v>
      </c>
      <c r="S1893" s="14">
        <f t="shared" si="118"/>
        <v>40625.900694444441</v>
      </c>
      <c r="T1893" s="14">
        <f t="shared" si="119"/>
        <v>40659.290972222225</v>
      </c>
    </row>
    <row r="1894" spans="1:20" ht="30.6" x14ac:dyDescent="0.4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8323</v>
      </c>
      <c r="R1894" t="s">
        <v>8344</v>
      </c>
      <c r="S1894" s="14">
        <f t="shared" si="118"/>
        <v>42553.54414351852</v>
      </c>
      <c r="T1894" s="14">
        <f t="shared" si="119"/>
        <v>42583.54414351852</v>
      </c>
    </row>
    <row r="1895" spans="1:20" ht="45" x14ac:dyDescent="0.45">
      <c r="A1895">
        <v>3653</v>
      </c>
      <c r="B1895" s="3" t="s">
        <v>3650</v>
      </c>
      <c r="C1895" s="3" t="s">
        <v>7763</v>
      </c>
      <c r="D1895" s="6">
        <v>2000</v>
      </c>
      <c r="E1895" s="8">
        <v>2010</v>
      </c>
      <c r="F1895" t="s">
        <v>8218</v>
      </c>
      <c r="G1895" t="s">
        <v>8224</v>
      </c>
      <c r="H1895" t="s">
        <v>8246</v>
      </c>
      <c r="I1895">
        <v>1438764207</v>
      </c>
      <c r="J1895">
        <v>1436172207</v>
      </c>
      <c r="K1895" t="b">
        <v>0</v>
      </c>
      <c r="L1895">
        <v>33</v>
      </c>
      <c r="M1895" t="b">
        <v>1</v>
      </c>
      <c r="N1895" t="s">
        <v>8269</v>
      </c>
      <c r="O1895">
        <f t="shared" si="116"/>
        <v>101</v>
      </c>
      <c r="P1895">
        <f t="shared" si="117"/>
        <v>60.91</v>
      </c>
      <c r="Q1895" s="10" t="s">
        <v>8315</v>
      </c>
      <c r="R1895" t="s">
        <v>8316</v>
      </c>
      <c r="S1895" s="14">
        <f t="shared" si="118"/>
        <v>42191.363506944443</v>
      </c>
      <c r="T1895" s="14">
        <f t="shared" si="119"/>
        <v>42221.363506944443</v>
      </c>
    </row>
    <row r="1896" spans="1:20" ht="45" x14ac:dyDescent="0.45">
      <c r="A1896">
        <v>1634</v>
      </c>
      <c r="B1896" s="3" t="s">
        <v>1635</v>
      </c>
      <c r="C1896" s="3" t="s">
        <v>5744</v>
      </c>
      <c r="D1896" s="6">
        <v>2000</v>
      </c>
      <c r="E1896" s="8">
        <v>2010</v>
      </c>
      <c r="F1896" t="s">
        <v>8218</v>
      </c>
      <c r="G1896" t="s">
        <v>8223</v>
      </c>
      <c r="H1896" t="s">
        <v>8245</v>
      </c>
      <c r="I1896">
        <v>1306994340</v>
      </c>
      <c r="J1896">
        <v>1303706001</v>
      </c>
      <c r="K1896" t="b">
        <v>0</v>
      </c>
      <c r="L1896">
        <v>32</v>
      </c>
      <c r="M1896" t="b">
        <v>1</v>
      </c>
      <c r="N1896" t="s">
        <v>8274</v>
      </c>
      <c r="O1896">
        <f t="shared" si="116"/>
        <v>101</v>
      </c>
      <c r="P1896">
        <f t="shared" si="117"/>
        <v>62.81</v>
      </c>
      <c r="Q1896" s="10" t="s">
        <v>8323</v>
      </c>
      <c r="R1896" t="s">
        <v>8324</v>
      </c>
      <c r="S1896" s="14">
        <f t="shared" si="118"/>
        <v>40658.189826388887</v>
      </c>
      <c r="T1896" s="14">
        <f t="shared" si="119"/>
        <v>40696.249305555553</v>
      </c>
    </row>
    <row r="1897" spans="1:20" ht="30.6" x14ac:dyDescent="0.4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8323</v>
      </c>
      <c r="R1897" t="s">
        <v>8327</v>
      </c>
      <c r="S1897" s="14">
        <f t="shared" si="118"/>
        <v>41759.670937499999</v>
      </c>
      <c r="T1897" s="14">
        <f t="shared" si="119"/>
        <v>41787.207638888889</v>
      </c>
    </row>
    <row r="1898" spans="1:20" ht="45" x14ac:dyDescent="0.4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16"/>
        <v>1</v>
      </c>
      <c r="P1898">
        <f t="shared" si="117"/>
        <v>501.25</v>
      </c>
      <c r="Q1898" s="10" t="s">
        <v>8334</v>
      </c>
      <c r="R1898" t="s">
        <v>8335</v>
      </c>
      <c r="S1898" s="14">
        <f t="shared" si="118"/>
        <v>42734.879236111112</v>
      </c>
      <c r="T1898" s="14">
        <f t="shared" si="119"/>
        <v>42771.697222222225</v>
      </c>
    </row>
    <row r="1899" spans="1:20" ht="45" x14ac:dyDescent="0.45">
      <c r="A1899">
        <v>3775</v>
      </c>
      <c r="B1899" s="3" t="s">
        <v>3772</v>
      </c>
      <c r="C1899" s="3" t="s">
        <v>7885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1428552000</v>
      </c>
      <c r="J1899">
        <v>1426199843</v>
      </c>
      <c r="K1899" t="b">
        <v>0</v>
      </c>
      <c r="L1899">
        <v>14</v>
      </c>
      <c r="M1899" t="b">
        <v>1</v>
      </c>
      <c r="N1899" t="s">
        <v>8303</v>
      </c>
      <c r="O1899">
        <f t="shared" si="116"/>
        <v>100</v>
      </c>
      <c r="P1899">
        <f t="shared" si="117"/>
        <v>143.21</v>
      </c>
      <c r="Q1899" s="10" t="s">
        <v>8315</v>
      </c>
      <c r="R1899" t="s">
        <v>8357</v>
      </c>
      <c r="S1899" s="14">
        <f t="shared" si="118"/>
        <v>42075.942627314813</v>
      </c>
      <c r="T1899" s="14">
        <f t="shared" si="119"/>
        <v>42103.166666666672</v>
      </c>
    </row>
    <row r="1900" spans="1:20" ht="45" x14ac:dyDescent="0.45">
      <c r="A1900">
        <v>748</v>
      </c>
      <c r="B1900" s="3" t="s">
        <v>749</v>
      </c>
      <c r="C1900" s="3" t="s">
        <v>4858</v>
      </c>
      <c r="D1900" s="6">
        <v>2000</v>
      </c>
      <c r="E1900" s="8">
        <v>2005</v>
      </c>
      <c r="F1900" t="s">
        <v>8218</v>
      </c>
      <c r="G1900" t="s">
        <v>8223</v>
      </c>
      <c r="H1900" t="s">
        <v>8245</v>
      </c>
      <c r="I1900">
        <v>1407701966</v>
      </c>
      <c r="J1900">
        <v>1405109966</v>
      </c>
      <c r="K1900" t="b">
        <v>0</v>
      </c>
      <c r="L1900">
        <v>44</v>
      </c>
      <c r="M1900" t="b">
        <v>1</v>
      </c>
      <c r="N1900" t="s">
        <v>8272</v>
      </c>
      <c r="O1900">
        <f t="shared" si="116"/>
        <v>100</v>
      </c>
      <c r="P1900">
        <f t="shared" si="117"/>
        <v>45.57</v>
      </c>
      <c r="Q1900" s="10" t="s">
        <v>8320</v>
      </c>
      <c r="R1900" t="s">
        <v>8321</v>
      </c>
      <c r="S1900" s="14">
        <f t="shared" si="118"/>
        <v>41831.846828703703</v>
      </c>
      <c r="T1900" s="14">
        <f t="shared" si="119"/>
        <v>41861.846828703703</v>
      </c>
    </row>
    <row r="1901" spans="1:20" ht="45" x14ac:dyDescent="0.45">
      <c r="A1901">
        <v>3373</v>
      </c>
      <c r="B1901" s="3" t="s">
        <v>3372</v>
      </c>
      <c r="C1901" s="3" t="s">
        <v>7483</v>
      </c>
      <c r="D1901" s="6">
        <v>2000</v>
      </c>
      <c r="E1901" s="8">
        <v>2005</v>
      </c>
      <c r="F1901" t="s">
        <v>8218</v>
      </c>
      <c r="G1901" t="s">
        <v>8224</v>
      </c>
      <c r="H1901" t="s">
        <v>8246</v>
      </c>
      <c r="I1901">
        <v>1437235200</v>
      </c>
      <c r="J1901">
        <v>1435177840</v>
      </c>
      <c r="K1901" t="b">
        <v>0</v>
      </c>
      <c r="L1901">
        <v>30</v>
      </c>
      <c r="M1901" t="b">
        <v>1</v>
      </c>
      <c r="N1901" t="s">
        <v>8269</v>
      </c>
      <c r="O1901">
        <f t="shared" si="116"/>
        <v>100</v>
      </c>
      <c r="P1901">
        <f t="shared" si="117"/>
        <v>66.83</v>
      </c>
      <c r="Q1901" s="10" t="s">
        <v>8315</v>
      </c>
      <c r="R1901" t="s">
        <v>8316</v>
      </c>
      <c r="S1901" s="14">
        <f t="shared" si="118"/>
        <v>42179.854629629626</v>
      </c>
      <c r="T1901" s="14">
        <f t="shared" si="119"/>
        <v>42203.666666666672</v>
      </c>
    </row>
    <row r="1902" spans="1:20" ht="45" x14ac:dyDescent="0.45">
      <c r="A1902">
        <v>533</v>
      </c>
      <c r="B1902" s="3" t="s">
        <v>534</v>
      </c>
      <c r="C1902" s="3" t="s">
        <v>4643</v>
      </c>
      <c r="D1902" s="6">
        <v>2000</v>
      </c>
      <c r="E1902" s="8">
        <v>2004</v>
      </c>
      <c r="F1902" t="s">
        <v>8218</v>
      </c>
      <c r="G1902" t="s">
        <v>8224</v>
      </c>
      <c r="H1902" t="s">
        <v>8246</v>
      </c>
      <c r="I1902">
        <v>1463394365</v>
      </c>
      <c r="J1902">
        <v>1461320765</v>
      </c>
      <c r="K1902" t="b">
        <v>0</v>
      </c>
      <c r="L1902">
        <v>17</v>
      </c>
      <c r="M1902" t="b">
        <v>1</v>
      </c>
      <c r="N1902" t="s">
        <v>8269</v>
      </c>
      <c r="O1902">
        <f t="shared" si="116"/>
        <v>100</v>
      </c>
      <c r="P1902">
        <f t="shared" si="117"/>
        <v>117.88</v>
      </c>
      <c r="Q1902" s="10" t="s">
        <v>8315</v>
      </c>
      <c r="R1902" t="s">
        <v>8316</v>
      </c>
      <c r="S1902" s="14">
        <f t="shared" si="118"/>
        <v>42482.43478009259</v>
      </c>
      <c r="T1902" s="14">
        <f t="shared" si="119"/>
        <v>42506.43478009259</v>
      </c>
    </row>
    <row r="1903" spans="1:20" ht="45" x14ac:dyDescent="0.45">
      <c r="A1903">
        <v>20</v>
      </c>
      <c r="B1903" s="3" t="s">
        <v>22</v>
      </c>
      <c r="C1903" s="3" t="s">
        <v>4131</v>
      </c>
      <c r="D1903" s="6">
        <v>2000</v>
      </c>
      <c r="E1903" s="8">
        <v>2004</v>
      </c>
      <c r="F1903" t="s">
        <v>8218</v>
      </c>
      <c r="G1903" t="s">
        <v>8223</v>
      </c>
      <c r="H1903" t="s">
        <v>8245</v>
      </c>
      <c r="I1903">
        <v>1442167912</v>
      </c>
      <c r="J1903">
        <v>1436983912</v>
      </c>
      <c r="K1903" t="b">
        <v>0</v>
      </c>
      <c r="L1903">
        <v>25</v>
      </c>
      <c r="M1903" t="b">
        <v>1</v>
      </c>
      <c r="N1903" t="s">
        <v>8263</v>
      </c>
      <c r="O1903">
        <f t="shared" si="116"/>
        <v>100</v>
      </c>
      <c r="P1903">
        <f t="shared" si="117"/>
        <v>80.16</v>
      </c>
      <c r="Q1903" s="10" t="s">
        <v>8308</v>
      </c>
      <c r="R1903" t="s">
        <v>8309</v>
      </c>
      <c r="S1903" s="14">
        <f t="shared" si="118"/>
        <v>42200.758240740746</v>
      </c>
      <c r="T1903" s="14">
        <f t="shared" si="119"/>
        <v>42260.758240740746</v>
      </c>
    </row>
    <row r="1904" spans="1:20" ht="45" x14ac:dyDescent="0.4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8315</v>
      </c>
      <c r="R1904" t="s">
        <v>8316</v>
      </c>
      <c r="S1904" s="14">
        <f t="shared" si="118"/>
        <v>40884.066678240742</v>
      </c>
      <c r="T1904" s="14">
        <f t="shared" si="119"/>
        <v>40926.958333333336</v>
      </c>
    </row>
    <row r="1905" spans="1:20" ht="59.4" x14ac:dyDescent="0.4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8323</v>
      </c>
      <c r="R1905" t="s">
        <v>8327</v>
      </c>
      <c r="S1905" s="14">
        <f t="shared" si="118"/>
        <v>42371.935590277775</v>
      </c>
      <c r="T1905" s="14">
        <f t="shared" si="119"/>
        <v>42431.935590277775</v>
      </c>
    </row>
    <row r="1906" spans="1:20" ht="45" x14ac:dyDescent="0.4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8315</v>
      </c>
      <c r="R1906" t="s">
        <v>8316</v>
      </c>
      <c r="S1906" s="14">
        <f t="shared" si="118"/>
        <v>42165.462627314817</v>
      </c>
      <c r="T1906" s="14">
        <f t="shared" si="119"/>
        <v>42196.604166666672</v>
      </c>
    </row>
    <row r="1907" spans="1:20" ht="30.6" x14ac:dyDescent="0.4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8323</v>
      </c>
      <c r="R1907" t="s">
        <v>8324</v>
      </c>
      <c r="S1907" s="14">
        <f t="shared" si="118"/>
        <v>40876.169664351852</v>
      </c>
      <c r="T1907" s="14">
        <f t="shared" si="119"/>
        <v>40936.169664351852</v>
      </c>
    </row>
    <row r="1908" spans="1:20" ht="45" x14ac:dyDescent="0.45">
      <c r="A1908">
        <v>2207</v>
      </c>
      <c r="B1908" s="3" t="s">
        <v>2208</v>
      </c>
      <c r="C1908" s="3" t="s">
        <v>6317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1384580373</v>
      </c>
      <c r="J1908">
        <v>1381984773</v>
      </c>
      <c r="K1908" t="b">
        <v>0</v>
      </c>
      <c r="L1908">
        <v>7</v>
      </c>
      <c r="M1908" t="b">
        <v>1</v>
      </c>
      <c r="N1908" t="s">
        <v>8278</v>
      </c>
      <c r="O1908">
        <f t="shared" si="116"/>
        <v>100</v>
      </c>
      <c r="P1908">
        <f t="shared" si="117"/>
        <v>285.70999999999998</v>
      </c>
      <c r="Q1908" s="10" t="s">
        <v>8323</v>
      </c>
      <c r="R1908" t="s">
        <v>8328</v>
      </c>
      <c r="S1908" s="14">
        <f t="shared" si="118"/>
        <v>41564.194131944445</v>
      </c>
      <c r="T1908" s="14">
        <f t="shared" si="119"/>
        <v>41594.235798611109</v>
      </c>
    </row>
    <row r="1909" spans="1:20" ht="45" x14ac:dyDescent="0.45">
      <c r="A1909">
        <v>2473</v>
      </c>
      <c r="B1909" s="3" t="s">
        <v>2474</v>
      </c>
      <c r="C1909" s="3" t="s">
        <v>6583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1352573869</v>
      </c>
      <c r="J1909">
        <v>1349978269</v>
      </c>
      <c r="K1909" t="b">
        <v>0</v>
      </c>
      <c r="L1909">
        <v>47</v>
      </c>
      <c r="M1909" t="b">
        <v>1</v>
      </c>
      <c r="N1909" t="s">
        <v>8277</v>
      </c>
      <c r="O1909">
        <f t="shared" si="116"/>
        <v>100</v>
      </c>
      <c r="P1909">
        <f t="shared" si="117"/>
        <v>42.55</v>
      </c>
      <c r="Q1909" s="10" t="s">
        <v>8323</v>
      </c>
      <c r="R1909" t="s">
        <v>8327</v>
      </c>
      <c r="S1909" s="14">
        <f t="shared" si="118"/>
        <v>41193.748483796298</v>
      </c>
      <c r="T1909" s="14">
        <f t="shared" si="119"/>
        <v>41223.790150462963</v>
      </c>
    </row>
    <row r="1910" spans="1:20" ht="45" x14ac:dyDescent="0.45">
      <c r="A1910">
        <v>2480</v>
      </c>
      <c r="B1910" s="3" t="s">
        <v>2480</v>
      </c>
      <c r="C1910" s="3" t="s">
        <v>6590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1444516084</v>
      </c>
      <c r="J1910">
        <v>1439332084</v>
      </c>
      <c r="K1910" t="b">
        <v>0</v>
      </c>
      <c r="L1910">
        <v>8</v>
      </c>
      <c r="M1910" t="b">
        <v>1</v>
      </c>
      <c r="N1910" t="s">
        <v>8277</v>
      </c>
      <c r="O1910">
        <f t="shared" si="116"/>
        <v>100</v>
      </c>
      <c r="P1910">
        <f t="shared" si="117"/>
        <v>250</v>
      </c>
      <c r="Q1910" s="10" t="s">
        <v>8323</v>
      </c>
      <c r="R1910" t="s">
        <v>8327</v>
      </c>
      <c r="S1910" s="14">
        <f t="shared" si="118"/>
        <v>42227.936157407406</v>
      </c>
      <c r="T1910" s="14">
        <f t="shared" si="119"/>
        <v>42287.936157407406</v>
      </c>
    </row>
    <row r="1911" spans="1:20" ht="30.6" x14ac:dyDescent="0.45">
      <c r="A1911">
        <v>2937</v>
      </c>
      <c r="B1911" s="3" t="s">
        <v>2937</v>
      </c>
      <c r="C1911" s="3" t="s">
        <v>7047</v>
      </c>
      <c r="D1911" s="6">
        <v>1500</v>
      </c>
      <c r="E1911" s="8">
        <v>2000</v>
      </c>
      <c r="F1911" t="s">
        <v>8218</v>
      </c>
      <c r="G1911" t="s">
        <v>8224</v>
      </c>
      <c r="H1911" t="s">
        <v>8246</v>
      </c>
      <c r="I1911">
        <v>1405249113</v>
      </c>
      <c r="J1911">
        <v>1402657113</v>
      </c>
      <c r="K1911" t="b">
        <v>0</v>
      </c>
      <c r="L1911">
        <v>55</v>
      </c>
      <c r="M1911" t="b">
        <v>1</v>
      </c>
      <c r="N1911" t="s">
        <v>8303</v>
      </c>
      <c r="O1911">
        <f t="shared" si="116"/>
        <v>133</v>
      </c>
      <c r="P1911">
        <f t="shared" si="117"/>
        <v>36.36</v>
      </c>
      <c r="Q1911" s="10" t="s">
        <v>8315</v>
      </c>
      <c r="R1911" t="s">
        <v>8357</v>
      </c>
      <c r="S1911" s="14">
        <f t="shared" si="118"/>
        <v>41803.457326388889</v>
      </c>
      <c r="T1911" s="14">
        <f t="shared" si="119"/>
        <v>41833.457326388889</v>
      </c>
    </row>
    <row r="1912" spans="1:20" ht="45" x14ac:dyDescent="0.45">
      <c r="A1912">
        <v>3770</v>
      </c>
      <c r="B1912" s="3" t="s">
        <v>3767</v>
      </c>
      <c r="C1912" s="3" t="s">
        <v>7880</v>
      </c>
      <c r="D1912" s="6">
        <v>2000</v>
      </c>
      <c r="E1912" s="8">
        <v>2000</v>
      </c>
      <c r="F1912" t="s">
        <v>8218</v>
      </c>
      <c r="G1912" t="s">
        <v>8224</v>
      </c>
      <c r="H1912" t="s">
        <v>8246</v>
      </c>
      <c r="I1912">
        <v>1434234010</v>
      </c>
      <c r="J1912">
        <v>1431642010</v>
      </c>
      <c r="K1912" t="b">
        <v>0</v>
      </c>
      <c r="L1912">
        <v>20</v>
      </c>
      <c r="M1912" t="b">
        <v>1</v>
      </c>
      <c r="N1912" t="s">
        <v>8303</v>
      </c>
      <c r="O1912">
        <f t="shared" si="116"/>
        <v>100</v>
      </c>
      <c r="P1912">
        <f t="shared" si="117"/>
        <v>100</v>
      </c>
      <c r="Q1912" s="10" t="s">
        <v>8315</v>
      </c>
      <c r="R1912" t="s">
        <v>8357</v>
      </c>
      <c r="S1912" s="14">
        <f t="shared" si="118"/>
        <v>42138.930671296301</v>
      </c>
      <c r="T1912" s="14">
        <f t="shared" si="119"/>
        <v>42168.930671296301</v>
      </c>
    </row>
    <row r="1913" spans="1:20" ht="59.4" x14ac:dyDescent="0.4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16"/>
        <v>100</v>
      </c>
      <c r="P1913">
        <f t="shared" si="117"/>
        <v>133.33000000000001</v>
      </c>
      <c r="Q1913" s="10" t="s">
        <v>8315</v>
      </c>
      <c r="R1913" t="s">
        <v>8316</v>
      </c>
      <c r="S1913" s="14">
        <f t="shared" si="118"/>
        <v>41953.8675</v>
      </c>
      <c r="T1913" s="14">
        <f t="shared" si="119"/>
        <v>41983.8675</v>
      </c>
    </row>
    <row r="1914" spans="1:20" ht="45" x14ac:dyDescent="0.4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16"/>
        <v>100</v>
      </c>
      <c r="P1914">
        <f t="shared" si="117"/>
        <v>117.65</v>
      </c>
      <c r="Q1914" s="10" t="s">
        <v>8315</v>
      </c>
      <c r="R1914" t="s">
        <v>8316</v>
      </c>
      <c r="S1914" s="14">
        <f t="shared" si="118"/>
        <v>42150.462083333332</v>
      </c>
      <c r="T1914" s="14">
        <f t="shared" si="119"/>
        <v>42180.462083333332</v>
      </c>
    </row>
    <row r="1915" spans="1:20" ht="45" x14ac:dyDescent="0.4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16"/>
        <v>100</v>
      </c>
      <c r="P1915">
        <f t="shared" si="117"/>
        <v>95.24</v>
      </c>
      <c r="Q1915" s="10" t="s">
        <v>8315</v>
      </c>
      <c r="R1915" t="s">
        <v>8316</v>
      </c>
      <c r="S1915" s="14">
        <f t="shared" si="118"/>
        <v>41839.730937500004</v>
      </c>
      <c r="T1915" s="14">
        <f t="shared" si="119"/>
        <v>41869.730937500004</v>
      </c>
    </row>
    <row r="1916" spans="1:20" ht="45" x14ac:dyDescent="0.4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16"/>
        <v>100</v>
      </c>
      <c r="P1916">
        <f t="shared" si="117"/>
        <v>64.52</v>
      </c>
      <c r="Q1916" s="10" t="s">
        <v>8315</v>
      </c>
      <c r="R1916" t="s">
        <v>8316</v>
      </c>
      <c r="S1916" s="14">
        <f t="shared" si="118"/>
        <v>42272.530509259261</v>
      </c>
      <c r="T1916" s="14">
        <f t="shared" si="119"/>
        <v>42300.530509259261</v>
      </c>
    </row>
    <row r="1917" spans="1:20" ht="45" x14ac:dyDescent="0.4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16"/>
        <v>100</v>
      </c>
      <c r="P1917">
        <f t="shared" si="117"/>
        <v>68.97</v>
      </c>
      <c r="Q1917" s="10" t="s">
        <v>8315</v>
      </c>
      <c r="R1917" t="s">
        <v>8316</v>
      </c>
      <c r="S1917" s="14">
        <f t="shared" si="118"/>
        <v>42460.741747685184</v>
      </c>
      <c r="T1917" s="14">
        <f t="shared" si="119"/>
        <v>42511.165972222225</v>
      </c>
    </row>
    <row r="1918" spans="1:20" ht="45" x14ac:dyDescent="0.45">
      <c r="A1918">
        <v>1619</v>
      </c>
      <c r="B1918" s="3" t="s">
        <v>1620</v>
      </c>
      <c r="C1918" s="3" t="s">
        <v>5729</v>
      </c>
      <c r="D1918" s="6">
        <v>1500</v>
      </c>
      <c r="E1918" s="8">
        <v>2000</v>
      </c>
      <c r="F1918" t="s">
        <v>8218</v>
      </c>
      <c r="G1918" t="s">
        <v>8223</v>
      </c>
      <c r="H1918" t="s">
        <v>8245</v>
      </c>
      <c r="I1918">
        <v>1410755286</v>
      </c>
      <c r="J1918">
        <v>1408940886</v>
      </c>
      <c r="K1918" t="b">
        <v>0</v>
      </c>
      <c r="L1918">
        <v>23</v>
      </c>
      <c r="M1918" t="b">
        <v>1</v>
      </c>
      <c r="N1918" t="s">
        <v>8274</v>
      </c>
      <c r="O1918">
        <f t="shared" si="116"/>
        <v>133</v>
      </c>
      <c r="P1918">
        <f t="shared" si="117"/>
        <v>86.96</v>
      </c>
      <c r="Q1918" s="10" t="s">
        <v>8323</v>
      </c>
      <c r="R1918" t="s">
        <v>8324</v>
      </c>
      <c r="S1918" s="14">
        <f t="shared" si="118"/>
        <v>41876.18618055556</v>
      </c>
      <c r="T1918" s="14">
        <f t="shared" si="119"/>
        <v>41897.18618055556</v>
      </c>
    </row>
    <row r="1919" spans="1:20" ht="45" x14ac:dyDescent="0.45">
      <c r="A1919">
        <v>41</v>
      </c>
      <c r="B1919" s="3" t="s">
        <v>43</v>
      </c>
      <c r="C1919" s="3" t="s">
        <v>4152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1412516354</v>
      </c>
      <c r="J1919">
        <v>1409924354</v>
      </c>
      <c r="K1919" t="b">
        <v>0</v>
      </c>
      <c r="L1919">
        <v>19</v>
      </c>
      <c r="M1919" t="b">
        <v>1</v>
      </c>
      <c r="N1919" t="s">
        <v>8263</v>
      </c>
      <c r="O1919">
        <f t="shared" si="116"/>
        <v>100</v>
      </c>
      <c r="P1919">
        <f t="shared" si="117"/>
        <v>105.26</v>
      </c>
      <c r="Q1919" s="10" t="s">
        <v>8308</v>
      </c>
      <c r="R1919" t="s">
        <v>8309</v>
      </c>
      <c r="S1919" s="14">
        <f t="shared" si="118"/>
        <v>41887.568912037037</v>
      </c>
      <c r="T1919" s="14">
        <f t="shared" si="119"/>
        <v>41917.568912037037</v>
      </c>
    </row>
    <row r="1920" spans="1:20" ht="59.4" x14ac:dyDescent="0.45">
      <c r="A1920">
        <v>44</v>
      </c>
      <c r="B1920" s="3" t="s">
        <v>46</v>
      </c>
      <c r="C1920" s="3" t="s">
        <v>4155</v>
      </c>
      <c r="D1920" s="6">
        <v>2000</v>
      </c>
      <c r="E1920" s="8">
        <v>2000</v>
      </c>
      <c r="F1920" t="s">
        <v>8218</v>
      </c>
      <c r="G1920" t="s">
        <v>8223</v>
      </c>
      <c r="H1920" t="s">
        <v>8245</v>
      </c>
      <c r="I1920">
        <v>1412648537</v>
      </c>
      <c r="J1920">
        <v>1408760537</v>
      </c>
      <c r="K1920" t="b">
        <v>0</v>
      </c>
      <c r="L1920">
        <v>15</v>
      </c>
      <c r="M1920" t="b">
        <v>1</v>
      </c>
      <c r="N1920" t="s">
        <v>8263</v>
      </c>
      <c r="O1920">
        <f t="shared" si="116"/>
        <v>100</v>
      </c>
      <c r="P1920">
        <f t="shared" si="117"/>
        <v>133.33000000000001</v>
      </c>
      <c r="Q1920" s="10" t="s">
        <v>8308</v>
      </c>
      <c r="R1920" t="s">
        <v>8309</v>
      </c>
      <c r="S1920" s="14">
        <f t="shared" si="118"/>
        <v>41874.098807870374</v>
      </c>
      <c r="T1920" s="14">
        <f t="shared" si="119"/>
        <v>41919.098807870374</v>
      </c>
    </row>
    <row r="1921" spans="1:20" ht="45" x14ac:dyDescent="0.4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8323</v>
      </c>
      <c r="R1921" t="s">
        <v>8328</v>
      </c>
      <c r="S1921" s="14">
        <f t="shared" si="118"/>
        <v>41312.311562499999</v>
      </c>
      <c r="T1921" s="14">
        <f t="shared" si="119"/>
        <v>41342.311562499999</v>
      </c>
    </row>
    <row r="1922" spans="1:20" ht="45" x14ac:dyDescent="0.4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20">ROUND(E1922/D1922*100,0)</f>
        <v>40</v>
      </c>
      <c r="P1922">
        <f t="shared" ref="P1922:P1985" si="121">IFERROR(ROUND(E1922/L1922,2),0)</f>
        <v>60.24</v>
      </c>
      <c r="Q1922" s="10" t="s">
        <v>8336</v>
      </c>
      <c r="R1922" t="s">
        <v>8337</v>
      </c>
      <c r="S1922" s="14">
        <f t="shared" ref="S1922:S1985" si="122">(((J1922/60)/60)/24)+DATE(1970,1,1)</f>
        <v>42003.655555555553</v>
      </c>
      <c r="T1922" s="14">
        <f t="shared" ref="T1922:T1985" si="123">(((I1922/60)/60)/24)+DATE(1970,1,1)</f>
        <v>42035.142361111109</v>
      </c>
    </row>
    <row r="1923" spans="1:20" ht="45" x14ac:dyDescent="0.4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20"/>
        <v>7</v>
      </c>
      <c r="P1923">
        <f t="shared" si="121"/>
        <v>82.58</v>
      </c>
      <c r="Q1923" s="10" t="s">
        <v>8323</v>
      </c>
      <c r="R1923" t="s">
        <v>8326</v>
      </c>
      <c r="S1923" s="14">
        <f t="shared" si="122"/>
        <v>41004.139108796298</v>
      </c>
      <c r="T1923" s="14">
        <f t="shared" si="123"/>
        <v>41034.139108796298</v>
      </c>
    </row>
    <row r="1924" spans="1:20" ht="45" x14ac:dyDescent="0.4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8317</v>
      </c>
      <c r="R1924" t="s">
        <v>8353</v>
      </c>
      <c r="S1924" s="14">
        <f t="shared" si="122"/>
        <v>42689.74324074074</v>
      </c>
      <c r="T1924" s="14">
        <f t="shared" si="123"/>
        <v>42734.74324074074</v>
      </c>
    </row>
    <row r="1925" spans="1:20" ht="45" x14ac:dyDescent="0.4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8323</v>
      </c>
      <c r="R1925" t="s">
        <v>8345</v>
      </c>
      <c r="S1925" s="14">
        <f t="shared" si="122"/>
        <v>42095.918530092589</v>
      </c>
      <c r="T1925" s="14">
        <f t="shared" si="123"/>
        <v>42125.918530092589</v>
      </c>
    </row>
    <row r="1926" spans="1:20" ht="45" x14ac:dyDescent="0.4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8315</v>
      </c>
      <c r="R1926" t="s">
        <v>8316</v>
      </c>
      <c r="S1926" s="14">
        <f t="shared" si="122"/>
        <v>42524.782638888893</v>
      </c>
      <c r="T1926" s="14">
        <f t="shared" si="123"/>
        <v>42544.782638888893</v>
      </c>
    </row>
    <row r="1927" spans="1:20" x14ac:dyDescent="0.4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8315</v>
      </c>
      <c r="R1927" t="s">
        <v>8316</v>
      </c>
      <c r="S1927" s="14">
        <f t="shared" si="122"/>
        <v>41915.437210648146</v>
      </c>
      <c r="T1927" s="14">
        <f t="shared" si="123"/>
        <v>41945.478877314818</v>
      </c>
    </row>
    <row r="1928" spans="1:20" ht="45" x14ac:dyDescent="0.4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8323</v>
      </c>
      <c r="R1928" t="s">
        <v>8324</v>
      </c>
      <c r="S1928" s="14">
        <f t="shared" si="122"/>
        <v>41325.525752314818</v>
      </c>
      <c r="T1928" s="14">
        <f t="shared" si="123"/>
        <v>41355.484085648146</v>
      </c>
    </row>
    <row r="1929" spans="1:20" ht="45" x14ac:dyDescent="0.4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8308</v>
      </c>
      <c r="R1929" t="s">
        <v>8309</v>
      </c>
      <c r="S1929" s="14">
        <f t="shared" si="122"/>
        <v>41828.515555555554</v>
      </c>
      <c r="T1929" s="14">
        <f t="shared" si="123"/>
        <v>41868.515555555554</v>
      </c>
    </row>
    <row r="1930" spans="1:20" ht="45" x14ac:dyDescent="0.4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8323</v>
      </c>
      <c r="R1930" t="s">
        <v>8338</v>
      </c>
      <c r="S1930" s="14">
        <f t="shared" si="122"/>
        <v>41715.874780092592</v>
      </c>
      <c r="T1930" s="14">
        <f t="shared" si="123"/>
        <v>41750.041666666664</v>
      </c>
    </row>
    <row r="1931" spans="1:20" ht="45" x14ac:dyDescent="0.4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8323</v>
      </c>
      <c r="R1931" t="s">
        <v>8344</v>
      </c>
      <c r="S1931" s="14">
        <f t="shared" si="122"/>
        <v>41034.656597222223</v>
      </c>
      <c r="T1931" s="14">
        <f t="shared" si="123"/>
        <v>41064.656597222223</v>
      </c>
    </row>
    <row r="1932" spans="1:20" ht="59.4" x14ac:dyDescent="0.4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8315</v>
      </c>
      <c r="R1932" t="s">
        <v>8355</v>
      </c>
      <c r="S1932" s="14">
        <f t="shared" si="122"/>
        <v>42253.688043981485</v>
      </c>
      <c r="T1932" s="14">
        <f t="shared" si="123"/>
        <v>42283.688043981485</v>
      </c>
    </row>
    <row r="1933" spans="1:20" ht="45" x14ac:dyDescent="0.4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8315</v>
      </c>
      <c r="R1933" t="s">
        <v>8316</v>
      </c>
      <c r="S1933" s="14">
        <f t="shared" si="122"/>
        <v>41781.855092592588</v>
      </c>
      <c r="T1933" s="14">
        <f t="shared" si="123"/>
        <v>41811.855092592588</v>
      </c>
    </row>
    <row r="1934" spans="1:20" ht="45" x14ac:dyDescent="0.4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8323</v>
      </c>
      <c r="R1934" t="s">
        <v>8327</v>
      </c>
      <c r="S1934" s="14">
        <f t="shared" si="122"/>
        <v>41036.946469907409</v>
      </c>
      <c r="T1934" s="14">
        <f t="shared" si="123"/>
        <v>41066.946469907409</v>
      </c>
    </row>
    <row r="1935" spans="1:20" ht="59.4" x14ac:dyDescent="0.4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8308</v>
      </c>
      <c r="R1935" t="s">
        <v>8314</v>
      </c>
      <c r="S1935" s="14">
        <f t="shared" si="122"/>
        <v>40043.895462962959</v>
      </c>
      <c r="T1935" s="14">
        <f t="shared" si="123"/>
        <v>40098.874305555553</v>
      </c>
    </row>
    <row r="1936" spans="1:20" ht="59.4" x14ac:dyDescent="0.4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8315</v>
      </c>
      <c r="R1936" t="s">
        <v>8316</v>
      </c>
      <c r="S1936" s="14">
        <f t="shared" si="122"/>
        <v>42370.90320601852</v>
      </c>
      <c r="T1936" s="14">
        <f t="shared" si="123"/>
        <v>42406.207638888889</v>
      </c>
    </row>
    <row r="1937" spans="1:20" ht="59.4" x14ac:dyDescent="0.4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8317</v>
      </c>
      <c r="R1937" t="s">
        <v>8354</v>
      </c>
      <c r="S1937" s="14">
        <f t="shared" si="122"/>
        <v>41923.857511574075</v>
      </c>
      <c r="T1937" s="14">
        <f t="shared" si="123"/>
        <v>41953.899178240739</v>
      </c>
    </row>
    <row r="1938" spans="1:20" ht="45" x14ac:dyDescent="0.4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8317</v>
      </c>
      <c r="R1938" t="s">
        <v>8319</v>
      </c>
      <c r="S1938" s="14">
        <f t="shared" si="122"/>
        <v>42339.967708333337</v>
      </c>
      <c r="T1938" s="14">
        <f t="shared" si="123"/>
        <v>42369.958333333328</v>
      </c>
    </row>
    <row r="1939" spans="1:20" ht="45" x14ac:dyDescent="0.4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8317</v>
      </c>
      <c r="R1939" t="s">
        <v>8353</v>
      </c>
      <c r="S1939" s="14">
        <f t="shared" si="122"/>
        <v>42273.884305555555</v>
      </c>
      <c r="T1939" s="14">
        <f t="shared" si="123"/>
        <v>42300.458333333328</v>
      </c>
    </row>
    <row r="1940" spans="1:20" ht="45" x14ac:dyDescent="0.4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8323</v>
      </c>
      <c r="R1940" t="s">
        <v>8327</v>
      </c>
      <c r="S1940" s="14">
        <f t="shared" si="122"/>
        <v>41037.551585648151</v>
      </c>
      <c r="T1940" s="14">
        <f t="shared" si="123"/>
        <v>41067.551585648151</v>
      </c>
    </row>
    <row r="1941" spans="1:20" ht="45" x14ac:dyDescent="0.4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20"/>
        <v>6</v>
      </c>
      <c r="P1941">
        <f t="shared" si="121"/>
        <v>98.79</v>
      </c>
      <c r="Q1941" s="10" t="s">
        <v>8336</v>
      </c>
      <c r="R1941" t="s">
        <v>8337</v>
      </c>
      <c r="S1941" s="14">
        <f t="shared" si="122"/>
        <v>41978.760393518518</v>
      </c>
      <c r="T1941" s="14">
        <f t="shared" si="123"/>
        <v>42023.760393518518</v>
      </c>
    </row>
    <row r="1942" spans="1:20" ht="59.4" x14ac:dyDescent="0.4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20"/>
        <v>125</v>
      </c>
      <c r="P1942">
        <f t="shared" si="121"/>
        <v>23.17</v>
      </c>
      <c r="Q1942" s="10" t="s">
        <v>8320</v>
      </c>
      <c r="R1942" t="s">
        <v>8340</v>
      </c>
      <c r="S1942" s="14">
        <f t="shared" si="122"/>
        <v>41250.827118055553</v>
      </c>
      <c r="T1942" s="14">
        <f t="shared" si="123"/>
        <v>41271.827118055553</v>
      </c>
    </row>
    <row r="1943" spans="1:20" ht="45" x14ac:dyDescent="0.4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8308</v>
      </c>
      <c r="R1943" t="s">
        <v>8314</v>
      </c>
      <c r="S1943" s="14">
        <f t="shared" si="122"/>
        <v>42296.261087962965</v>
      </c>
      <c r="T1943" s="14">
        <f t="shared" si="123"/>
        <v>42326.302754629629</v>
      </c>
    </row>
    <row r="1944" spans="1:20" ht="45" x14ac:dyDescent="0.4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8315</v>
      </c>
      <c r="R1944" t="s">
        <v>8316</v>
      </c>
      <c r="S1944" s="14">
        <f t="shared" si="122"/>
        <v>42709.134780092587</v>
      </c>
      <c r="T1944" s="14">
        <f t="shared" si="123"/>
        <v>42739.134780092587</v>
      </c>
    </row>
    <row r="1945" spans="1:20" ht="59.4" x14ac:dyDescent="0.4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8317</v>
      </c>
      <c r="R1945" t="s">
        <v>8353</v>
      </c>
      <c r="S1945" s="14">
        <f t="shared" si="122"/>
        <v>42636.614745370374</v>
      </c>
      <c r="T1945" s="14">
        <f t="shared" si="123"/>
        <v>42659.041666666672</v>
      </c>
    </row>
    <row r="1946" spans="1:20" ht="45" x14ac:dyDescent="0.4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8315</v>
      </c>
      <c r="R1946" t="s">
        <v>8316</v>
      </c>
      <c r="S1946" s="14">
        <f t="shared" si="122"/>
        <v>42313.703900462962</v>
      </c>
      <c r="T1946" s="14">
        <f t="shared" si="123"/>
        <v>42343</v>
      </c>
    </row>
    <row r="1947" spans="1:20" ht="59.4" x14ac:dyDescent="0.4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8315</v>
      </c>
      <c r="R1947" t="s">
        <v>8316</v>
      </c>
      <c r="S1947" s="14">
        <f t="shared" si="122"/>
        <v>42256.764212962968</v>
      </c>
      <c r="T1947" s="14">
        <f t="shared" si="123"/>
        <v>42283.957638888889</v>
      </c>
    </row>
    <row r="1948" spans="1:20" ht="30.6" x14ac:dyDescent="0.4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8308</v>
      </c>
      <c r="R1948" t="s">
        <v>8311</v>
      </c>
      <c r="S1948" s="14">
        <f t="shared" si="122"/>
        <v>42628.22792824074</v>
      </c>
      <c r="T1948" s="14">
        <f t="shared" si="123"/>
        <v>42663.22792824074</v>
      </c>
    </row>
    <row r="1949" spans="1:20" ht="45" x14ac:dyDescent="0.4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8315</v>
      </c>
      <c r="R1949" t="s">
        <v>8355</v>
      </c>
      <c r="S1949" s="14">
        <f t="shared" si="122"/>
        <v>42233.747349537036</v>
      </c>
      <c r="T1949" s="14">
        <f t="shared" si="123"/>
        <v>42263.747349537036</v>
      </c>
    </row>
    <row r="1950" spans="1:20" ht="45" x14ac:dyDescent="0.4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8317</v>
      </c>
      <c r="R1950" t="s">
        <v>8319</v>
      </c>
      <c r="S1950" s="14">
        <f t="shared" si="122"/>
        <v>42688.711354166662</v>
      </c>
      <c r="T1950" s="14">
        <f t="shared" si="123"/>
        <v>42748.711354166662</v>
      </c>
    </row>
    <row r="1951" spans="1:20" ht="45" x14ac:dyDescent="0.4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8315</v>
      </c>
      <c r="R1951" t="s">
        <v>8316</v>
      </c>
      <c r="S1951" s="14">
        <f t="shared" si="122"/>
        <v>42205.171018518522</v>
      </c>
      <c r="T1951" s="14">
        <f t="shared" si="123"/>
        <v>42235.171018518522</v>
      </c>
    </row>
    <row r="1952" spans="1:20" ht="45" x14ac:dyDescent="0.45">
      <c r="A1952">
        <v>3707</v>
      </c>
      <c r="B1952" s="3" t="s">
        <v>3704</v>
      </c>
      <c r="C1952" s="3" t="s">
        <v>7817</v>
      </c>
      <c r="D1952" s="6">
        <v>1000</v>
      </c>
      <c r="E1952" s="8">
        <v>1860</v>
      </c>
      <c r="F1952" t="s">
        <v>8218</v>
      </c>
      <c r="G1952" t="s">
        <v>8223</v>
      </c>
      <c r="H1952" t="s">
        <v>8245</v>
      </c>
      <c r="I1952">
        <v>1469165160</v>
      </c>
      <c r="J1952">
        <v>1467335378</v>
      </c>
      <c r="K1952" t="b">
        <v>0</v>
      </c>
      <c r="L1952">
        <v>23</v>
      </c>
      <c r="M1952" t="b">
        <v>1</v>
      </c>
      <c r="N1952" t="s">
        <v>8269</v>
      </c>
      <c r="O1952">
        <f t="shared" si="120"/>
        <v>186</v>
      </c>
      <c r="P1952">
        <f t="shared" si="121"/>
        <v>80.87</v>
      </c>
      <c r="Q1952" s="10" t="s">
        <v>8315</v>
      </c>
      <c r="R1952" t="s">
        <v>8316</v>
      </c>
      <c r="S1952" s="14">
        <f t="shared" si="122"/>
        <v>42552.048356481479</v>
      </c>
      <c r="T1952" s="14">
        <f t="shared" si="123"/>
        <v>42573.226388888885</v>
      </c>
    </row>
    <row r="1953" spans="1:20" ht="45" x14ac:dyDescent="0.45">
      <c r="A1953">
        <v>789</v>
      </c>
      <c r="B1953" s="3" t="s">
        <v>790</v>
      </c>
      <c r="C1953" s="3" t="s">
        <v>4899</v>
      </c>
      <c r="D1953" s="6">
        <v>1700</v>
      </c>
      <c r="E1953" s="8">
        <v>1860</v>
      </c>
      <c r="F1953" t="s">
        <v>8218</v>
      </c>
      <c r="G1953" t="s">
        <v>8223</v>
      </c>
      <c r="H1953" t="s">
        <v>8245</v>
      </c>
      <c r="I1953">
        <v>1358755140</v>
      </c>
      <c r="J1953">
        <v>1357187280</v>
      </c>
      <c r="K1953" t="b">
        <v>0</v>
      </c>
      <c r="L1953">
        <v>14</v>
      </c>
      <c r="M1953" t="b">
        <v>1</v>
      </c>
      <c r="N1953" t="s">
        <v>8274</v>
      </c>
      <c r="O1953">
        <f t="shared" si="120"/>
        <v>109</v>
      </c>
      <c r="P1953">
        <f t="shared" si="121"/>
        <v>132.86000000000001</v>
      </c>
      <c r="Q1953" s="10" t="s">
        <v>8323</v>
      </c>
      <c r="R1953" t="s">
        <v>8324</v>
      </c>
      <c r="S1953" s="14">
        <f t="shared" si="122"/>
        <v>41277.186111111114</v>
      </c>
      <c r="T1953" s="14">
        <f t="shared" si="123"/>
        <v>41295.332638888889</v>
      </c>
    </row>
    <row r="1954" spans="1:20" ht="45" x14ac:dyDescent="0.4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8315</v>
      </c>
      <c r="R1954" t="s">
        <v>8316</v>
      </c>
      <c r="S1954" s="14">
        <f t="shared" si="122"/>
        <v>41861.524837962963</v>
      </c>
      <c r="T1954" s="14">
        <f t="shared" si="123"/>
        <v>41891.524837962963</v>
      </c>
    </row>
    <row r="1955" spans="1:20" ht="59.4" x14ac:dyDescent="0.4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8323</v>
      </c>
      <c r="R1955" t="s">
        <v>8324</v>
      </c>
      <c r="S1955" s="14">
        <f t="shared" si="122"/>
        <v>40926.047858796301</v>
      </c>
      <c r="T1955" s="14">
        <f t="shared" si="123"/>
        <v>40986.006192129629</v>
      </c>
    </row>
    <row r="1956" spans="1:20" ht="45" x14ac:dyDescent="0.4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8317</v>
      </c>
      <c r="R1956" t="s">
        <v>8347</v>
      </c>
      <c r="S1956" s="14">
        <f t="shared" si="122"/>
        <v>40761.604421296295</v>
      </c>
      <c r="T1956" s="14">
        <f t="shared" si="123"/>
        <v>40805.604421296295</v>
      </c>
    </row>
    <row r="1957" spans="1:20" ht="30.6" x14ac:dyDescent="0.4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8315</v>
      </c>
      <c r="R1957" t="s">
        <v>8316</v>
      </c>
      <c r="S1957" s="14">
        <f t="shared" si="122"/>
        <v>42072.576249999998</v>
      </c>
      <c r="T1957" s="14">
        <f t="shared" si="123"/>
        <v>42097.576249999998</v>
      </c>
    </row>
    <row r="1958" spans="1:20" ht="45" x14ac:dyDescent="0.4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8315</v>
      </c>
      <c r="R1958" t="s">
        <v>8316</v>
      </c>
      <c r="S1958" s="14">
        <f t="shared" si="122"/>
        <v>41912.858946759261</v>
      </c>
      <c r="T1958" s="14">
        <f t="shared" si="123"/>
        <v>41942.858946759261</v>
      </c>
    </row>
    <row r="1959" spans="1:20" ht="45" x14ac:dyDescent="0.4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8308</v>
      </c>
      <c r="R1959" t="s">
        <v>8314</v>
      </c>
      <c r="S1959" s="14">
        <f t="shared" si="122"/>
        <v>41162.672326388885</v>
      </c>
      <c r="T1959" s="14">
        <f t="shared" si="123"/>
        <v>41192.672326388885</v>
      </c>
    </row>
    <row r="1960" spans="1:20" ht="59.4" x14ac:dyDescent="0.4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8315</v>
      </c>
      <c r="R1960" t="s">
        <v>8316</v>
      </c>
      <c r="S1960" s="14">
        <f t="shared" si="122"/>
        <v>42167.533159722225</v>
      </c>
      <c r="T1960" s="14">
        <f t="shared" si="123"/>
        <v>42197.533159722225</v>
      </c>
    </row>
    <row r="1961" spans="1:20" ht="45" x14ac:dyDescent="0.4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8315</v>
      </c>
      <c r="R1961" t="s">
        <v>8355</v>
      </c>
      <c r="S1961" s="14">
        <f t="shared" si="122"/>
        <v>41902.622395833336</v>
      </c>
      <c r="T1961" s="14">
        <f t="shared" si="123"/>
        <v>41932.622395833336</v>
      </c>
    </row>
    <row r="1962" spans="1:20" ht="45" x14ac:dyDescent="0.4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8315</v>
      </c>
      <c r="R1962" t="s">
        <v>8316</v>
      </c>
      <c r="S1962" s="14">
        <f t="shared" si="122"/>
        <v>42054.849050925928</v>
      </c>
      <c r="T1962" s="14">
        <f t="shared" si="123"/>
        <v>42084.807384259257</v>
      </c>
    </row>
    <row r="1963" spans="1:20" ht="30.6" x14ac:dyDescent="0.4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8334</v>
      </c>
      <c r="R1963" t="s">
        <v>8335</v>
      </c>
      <c r="S1963" s="14">
        <f t="shared" si="122"/>
        <v>42760.244212962964</v>
      </c>
      <c r="T1963" s="14">
        <f t="shared" si="123"/>
        <v>42790.244212962964</v>
      </c>
    </row>
    <row r="1964" spans="1:20" ht="45" x14ac:dyDescent="0.4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8331</v>
      </c>
      <c r="R1964" t="s">
        <v>8332</v>
      </c>
      <c r="S1964" s="14">
        <f t="shared" si="122"/>
        <v>41740.138113425928</v>
      </c>
      <c r="T1964" s="14">
        <f t="shared" si="123"/>
        <v>41770.138113425928</v>
      </c>
    </row>
    <row r="1965" spans="1:20" ht="45" x14ac:dyDescent="0.4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8315</v>
      </c>
      <c r="R1965" t="s">
        <v>8316</v>
      </c>
      <c r="S1965" s="14">
        <f t="shared" si="122"/>
        <v>41879.913761574076</v>
      </c>
      <c r="T1965" s="14">
        <f t="shared" si="123"/>
        <v>41894.913761574076</v>
      </c>
    </row>
    <row r="1966" spans="1:20" x14ac:dyDescent="0.4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8320</v>
      </c>
      <c r="R1966" t="s">
        <v>8340</v>
      </c>
      <c r="S1966" s="14">
        <f t="shared" si="122"/>
        <v>40939.979618055557</v>
      </c>
      <c r="T1966" s="14">
        <f t="shared" si="123"/>
        <v>40969.979618055557</v>
      </c>
    </row>
    <row r="1967" spans="1:20" ht="45" x14ac:dyDescent="0.4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8315</v>
      </c>
      <c r="R1967" t="s">
        <v>8316</v>
      </c>
      <c r="S1967" s="14">
        <f t="shared" si="122"/>
        <v>42017.88045138889</v>
      </c>
      <c r="T1967" s="14">
        <f t="shared" si="123"/>
        <v>42044.1875</v>
      </c>
    </row>
    <row r="1968" spans="1:20" ht="30.6" x14ac:dyDescent="0.4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8331</v>
      </c>
      <c r="R1968" t="s">
        <v>8332</v>
      </c>
      <c r="S1968" s="14">
        <f t="shared" si="122"/>
        <v>41712.762673611112</v>
      </c>
      <c r="T1968" s="14">
        <f t="shared" si="123"/>
        <v>41742.762673611112</v>
      </c>
    </row>
    <row r="1969" spans="1:20" ht="45" x14ac:dyDescent="0.4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20"/>
        <v>0</v>
      </c>
      <c r="P1969">
        <f t="shared" si="121"/>
        <v>300</v>
      </c>
      <c r="Q1969" s="10" t="s">
        <v>8315</v>
      </c>
      <c r="R1969" t="s">
        <v>8357</v>
      </c>
      <c r="S1969" s="14">
        <f t="shared" si="122"/>
        <v>42157.598090277781</v>
      </c>
      <c r="T1969" s="14">
        <f t="shared" si="123"/>
        <v>42217.583333333328</v>
      </c>
    </row>
    <row r="1970" spans="1:20" ht="45" x14ac:dyDescent="0.45">
      <c r="A1970">
        <v>3690</v>
      </c>
      <c r="B1970" s="3" t="s">
        <v>3687</v>
      </c>
      <c r="C1970" s="3" t="s">
        <v>7800</v>
      </c>
      <c r="D1970" s="6">
        <v>1500</v>
      </c>
      <c r="E1970" s="8">
        <v>1800</v>
      </c>
      <c r="F1970" t="s">
        <v>8218</v>
      </c>
      <c r="G1970" t="s">
        <v>8223</v>
      </c>
      <c r="H1970" t="s">
        <v>8245</v>
      </c>
      <c r="I1970">
        <v>1417101683</v>
      </c>
      <c r="J1970">
        <v>1414506083</v>
      </c>
      <c r="K1970" t="b">
        <v>0</v>
      </c>
      <c r="L1970">
        <v>31</v>
      </c>
      <c r="M1970" t="b">
        <v>1</v>
      </c>
      <c r="N1970" t="s">
        <v>8269</v>
      </c>
      <c r="O1970">
        <f t="shared" si="120"/>
        <v>120</v>
      </c>
      <c r="P1970">
        <f t="shared" si="121"/>
        <v>58.06</v>
      </c>
      <c r="Q1970" s="10" t="s">
        <v>8315</v>
      </c>
      <c r="R1970" t="s">
        <v>8316</v>
      </c>
      <c r="S1970" s="14">
        <f t="shared" si="122"/>
        <v>41940.598182870373</v>
      </c>
      <c r="T1970" s="14">
        <f t="shared" si="123"/>
        <v>41970.639849537038</v>
      </c>
    </row>
    <row r="1971" spans="1:20" ht="45" x14ac:dyDescent="0.45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>
        <f t="shared" si="120"/>
        <v>100</v>
      </c>
      <c r="P1971">
        <f t="shared" si="121"/>
        <v>94.74</v>
      </c>
      <c r="Q1971" s="10" t="s">
        <v>8323</v>
      </c>
      <c r="R1971" t="s">
        <v>8324</v>
      </c>
      <c r="S1971" s="14">
        <f t="shared" si="122"/>
        <v>40941.652372685188</v>
      </c>
      <c r="T1971" s="14">
        <f t="shared" si="123"/>
        <v>40971.652372685188</v>
      </c>
    </row>
    <row r="1972" spans="1:20" ht="59.4" x14ac:dyDescent="0.4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8315</v>
      </c>
      <c r="R1972" t="s">
        <v>8316</v>
      </c>
      <c r="S1972" s="14">
        <f t="shared" si="122"/>
        <v>41807.690081018518</v>
      </c>
      <c r="T1972" s="14">
        <f t="shared" si="123"/>
        <v>41837.690081018518</v>
      </c>
    </row>
    <row r="1973" spans="1:20" ht="30.6" x14ac:dyDescent="0.4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8315</v>
      </c>
      <c r="R1973" t="s">
        <v>8316</v>
      </c>
      <c r="S1973" s="14">
        <f t="shared" si="122"/>
        <v>42103.884930555556</v>
      </c>
      <c r="T1973" s="14">
        <f t="shared" si="123"/>
        <v>42133.884930555556</v>
      </c>
    </row>
    <row r="1974" spans="1:20" ht="30.6" x14ac:dyDescent="0.45">
      <c r="A1974">
        <v>1263</v>
      </c>
      <c r="B1974" s="3" t="s">
        <v>1264</v>
      </c>
      <c r="C1974" s="3" t="s">
        <v>5373</v>
      </c>
      <c r="D1974" s="6">
        <v>1500</v>
      </c>
      <c r="E1974" s="8">
        <v>1785</v>
      </c>
      <c r="F1974" t="s">
        <v>8218</v>
      </c>
      <c r="G1974" t="s">
        <v>8223</v>
      </c>
      <c r="H1974" t="s">
        <v>8245</v>
      </c>
      <c r="I1974">
        <v>1396054800</v>
      </c>
      <c r="J1974">
        <v>1393034470</v>
      </c>
      <c r="K1974" t="b">
        <v>1</v>
      </c>
      <c r="L1974">
        <v>41</v>
      </c>
      <c r="M1974" t="b">
        <v>1</v>
      </c>
      <c r="N1974" t="s">
        <v>8274</v>
      </c>
      <c r="O1974">
        <f t="shared" si="120"/>
        <v>119</v>
      </c>
      <c r="P1974">
        <f t="shared" si="121"/>
        <v>43.54</v>
      </c>
      <c r="Q1974" s="10" t="s">
        <v>8323</v>
      </c>
      <c r="R1974" t="s">
        <v>8324</v>
      </c>
      <c r="S1974" s="14">
        <f t="shared" si="122"/>
        <v>41692.084143518521</v>
      </c>
      <c r="T1974" s="14">
        <f t="shared" si="123"/>
        <v>41727.041666666664</v>
      </c>
    </row>
    <row r="1975" spans="1:20" ht="59.4" x14ac:dyDescent="0.45">
      <c r="A1975">
        <v>156</v>
      </c>
      <c r="B1975" s="3" t="s">
        <v>158</v>
      </c>
      <c r="C1975" s="3" t="s">
        <v>4266</v>
      </c>
      <c r="D1975" s="6">
        <v>35000</v>
      </c>
      <c r="E1975" s="8">
        <v>1785</v>
      </c>
      <c r="F1975" t="s">
        <v>8219</v>
      </c>
      <c r="G1975" t="s">
        <v>8228</v>
      </c>
      <c r="H1975" t="s">
        <v>8250</v>
      </c>
      <c r="I1975">
        <v>1407034796</v>
      </c>
      <c r="J1975">
        <v>1401850796</v>
      </c>
      <c r="K1975" t="b">
        <v>0</v>
      </c>
      <c r="L1975">
        <v>15</v>
      </c>
      <c r="M1975" t="b">
        <v>0</v>
      </c>
      <c r="N1975" t="s">
        <v>8265</v>
      </c>
      <c r="O1975">
        <f t="shared" si="120"/>
        <v>5</v>
      </c>
      <c r="P1975">
        <f t="shared" si="121"/>
        <v>119</v>
      </c>
      <c r="Q1975" s="10" t="s">
        <v>8308</v>
      </c>
      <c r="R1975" t="s">
        <v>8311</v>
      </c>
      <c r="S1975" s="14">
        <f t="shared" si="122"/>
        <v>41794.124953703707</v>
      </c>
      <c r="T1975" s="14">
        <f t="shared" si="123"/>
        <v>41854.124953703707</v>
      </c>
    </row>
    <row r="1976" spans="1:20" ht="45" x14ac:dyDescent="0.4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8315</v>
      </c>
      <c r="R1976" t="s">
        <v>8316</v>
      </c>
      <c r="S1976" s="14">
        <f t="shared" si="122"/>
        <v>42279.778564814813</v>
      </c>
      <c r="T1976" s="14">
        <f t="shared" si="123"/>
        <v>42310.701388888891</v>
      </c>
    </row>
    <row r="1977" spans="1:20" ht="45" x14ac:dyDescent="0.45">
      <c r="A1977">
        <v>1678</v>
      </c>
      <c r="B1977" s="3" t="s">
        <v>1679</v>
      </c>
      <c r="C1977" s="3" t="s">
        <v>5788</v>
      </c>
      <c r="D1977" s="6">
        <v>1500</v>
      </c>
      <c r="E1977" s="8">
        <v>1776</v>
      </c>
      <c r="F1977" t="s">
        <v>8218</v>
      </c>
      <c r="G1977" t="s">
        <v>8223</v>
      </c>
      <c r="H1977" t="s">
        <v>8245</v>
      </c>
      <c r="I1977">
        <v>1391718671</v>
      </c>
      <c r="J1977">
        <v>1390509071</v>
      </c>
      <c r="K1977" t="b">
        <v>0</v>
      </c>
      <c r="L1977">
        <v>49</v>
      </c>
      <c r="M1977" t="b">
        <v>1</v>
      </c>
      <c r="N1977" t="s">
        <v>8290</v>
      </c>
      <c r="O1977">
        <f t="shared" si="120"/>
        <v>118</v>
      </c>
      <c r="P1977">
        <f t="shared" si="121"/>
        <v>36.24</v>
      </c>
      <c r="Q1977" s="10" t="s">
        <v>8323</v>
      </c>
      <c r="R1977" t="s">
        <v>8344</v>
      </c>
      <c r="S1977" s="14">
        <f t="shared" si="122"/>
        <v>41662.854988425926</v>
      </c>
      <c r="T1977" s="14">
        <f t="shared" si="123"/>
        <v>41676.854988425926</v>
      </c>
    </row>
    <row r="1978" spans="1:20" ht="30.6" x14ac:dyDescent="0.4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20"/>
        <v>101</v>
      </c>
      <c r="P1978">
        <f t="shared" si="121"/>
        <v>35.520000000000003</v>
      </c>
      <c r="Q1978" s="10" t="s">
        <v>8317</v>
      </c>
      <c r="R1978" t="s">
        <v>8353</v>
      </c>
      <c r="S1978" s="14">
        <f t="shared" si="122"/>
        <v>41617.912662037037</v>
      </c>
      <c r="T1978" s="14">
        <f t="shared" si="123"/>
        <v>41631.912662037037</v>
      </c>
    </row>
    <row r="1979" spans="1:20" ht="45" x14ac:dyDescent="0.45">
      <c r="A1979">
        <v>966</v>
      </c>
      <c r="B1979" s="3" t="s">
        <v>967</v>
      </c>
      <c r="C1979" s="3" t="s">
        <v>5076</v>
      </c>
      <c r="D1979" s="6">
        <v>12000</v>
      </c>
      <c r="E1979" s="8">
        <v>1776</v>
      </c>
      <c r="F1979" t="s">
        <v>8220</v>
      </c>
      <c r="G1979" t="s">
        <v>8223</v>
      </c>
      <c r="H1979" t="s">
        <v>8245</v>
      </c>
      <c r="I1979">
        <v>1475766932</v>
      </c>
      <c r="J1979">
        <v>1473174932</v>
      </c>
      <c r="K1979" t="b">
        <v>0</v>
      </c>
      <c r="L1979">
        <v>30</v>
      </c>
      <c r="M1979" t="b">
        <v>0</v>
      </c>
      <c r="N1979" t="s">
        <v>8271</v>
      </c>
      <c r="O1979">
        <f t="shared" si="120"/>
        <v>15</v>
      </c>
      <c r="P1979">
        <f t="shared" si="121"/>
        <v>59.2</v>
      </c>
      <c r="Q1979" s="10" t="s">
        <v>8317</v>
      </c>
      <c r="R1979" t="s">
        <v>8319</v>
      </c>
      <c r="S1979" s="14">
        <f t="shared" si="122"/>
        <v>42619.635787037041</v>
      </c>
      <c r="T1979" s="14">
        <f t="shared" si="123"/>
        <v>42649.635787037041</v>
      </c>
    </row>
    <row r="1980" spans="1:20" ht="45" x14ac:dyDescent="0.4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8323</v>
      </c>
      <c r="R1980" t="s">
        <v>8324</v>
      </c>
      <c r="S1980" s="14">
        <f t="shared" si="122"/>
        <v>40796.001261574071</v>
      </c>
      <c r="T1980" s="14">
        <f t="shared" si="123"/>
        <v>40849.333333333336</v>
      </c>
    </row>
    <row r="1981" spans="1:20" ht="45" x14ac:dyDescent="0.4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8323</v>
      </c>
      <c r="R1981" t="s">
        <v>8327</v>
      </c>
      <c r="S1981" s="14">
        <f t="shared" si="122"/>
        <v>42290.059594907405</v>
      </c>
      <c r="T1981" s="14">
        <f t="shared" si="123"/>
        <v>42304.207638888889</v>
      </c>
    </row>
    <row r="1982" spans="1:20" ht="59.4" x14ac:dyDescent="0.4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8323</v>
      </c>
      <c r="R1982" t="s">
        <v>8345</v>
      </c>
      <c r="S1982" s="14">
        <f t="shared" si="122"/>
        <v>42804.534652777773</v>
      </c>
      <c r="T1982" s="14">
        <f t="shared" si="123"/>
        <v>42834.492986111116</v>
      </c>
    </row>
    <row r="1983" spans="1:20" ht="45" x14ac:dyDescent="0.4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8334</v>
      </c>
      <c r="R1983" t="s">
        <v>8351</v>
      </c>
      <c r="S1983" s="14">
        <f t="shared" si="122"/>
        <v>42052.802430555559</v>
      </c>
      <c r="T1983" s="14">
        <f t="shared" si="123"/>
        <v>42082.760763888888</v>
      </c>
    </row>
    <row r="1984" spans="1:20" ht="30.6" x14ac:dyDescent="0.4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8315</v>
      </c>
      <c r="R1984" t="s">
        <v>8316</v>
      </c>
      <c r="S1984" s="14">
        <f t="shared" si="122"/>
        <v>42690.334317129629</v>
      </c>
      <c r="T1984" s="14">
        <f t="shared" si="123"/>
        <v>42721.333333333328</v>
      </c>
    </row>
    <row r="1985" spans="1:20" ht="45" x14ac:dyDescent="0.4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8315</v>
      </c>
      <c r="R1985" t="s">
        <v>8357</v>
      </c>
      <c r="S1985" s="14">
        <f t="shared" si="122"/>
        <v>42649.623460648145</v>
      </c>
      <c r="T1985" s="14">
        <f t="shared" si="123"/>
        <v>42693.041666666672</v>
      </c>
    </row>
    <row r="1986" spans="1:20" ht="45" x14ac:dyDescent="0.4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24">ROUND(E1986/D1986*100,0)</f>
        <v>4</v>
      </c>
      <c r="P1986">
        <f t="shared" ref="P1986:P2049" si="125">IFERROR(ROUND(E1986/L1986,2),0)</f>
        <v>65.11</v>
      </c>
      <c r="Q1986" s="10" t="s">
        <v>8315</v>
      </c>
      <c r="R1986" t="s">
        <v>8355</v>
      </c>
      <c r="S1986" s="14">
        <f t="shared" ref="S1986:S2049" si="126">(((J1986/60)/60)/24)+DATE(1970,1,1)</f>
        <v>42359.792233796295</v>
      </c>
      <c r="T1986" s="14">
        <f t="shared" ref="T1986:T2049" si="127">(((I1986/60)/60)/24)+DATE(1970,1,1)</f>
        <v>42408.01180555555</v>
      </c>
    </row>
    <row r="1987" spans="1:20" ht="45" x14ac:dyDescent="0.4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24"/>
        <v>293</v>
      </c>
      <c r="P1987">
        <f t="shared" si="125"/>
        <v>73.13</v>
      </c>
      <c r="Q1987" s="10" t="s">
        <v>8323</v>
      </c>
      <c r="R1987" t="s">
        <v>8328</v>
      </c>
      <c r="S1987" s="14">
        <f t="shared" si="126"/>
        <v>41646.792222222226</v>
      </c>
      <c r="T1987" s="14">
        <f t="shared" si="127"/>
        <v>41676.792222222226</v>
      </c>
    </row>
    <row r="1988" spans="1:20" ht="45" x14ac:dyDescent="0.4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8320</v>
      </c>
      <c r="R1988" t="s">
        <v>8356</v>
      </c>
      <c r="S1988" s="14">
        <f t="shared" si="126"/>
        <v>41044.988055555557</v>
      </c>
      <c r="T1988" s="14">
        <f t="shared" si="127"/>
        <v>41104.988055555557</v>
      </c>
    </row>
    <row r="1989" spans="1:20" ht="45" x14ac:dyDescent="0.4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8323</v>
      </c>
      <c r="R1989" t="s">
        <v>8324</v>
      </c>
      <c r="S1989" s="14">
        <f t="shared" si="126"/>
        <v>42565.009097222224</v>
      </c>
      <c r="T1989" s="14">
        <f t="shared" si="127"/>
        <v>42572.009097222224</v>
      </c>
    </row>
    <row r="1990" spans="1:20" ht="45" x14ac:dyDescent="0.4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8317</v>
      </c>
      <c r="R1990" t="s">
        <v>8319</v>
      </c>
      <c r="S1990" s="14">
        <f t="shared" si="126"/>
        <v>42612.642754629633</v>
      </c>
      <c r="T1990" s="14">
        <f t="shared" si="127"/>
        <v>42657.642754629633</v>
      </c>
    </row>
    <row r="1991" spans="1:20" ht="45" x14ac:dyDescent="0.4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8315</v>
      </c>
      <c r="R1991" t="s">
        <v>8316</v>
      </c>
      <c r="S1991" s="14">
        <f t="shared" si="126"/>
        <v>41921.770439814813</v>
      </c>
      <c r="T1991" s="14">
        <f t="shared" si="127"/>
        <v>41938.770439814813</v>
      </c>
    </row>
    <row r="1992" spans="1:20" ht="30.6" x14ac:dyDescent="0.4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8315</v>
      </c>
      <c r="R1992" t="s">
        <v>8355</v>
      </c>
      <c r="S1992" s="14">
        <f t="shared" si="126"/>
        <v>42773.916180555556</v>
      </c>
      <c r="T1992" s="14">
        <f t="shared" si="127"/>
        <v>42818.874513888892</v>
      </c>
    </row>
    <row r="1993" spans="1:20" ht="45" x14ac:dyDescent="0.4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8323</v>
      </c>
      <c r="R1993" t="s">
        <v>8325</v>
      </c>
      <c r="S1993" s="14">
        <f t="shared" si="126"/>
        <v>42079.745578703703</v>
      </c>
      <c r="T1993" s="14">
        <f t="shared" si="127"/>
        <v>42109.957638888889</v>
      </c>
    </row>
    <row r="1994" spans="1:20" ht="59.4" x14ac:dyDescent="0.4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8308</v>
      </c>
      <c r="R1994" t="s">
        <v>8310</v>
      </c>
      <c r="S1994" s="14">
        <f t="shared" si="126"/>
        <v>40324.662511574075</v>
      </c>
      <c r="T1994" s="14">
        <f t="shared" si="127"/>
        <v>40391.125</v>
      </c>
    </row>
    <row r="1995" spans="1:20" ht="45" x14ac:dyDescent="0.4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8315</v>
      </c>
      <c r="R1995" t="s">
        <v>8355</v>
      </c>
      <c r="S1995" s="14">
        <f t="shared" si="126"/>
        <v>42629.503483796296</v>
      </c>
      <c r="T1995" s="14">
        <f t="shared" si="127"/>
        <v>42650.583333333328</v>
      </c>
    </row>
    <row r="1996" spans="1:20" ht="45" x14ac:dyDescent="0.4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8315</v>
      </c>
      <c r="R1996" t="s">
        <v>8316</v>
      </c>
      <c r="S1996" s="14">
        <f t="shared" si="126"/>
        <v>42192.591944444444</v>
      </c>
      <c r="T1996" s="14">
        <f t="shared" si="127"/>
        <v>42223.708333333328</v>
      </c>
    </row>
    <row r="1997" spans="1:20" ht="30.6" x14ac:dyDescent="0.45">
      <c r="A1997">
        <v>2668</v>
      </c>
      <c r="B1997" s="3" t="s">
        <v>2668</v>
      </c>
      <c r="C1997" s="3" t="s">
        <v>6778</v>
      </c>
      <c r="D1997" s="6">
        <v>1000</v>
      </c>
      <c r="E1997" s="8">
        <v>1707</v>
      </c>
      <c r="F1997" t="s">
        <v>8218</v>
      </c>
      <c r="G1997" t="s">
        <v>8228</v>
      </c>
      <c r="H1997" t="s">
        <v>8250</v>
      </c>
      <c r="I1997">
        <v>1447079520</v>
      </c>
      <c r="J1997">
        <v>1443449265</v>
      </c>
      <c r="K1997" t="b">
        <v>0</v>
      </c>
      <c r="L1997">
        <v>28</v>
      </c>
      <c r="M1997" t="b">
        <v>1</v>
      </c>
      <c r="N1997" t="s">
        <v>8300</v>
      </c>
      <c r="O1997">
        <f t="shared" si="124"/>
        <v>171</v>
      </c>
      <c r="P1997">
        <f t="shared" si="125"/>
        <v>60.96</v>
      </c>
      <c r="Q1997" s="10" t="s">
        <v>8317</v>
      </c>
      <c r="R1997" t="s">
        <v>8354</v>
      </c>
      <c r="S1997" s="14">
        <f t="shared" si="126"/>
        <v>42275.588715277772</v>
      </c>
      <c r="T1997" s="14">
        <f t="shared" si="127"/>
        <v>42317.60555555555</v>
      </c>
    </row>
    <row r="1998" spans="1:20" ht="59.4" x14ac:dyDescent="0.45">
      <c r="A1998">
        <v>1820</v>
      </c>
      <c r="B1998" s="3" t="s">
        <v>1821</v>
      </c>
      <c r="C1998" s="3" t="s">
        <v>5930</v>
      </c>
      <c r="D1998" s="6">
        <v>26000</v>
      </c>
      <c r="E1998" s="8">
        <v>1707</v>
      </c>
      <c r="F1998" t="s">
        <v>8220</v>
      </c>
      <c r="G1998" t="s">
        <v>8223</v>
      </c>
      <c r="H1998" t="s">
        <v>8245</v>
      </c>
      <c r="I1998">
        <v>1427850090</v>
      </c>
      <c r="J1998">
        <v>1425261690</v>
      </c>
      <c r="K1998" t="b">
        <v>0</v>
      </c>
      <c r="L1998">
        <v>8</v>
      </c>
      <c r="M1998" t="b">
        <v>0</v>
      </c>
      <c r="N1998" t="s">
        <v>8283</v>
      </c>
      <c r="O1998">
        <f t="shared" si="124"/>
        <v>7</v>
      </c>
      <c r="P1998">
        <f t="shared" si="125"/>
        <v>213.38</v>
      </c>
      <c r="Q1998" s="10" t="s">
        <v>8336</v>
      </c>
      <c r="R1998" t="s">
        <v>8337</v>
      </c>
      <c r="S1998" s="14">
        <f t="shared" si="126"/>
        <v>42065.084375000006</v>
      </c>
      <c r="T1998" s="14">
        <f t="shared" si="127"/>
        <v>42095.042708333334</v>
      </c>
    </row>
    <row r="1999" spans="1:20" ht="45" x14ac:dyDescent="0.4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8317</v>
      </c>
      <c r="R1999" t="s">
        <v>8319</v>
      </c>
      <c r="S1999" s="14">
        <f t="shared" si="126"/>
        <v>42123.678645833337</v>
      </c>
      <c r="T1999" s="14">
        <f t="shared" si="127"/>
        <v>42153.678645833337</v>
      </c>
    </row>
    <row r="2000" spans="1:20" ht="45" x14ac:dyDescent="0.4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8315</v>
      </c>
      <c r="R2000" t="s">
        <v>8316</v>
      </c>
      <c r="S2000" s="14">
        <f t="shared" si="126"/>
        <v>41894.91375</v>
      </c>
      <c r="T2000" s="14">
        <f t="shared" si="127"/>
        <v>41938.029861111114</v>
      </c>
    </row>
    <row r="2001" spans="1:20" ht="45" x14ac:dyDescent="0.4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8308</v>
      </c>
      <c r="R2001" t="s">
        <v>8310</v>
      </c>
      <c r="S2001" s="14">
        <f t="shared" si="126"/>
        <v>41557.949687500004</v>
      </c>
      <c r="T2001" s="14">
        <f t="shared" si="127"/>
        <v>41592.249305555553</v>
      </c>
    </row>
    <row r="2002" spans="1:20" ht="45" x14ac:dyDescent="0.4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8334</v>
      </c>
      <c r="R2002" t="s">
        <v>8335</v>
      </c>
      <c r="S2002" s="14">
        <f t="shared" si="126"/>
        <v>41932.871990740743</v>
      </c>
      <c r="T2002" s="14">
        <f t="shared" si="127"/>
        <v>41965.249305555553</v>
      </c>
    </row>
    <row r="2003" spans="1:20" ht="45" x14ac:dyDescent="0.4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8336</v>
      </c>
      <c r="R2003" t="s">
        <v>8337</v>
      </c>
      <c r="S2003" s="14">
        <f t="shared" si="126"/>
        <v>42159.47256944445</v>
      </c>
      <c r="T2003" s="14">
        <f t="shared" si="127"/>
        <v>42182.915972222225</v>
      </c>
    </row>
    <row r="2004" spans="1:20" ht="45" x14ac:dyDescent="0.4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0" t="s">
        <v>8315</v>
      </c>
      <c r="R2004" t="s">
        <v>8316</v>
      </c>
      <c r="S2004" s="14">
        <f t="shared" si="126"/>
        <v>42159.224432870367</v>
      </c>
      <c r="T2004" s="14">
        <f t="shared" si="127"/>
        <v>42204.224432870367</v>
      </c>
    </row>
    <row r="2005" spans="1:20" ht="45" x14ac:dyDescent="0.4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8323</v>
      </c>
      <c r="R2005" t="s">
        <v>8338</v>
      </c>
      <c r="S2005" s="14">
        <f t="shared" si="126"/>
        <v>40671.879293981481</v>
      </c>
      <c r="T2005" s="14">
        <f t="shared" si="127"/>
        <v>40732.875</v>
      </c>
    </row>
    <row r="2006" spans="1:20" ht="59.4" x14ac:dyDescent="0.4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8315</v>
      </c>
      <c r="R2006" t="s">
        <v>8316</v>
      </c>
      <c r="S2006" s="14">
        <f t="shared" si="126"/>
        <v>42459.15861111111</v>
      </c>
      <c r="T2006" s="14">
        <f t="shared" si="127"/>
        <v>42518.905555555553</v>
      </c>
    </row>
    <row r="2007" spans="1:20" ht="45" x14ac:dyDescent="0.45">
      <c r="A2007">
        <v>3314</v>
      </c>
      <c r="B2007" s="3" t="s">
        <v>3314</v>
      </c>
      <c r="C2007" s="3" t="s">
        <v>7424</v>
      </c>
      <c r="D2007" s="6">
        <v>800</v>
      </c>
      <c r="E2007" s="8">
        <v>1686</v>
      </c>
      <c r="F2007" t="s">
        <v>8218</v>
      </c>
      <c r="G2007" t="s">
        <v>8224</v>
      </c>
      <c r="H2007" t="s">
        <v>8246</v>
      </c>
      <c r="I2007">
        <v>1431115500</v>
      </c>
      <c r="J2007">
        <v>1428733511</v>
      </c>
      <c r="K2007" t="b">
        <v>0</v>
      </c>
      <c r="L2007">
        <v>58</v>
      </c>
      <c r="M2007" t="b">
        <v>1</v>
      </c>
      <c r="N2007" t="s">
        <v>8269</v>
      </c>
      <c r="O2007">
        <f t="shared" si="124"/>
        <v>211</v>
      </c>
      <c r="P2007">
        <f t="shared" si="125"/>
        <v>29.07</v>
      </c>
      <c r="Q2007" s="10" t="s">
        <v>8315</v>
      </c>
      <c r="R2007" t="s">
        <v>8316</v>
      </c>
      <c r="S2007" s="14">
        <f t="shared" si="126"/>
        <v>42105.267488425925</v>
      </c>
      <c r="T2007" s="14">
        <f t="shared" si="127"/>
        <v>42132.836805555555</v>
      </c>
    </row>
    <row r="2008" spans="1:20" ht="59.4" x14ac:dyDescent="0.45">
      <c r="A2008">
        <v>3497</v>
      </c>
      <c r="B2008" s="3" t="s">
        <v>3496</v>
      </c>
      <c r="C2008" s="3" t="s">
        <v>7607</v>
      </c>
      <c r="D2008" s="6">
        <v>1551</v>
      </c>
      <c r="E2008" s="8">
        <v>1686</v>
      </c>
      <c r="F2008" t="s">
        <v>8218</v>
      </c>
      <c r="G2008" t="s">
        <v>8223</v>
      </c>
      <c r="H2008" t="s">
        <v>8245</v>
      </c>
      <c r="I2008">
        <v>1464904800</v>
      </c>
      <c r="J2008">
        <v>1463852904</v>
      </c>
      <c r="K2008" t="b">
        <v>0</v>
      </c>
      <c r="L2008">
        <v>49</v>
      </c>
      <c r="M2008" t="b">
        <v>1</v>
      </c>
      <c r="N2008" t="s">
        <v>8269</v>
      </c>
      <c r="O2008">
        <f t="shared" si="124"/>
        <v>109</v>
      </c>
      <c r="P2008">
        <f t="shared" si="125"/>
        <v>34.409999999999997</v>
      </c>
      <c r="Q2008" s="10" t="s">
        <v>8315</v>
      </c>
      <c r="R2008" t="s">
        <v>8316</v>
      </c>
      <c r="S2008" s="14">
        <f t="shared" si="126"/>
        <v>42511.741944444439</v>
      </c>
      <c r="T2008" s="14">
        <f t="shared" si="127"/>
        <v>42523.916666666672</v>
      </c>
    </row>
    <row r="2009" spans="1:20" ht="45" x14ac:dyDescent="0.45">
      <c r="A2009">
        <v>650</v>
      </c>
      <c r="B2009" s="3" t="s">
        <v>651</v>
      </c>
      <c r="C2009" s="3" t="s">
        <v>4760</v>
      </c>
      <c r="D2009" s="6">
        <v>1500</v>
      </c>
      <c r="E2009" s="8">
        <v>1686</v>
      </c>
      <c r="F2009" t="s">
        <v>8218</v>
      </c>
      <c r="G2009" t="s">
        <v>8223</v>
      </c>
      <c r="H2009" t="s">
        <v>8245</v>
      </c>
      <c r="I2009">
        <v>1418953984</v>
      </c>
      <c r="J2009">
        <v>1413766384</v>
      </c>
      <c r="K2009" t="b">
        <v>0</v>
      </c>
      <c r="L2009">
        <v>48</v>
      </c>
      <c r="M2009" t="b">
        <v>1</v>
      </c>
      <c r="N2009" t="s">
        <v>8271</v>
      </c>
      <c r="O2009">
        <f t="shared" si="124"/>
        <v>112</v>
      </c>
      <c r="P2009">
        <f t="shared" si="125"/>
        <v>35.130000000000003</v>
      </c>
      <c r="Q2009" s="10" t="s">
        <v>8317</v>
      </c>
      <c r="R2009" t="s">
        <v>8319</v>
      </c>
      <c r="S2009" s="14">
        <f t="shared" si="126"/>
        <v>41932.036851851852</v>
      </c>
      <c r="T2009" s="14">
        <f t="shared" si="127"/>
        <v>41992.078518518523</v>
      </c>
    </row>
    <row r="2010" spans="1:20" ht="30.6" x14ac:dyDescent="0.4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8317</v>
      </c>
      <c r="R2010" t="s">
        <v>8319</v>
      </c>
      <c r="S2010" s="14">
        <f t="shared" si="126"/>
        <v>42611.933969907404</v>
      </c>
      <c r="T2010" s="14">
        <f t="shared" si="127"/>
        <v>42641.933969907404</v>
      </c>
    </row>
    <row r="2011" spans="1:20" ht="45" x14ac:dyDescent="0.4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8336</v>
      </c>
      <c r="R2011" t="s">
        <v>8337</v>
      </c>
      <c r="S2011" s="14">
        <f t="shared" si="126"/>
        <v>41814.785925925928</v>
      </c>
      <c r="T2011" s="14">
        <f t="shared" si="127"/>
        <v>41844.785925925928</v>
      </c>
    </row>
    <row r="2012" spans="1:20" ht="45" x14ac:dyDescent="0.4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8315</v>
      </c>
      <c r="R2012" t="s">
        <v>8316</v>
      </c>
      <c r="S2012" s="14">
        <f t="shared" si="126"/>
        <v>42733.50136574074</v>
      </c>
      <c r="T2012" s="14">
        <f t="shared" si="127"/>
        <v>42753.50136574074</v>
      </c>
    </row>
    <row r="2013" spans="1:20" ht="59.4" x14ac:dyDescent="0.4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8315</v>
      </c>
      <c r="R2013" t="s">
        <v>8316</v>
      </c>
      <c r="S2013" s="14">
        <f t="shared" si="126"/>
        <v>42381.671840277777</v>
      </c>
      <c r="T2013" s="14">
        <f t="shared" si="127"/>
        <v>42411.957638888889</v>
      </c>
    </row>
    <row r="2014" spans="1:20" ht="45" x14ac:dyDescent="0.4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8308</v>
      </c>
      <c r="R2014" t="s">
        <v>8309</v>
      </c>
      <c r="S2014" s="14">
        <f t="shared" si="126"/>
        <v>42098.291828703703</v>
      </c>
      <c r="T2014" s="14">
        <f t="shared" si="127"/>
        <v>42122</v>
      </c>
    </row>
    <row r="2015" spans="1:20" ht="45" x14ac:dyDescent="0.4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8323</v>
      </c>
      <c r="R2015" t="s">
        <v>8327</v>
      </c>
      <c r="S2015" s="14">
        <f t="shared" si="126"/>
        <v>40811.120324074072</v>
      </c>
      <c r="T2015" s="14">
        <f t="shared" si="127"/>
        <v>40871.161990740737</v>
      </c>
    </row>
    <row r="2016" spans="1:20" ht="45" x14ac:dyDescent="0.4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8315</v>
      </c>
      <c r="R2016" t="s">
        <v>8316</v>
      </c>
      <c r="S2016" s="14">
        <f t="shared" si="126"/>
        <v>42146.731087962966</v>
      </c>
      <c r="T2016" s="14">
        <f t="shared" si="127"/>
        <v>42176.731087962966</v>
      </c>
    </row>
    <row r="2017" spans="1:20" ht="59.4" x14ac:dyDescent="0.4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0" t="s">
        <v>8317</v>
      </c>
      <c r="R2017" t="s">
        <v>8354</v>
      </c>
      <c r="S2017" s="14">
        <f t="shared" si="126"/>
        <v>42380.926111111112</v>
      </c>
      <c r="T2017" s="14">
        <f t="shared" si="127"/>
        <v>42410.926111111112</v>
      </c>
    </row>
    <row r="2018" spans="1:20" ht="45" x14ac:dyDescent="0.4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0" t="s">
        <v>8315</v>
      </c>
      <c r="R2018" t="s">
        <v>8316</v>
      </c>
      <c r="S2018" s="14">
        <f t="shared" si="126"/>
        <v>42372.693055555559</v>
      </c>
      <c r="T2018" s="14">
        <f t="shared" si="127"/>
        <v>42402.693055555559</v>
      </c>
    </row>
    <row r="2019" spans="1:20" ht="59.4" x14ac:dyDescent="0.4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8320</v>
      </c>
      <c r="R2019" t="s">
        <v>8322</v>
      </c>
      <c r="S2019" s="14">
        <f t="shared" si="126"/>
        <v>41604.996458333335</v>
      </c>
      <c r="T2019" s="14">
        <f t="shared" si="127"/>
        <v>41634.996458333335</v>
      </c>
    </row>
    <row r="2020" spans="1:20" ht="59.4" x14ac:dyDescent="0.4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24"/>
        <v>8</v>
      </c>
      <c r="P2020">
        <f t="shared" si="125"/>
        <v>45.97</v>
      </c>
      <c r="Q2020" s="10" t="s">
        <v>8320</v>
      </c>
      <c r="R2020" t="s">
        <v>8356</v>
      </c>
      <c r="S2020" s="14">
        <f t="shared" si="126"/>
        <v>42136.297175925924</v>
      </c>
      <c r="T2020" s="14">
        <f t="shared" si="127"/>
        <v>42167.297175925924</v>
      </c>
    </row>
    <row r="2021" spans="1:20" ht="45" x14ac:dyDescent="0.4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24"/>
        <v>110</v>
      </c>
      <c r="P2021">
        <f t="shared" si="125"/>
        <v>31.83</v>
      </c>
      <c r="Q2021" s="10" t="s">
        <v>8323</v>
      </c>
      <c r="R2021" t="s">
        <v>8327</v>
      </c>
      <c r="S2021" s="14">
        <f t="shared" si="126"/>
        <v>41535.90148148148</v>
      </c>
      <c r="T2021" s="14">
        <f t="shared" si="127"/>
        <v>41558</v>
      </c>
    </row>
    <row r="2022" spans="1:20" ht="45" x14ac:dyDescent="0.4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8308</v>
      </c>
      <c r="R2022" t="s">
        <v>8310</v>
      </c>
      <c r="S2022" s="14">
        <f t="shared" si="126"/>
        <v>41724.776539351849</v>
      </c>
      <c r="T2022" s="14">
        <f t="shared" si="127"/>
        <v>41754.776539351849</v>
      </c>
    </row>
    <row r="2023" spans="1:20" ht="45" x14ac:dyDescent="0.4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8315</v>
      </c>
      <c r="R2023" t="s">
        <v>8316</v>
      </c>
      <c r="S2023" s="14">
        <f t="shared" si="126"/>
        <v>41893.783553240741</v>
      </c>
      <c r="T2023" s="14">
        <f t="shared" si="127"/>
        <v>41914.597916666666</v>
      </c>
    </row>
    <row r="2024" spans="1:20" ht="45" x14ac:dyDescent="0.4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8315</v>
      </c>
      <c r="R2024" t="s">
        <v>8316</v>
      </c>
      <c r="S2024" s="14">
        <f t="shared" si="126"/>
        <v>42054.024421296301</v>
      </c>
      <c r="T2024" s="14">
        <f t="shared" si="127"/>
        <v>42061.024421296301</v>
      </c>
    </row>
    <row r="2025" spans="1:20" ht="45" x14ac:dyDescent="0.4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8315</v>
      </c>
      <c r="R2025" t="s">
        <v>8316</v>
      </c>
      <c r="S2025" s="14">
        <f t="shared" si="126"/>
        <v>42675.694236111114</v>
      </c>
      <c r="T2025" s="14">
        <f t="shared" si="127"/>
        <v>42705.735902777778</v>
      </c>
    </row>
    <row r="2026" spans="1:20" ht="45" x14ac:dyDescent="0.4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8336</v>
      </c>
      <c r="R2026" t="s">
        <v>8337</v>
      </c>
      <c r="S2026" s="14">
        <f t="shared" si="126"/>
        <v>42010.674513888895</v>
      </c>
      <c r="T2026" s="14">
        <f t="shared" si="127"/>
        <v>42040.674513888895</v>
      </c>
    </row>
    <row r="2027" spans="1:20" ht="59.4" x14ac:dyDescent="0.4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8315</v>
      </c>
      <c r="R2027" t="s">
        <v>8316</v>
      </c>
      <c r="S2027" s="14">
        <f t="shared" si="126"/>
        <v>42162.729548611111</v>
      </c>
      <c r="T2027" s="14">
        <f t="shared" si="127"/>
        <v>42192.729548611111</v>
      </c>
    </row>
    <row r="2028" spans="1:20" ht="45" x14ac:dyDescent="0.4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8331</v>
      </c>
      <c r="R2028" t="s">
        <v>8332</v>
      </c>
      <c r="S2028" s="14">
        <f t="shared" si="126"/>
        <v>42647.750092592592</v>
      </c>
      <c r="T2028" s="14">
        <f t="shared" si="127"/>
        <v>42677.750092592592</v>
      </c>
    </row>
    <row r="2029" spans="1:20" ht="45" x14ac:dyDescent="0.4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8315</v>
      </c>
      <c r="R2029" t="s">
        <v>8316</v>
      </c>
      <c r="S2029" s="14">
        <f t="shared" si="126"/>
        <v>42039.384571759263</v>
      </c>
      <c r="T2029" s="14">
        <f t="shared" si="127"/>
        <v>42052.583333333328</v>
      </c>
    </row>
    <row r="2030" spans="1:20" ht="45" x14ac:dyDescent="0.4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8315</v>
      </c>
      <c r="R2030" t="s">
        <v>8316</v>
      </c>
      <c r="S2030" s="14">
        <f t="shared" si="126"/>
        <v>42097.786493055552</v>
      </c>
      <c r="T2030" s="14">
        <f t="shared" si="127"/>
        <v>42127.952083333337</v>
      </c>
    </row>
    <row r="2031" spans="1:20" ht="45" x14ac:dyDescent="0.4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8315</v>
      </c>
      <c r="R2031" t="s">
        <v>8316</v>
      </c>
      <c r="S2031" s="14">
        <f t="shared" si="126"/>
        <v>42203.432129629626</v>
      </c>
      <c r="T2031" s="14">
        <f t="shared" si="127"/>
        <v>42233.432129629626</v>
      </c>
    </row>
    <row r="2032" spans="1:20" ht="30.6" x14ac:dyDescent="0.4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8315</v>
      </c>
      <c r="R2032" t="s">
        <v>8316</v>
      </c>
      <c r="S2032" s="14">
        <f t="shared" si="126"/>
        <v>42374.911226851851</v>
      </c>
      <c r="T2032" s="14">
        <f t="shared" si="127"/>
        <v>42388.207638888889</v>
      </c>
    </row>
    <row r="2033" spans="1:20" ht="45" x14ac:dyDescent="0.4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8315</v>
      </c>
      <c r="R2033" t="s">
        <v>8316</v>
      </c>
      <c r="S2033" s="14">
        <f t="shared" si="126"/>
        <v>42103.399479166663</v>
      </c>
      <c r="T2033" s="14">
        <f t="shared" si="127"/>
        <v>42133.399479166663</v>
      </c>
    </row>
    <row r="2034" spans="1:20" ht="45" x14ac:dyDescent="0.4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24"/>
        <v>103</v>
      </c>
      <c r="P2034">
        <f t="shared" si="125"/>
        <v>43.62</v>
      </c>
      <c r="Q2034" s="10" t="s">
        <v>8323</v>
      </c>
      <c r="R2034" t="s">
        <v>8352</v>
      </c>
      <c r="S2034" s="14">
        <f t="shared" si="126"/>
        <v>41390.757754629631</v>
      </c>
      <c r="T2034" s="14">
        <f t="shared" si="127"/>
        <v>41425.708333333336</v>
      </c>
    </row>
    <row r="2035" spans="1:20" ht="45" x14ac:dyDescent="0.4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24"/>
        <v>161</v>
      </c>
      <c r="P2035">
        <f t="shared" si="125"/>
        <v>76.86</v>
      </c>
      <c r="Q2035" s="10" t="s">
        <v>8323</v>
      </c>
      <c r="R2035" t="s">
        <v>8324</v>
      </c>
      <c r="S2035" s="14">
        <f t="shared" si="126"/>
        <v>42075.171203703707</v>
      </c>
      <c r="T2035" s="14">
        <f t="shared" si="127"/>
        <v>42105.171203703707</v>
      </c>
    </row>
    <row r="2036" spans="1:20" ht="45" x14ac:dyDescent="0.4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8323</v>
      </c>
      <c r="R2036" t="s">
        <v>8324</v>
      </c>
      <c r="S2036" s="14">
        <f t="shared" si="126"/>
        <v>41571.998379629629</v>
      </c>
      <c r="T2036" s="14">
        <f t="shared" si="127"/>
        <v>41614.973611111112</v>
      </c>
    </row>
    <row r="2037" spans="1:20" ht="45" x14ac:dyDescent="0.4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8315</v>
      </c>
      <c r="R2037" t="s">
        <v>8316</v>
      </c>
      <c r="S2037" s="14">
        <f t="shared" si="126"/>
        <v>42446.943831018521</v>
      </c>
      <c r="T2037" s="14">
        <f t="shared" si="127"/>
        <v>42476.943831018521</v>
      </c>
    </row>
    <row r="2038" spans="1:20" ht="45" x14ac:dyDescent="0.4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8315</v>
      </c>
      <c r="R2038" t="s">
        <v>8355</v>
      </c>
      <c r="S2038" s="14">
        <f t="shared" si="126"/>
        <v>42628.690266203703</v>
      </c>
      <c r="T2038" s="14">
        <f t="shared" si="127"/>
        <v>42660.166666666672</v>
      </c>
    </row>
    <row r="2039" spans="1:20" ht="45" x14ac:dyDescent="0.4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8315</v>
      </c>
      <c r="R2039" t="s">
        <v>8355</v>
      </c>
      <c r="S2039" s="14">
        <f t="shared" si="126"/>
        <v>42780.740277777775</v>
      </c>
      <c r="T2039" s="14">
        <f t="shared" si="127"/>
        <v>42795.083333333328</v>
      </c>
    </row>
    <row r="2040" spans="1:20" ht="30.6" x14ac:dyDescent="0.4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8320</v>
      </c>
      <c r="R2040" t="s">
        <v>8321</v>
      </c>
      <c r="S2040" s="14">
        <f t="shared" si="126"/>
        <v>41943.604097222218</v>
      </c>
      <c r="T2040" s="14">
        <f t="shared" si="127"/>
        <v>41974.207638888889</v>
      </c>
    </row>
    <row r="2041" spans="1:20" ht="45" x14ac:dyDescent="0.4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8315</v>
      </c>
      <c r="R2041" t="s">
        <v>8316</v>
      </c>
      <c r="S2041" s="14">
        <f t="shared" si="126"/>
        <v>42065.887361111112</v>
      </c>
      <c r="T2041" s="14">
        <f t="shared" si="127"/>
        <v>42095.845694444448</v>
      </c>
    </row>
    <row r="2042" spans="1:20" ht="30.6" x14ac:dyDescent="0.4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8308</v>
      </c>
      <c r="R2042" t="s">
        <v>8310</v>
      </c>
      <c r="S2042" s="14">
        <f t="shared" si="126"/>
        <v>41631.902766203704</v>
      </c>
      <c r="T2042" s="14">
        <f t="shared" si="127"/>
        <v>41661.902766203704</v>
      </c>
    </row>
    <row r="2043" spans="1:20" ht="45" x14ac:dyDescent="0.4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8315</v>
      </c>
      <c r="R2043" t="s">
        <v>8316</v>
      </c>
      <c r="S2043" s="14">
        <f t="shared" si="126"/>
        <v>41923.921643518523</v>
      </c>
      <c r="T2043" s="14">
        <f t="shared" si="127"/>
        <v>41949.031944444447</v>
      </c>
    </row>
    <row r="2044" spans="1:20" ht="59.4" x14ac:dyDescent="0.4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8336</v>
      </c>
      <c r="R2044" t="s">
        <v>8343</v>
      </c>
      <c r="S2044" s="14">
        <f t="shared" si="126"/>
        <v>42707.895462962959</v>
      </c>
      <c r="T2044" s="14">
        <f t="shared" si="127"/>
        <v>42729.458333333328</v>
      </c>
    </row>
    <row r="2045" spans="1:20" ht="45" x14ac:dyDescent="0.4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8315</v>
      </c>
      <c r="R2045" t="s">
        <v>8316</v>
      </c>
      <c r="S2045" s="14">
        <f t="shared" si="126"/>
        <v>42016.120613425926</v>
      </c>
      <c r="T2045" s="14">
        <f t="shared" si="127"/>
        <v>42046.120613425926</v>
      </c>
    </row>
    <row r="2046" spans="1:20" ht="45" x14ac:dyDescent="0.4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8323</v>
      </c>
      <c r="R2046" t="s">
        <v>8324</v>
      </c>
      <c r="S2046" s="14">
        <f t="shared" si="126"/>
        <v>41301.654340277775</v>
      </c>
      <c r="T2046" s="14">
        <f t="shared" si="127"/>
        <v>41341.654340277775</v>
      </c>
    </row>
    <row r="2047" spans="1:20" ht="45" x14ac:dyDescent="0.45">
      <c r="A2047">
        <v>928</v>
      </c>
      <c r="B2047" s="3" t="s">
        <v>929</v>
      </c>
      <c r="C2047" s="3" t="s">
        <v>5038</v>
      </c>
      <c r="D2047" s="6">
        <v>14500</v>
      </c>
      <c r="E2047" s="8">
        <v>1575</v>
      </c>
      <c r="F2047" t="s">
        <v>8220</v>
      </c>
      <c r="G2047" t="s">
        <v>8223</v>
      </c>
      <c r="H2047" t="s">
        <v>8245</v>
      </c>
      <c r="I2047">
        <v>1353196800</v>
      </c>
      <c r="J2047">
        <v>1348864913</v>
      </c>
      <c r="K2047" t="b">
        <v>0</v>
      </c>
      <c r="L2047">
        <v>28</v>
      </c>
      <c r="M2047" t="b">
        <v>0</v>
      </c>
      <c r="N2047" t="s">
        <v>8276</v>
      </c>
      <c r="O2047">
        <f t="shared" si="124"/>
        <v>11</v>
      </c>
      <c r="P2047">
        <f t="shared" si="125"/>
        <v>56.25</v>
      </c>
      <c r="Q2047" s="10" t="s">
        <v>8323</v>
      </c>
      <c r="R2047" t="s">
        <v>8326</v>
      </c>
      <c r="S2047" s="14">
        <f t="shared" si="126"/>
        <v>41180.86241898148</v>
      </c>
      <c r="T2047" s="14">
        <f t="shared" si="127"/>
        <v>41231</v>
      </c>
    </row>
    <row r="2048" spans="1:20" ht="45" x14ac:dyDescent="0.45">
      <c r="A2048">
        <v>3353</v>
      </c>
      <c r="B2048" s="3" t="s">
        <v>3352</v>
      </c>
      <c r="C2048" s="3" t="s">
        <v>7463</v>
      </c>
      <c r="D2048" s="6">
        <v>500</v>
      </c>
      <c r="E2048" s="8">
        <v>1575</v>
      </c>
      <c r="F2048" t="s">
        <v>8218</v>
      </c>
      <c r="G2048" t="s">
        <v>8224</v>
      </c>
      <c r="H2048" t="s">
        <v>8246</v>
      </c>
      <c r="I2048">
        <v>1462230000</v>
      </c>
      <c r="J2048">
        <v>1461061350</v>
      </c>
      <c r="K2048" t="b">
        <v>0</v>
      </c>
      <c r="L2048">
        <v>44</v>
      </c>
      <c r="M2048" t="b">
        <v>1</v>
      </c>
      <c r="N2048" t="s">
        <v>8269</v>
      </c>
      <c r="O2048">
        <f t="shared" si="124"/>
        <v>315</v>
      </c>
      <c r="P2048">
        <f t="shared" si="125"/>
        <v>35.799999999999997</v>
      </c>
      <c r="Q2048" s="10" t="s">
        <v>8315</v>
      </c>
      <c r="R2048" t="s">
        <v>8316</v>
      </c>
      <c r="S2048" s="14">
        <f t="shared" si="126"/>
        <v>42479.432291666672</v>
      </c>
      <c r="T2048" s="14">
        <f t="shared" si="127"/>
        <v>42492.958333333328</v>
      </c>
    </row>
    <row r="2049" spans="1:20" ht="45" x14ac:dyDescent="0.4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24"/>
        <v>105</v>
      </c>
      <c r="P2049">
        <f t="shared" si="125"/>
        <v>58.33</v>
      </c>
      <c r="Q2049" s="10" t="s">
        <v>8323</v>
      </c>
      <c r="R2049" t="s">
        <v>8324</v>
      </c>
      <c r="S2049" s="14">
        <f t="shared" si="126"/>
        <v>41123.056273148148</v>
      </c>
      <c r="T2049" s="14">
        <f t="shared" si="127"/>
        <v>41153.056273148148</v>
      </c>
    </row>
    <row r="2050" spans="1:20" ht="45" x14ac:dyDescent="0.45">
      <c r="A2050">
        <v>1455</v>
      </c>
      <c r="B2050" s="3" t="s">
        <v>1456</v>
      </c>
      <c r="C2050" s="3" t="s">
        <v>5565</v>
      </c>
      <c r="D2050" s="6">
        <v>15000</v>
      </c>
      <c r="E2050" s="8">
        <v>1575</v>
      </c>
      <c r="F2050" t="s">
        <v>8219</v>
      </c>
      <c r="G2050" t="s">
        <v>8223</v>
      </c>
      <c r="H2050" t="s">
        <v>8245</v>
      </c>
      <c r="I2050">
        <v>1409924340</v>
      </c>
      <c r="J2050">
        <v>1405181320</v>
      </c>
      <c r="K2050" t="b">
        <v>0</v>
      </c>
      <c r="L2050">
        <v>7</v>
      </c>
      <c r="M2050" t="b">
        <v>0</v>
      </c>
      <c r="N2050" t="s">
        <v>8285</v>
      </c>
      <c r="O2050">
        <f t="shared" ref="O2050:O2113" si="128">ROUND(E2050/D2050*100,0)</f>
        <v>11</v>
      </c>
      <c r="P2050">
        <f t="shared" ref="P2050:P2113" si="129">IFERROR(ROUND(E2050/L2050,2),0)</f>
        <v>225</v>
      </c>
      <c r="Q2050" s="10" t="s">
        <v>8320</v>
      </c>
      <c r="R2050" t="s">
        <v>8339</v>
      </c>
      <c r="S2050" s="14">
        <f t="shared" ref="S2050:S2113" si="130">(((J2050/60)/60)/24)+DATE(1970,1,1)</f>
        <v>41832.672685185185</v>
      </c>
      <c r="T2050" s="14">
        <f t="shared" ref="T2050:T2113" si="131">(((I2050/60)/60)/24)+DATE(1970,1,1)</f>
        <v>41887.568749999999</v>
      </c>
    </row>
    <row r="2051" spans="1:20" ht="30.6" x14ac:dyDescent="0.4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28"/>
        <v>26</v>
      </c>
      <c r="P2051">
        <f t="shared" si="129"/>
        <v>87.31</v>
      </c>
      <c r="Q2051" s="10" t="s">
        <v>8308</v>
      </c>
      <c r="R2051" t="s">
        <v>8312</v>
      </c>
      <c r="S2051" s="14">
        <f t="shared" si="130"/>
        <v>41867.083368055559</v>
      </c>
      <c r="T2051" s="14">
        <f t="shared" si="131"/>
        <v>41897.083368055559</v>
      </c>
    </row>
    <row r="2052" spans="1:20" ht="45" x14ac:dyDescent="0.4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8317</v>
      </c>
      <c r="R2052" t="s">
        <v>8318</v>
      </c>
      <c r="S2052" s="14">
        <f t="shared" si="130"/>
        <v>42074.935740740737</v>
      </c>
      <c r="T2052" s="14">
        <f t="shared" si="131"/>
        <v>42104.935740740737</v>
      </c>
    </row>
    <row r="2053" spans="1:20" ht="45" x14ac:dyDescent="0.45">
      <c r="A2053">
        <v>3543</v>
      </c>
      <c r="B2053" s="3" t="s">
        <v>3542</v>
      </c>
      <c r="C2053" s="3" t="s">
        <v>7653</v>
      </c>
      <c r="D2053" s="6">
        <v>1500</v>
      </c>
      <c r="E2053" s="8">
        <v>1570</v>
      </c>
      <c r="F2053" t="s">
        <v>8218</v>
      </c>
      <c r="G2053" t="s">
        <v>8235</v>
      </c>
      <c r="H2053" t="s">
        <v>8248</v>
      </c>
      <c r="I2053">
        <v>1435255659</v>
      </c>
      <c r="J2053">
        <v>1432663659</v>
      </c>
      <c r="K2053" t="b">
        <v>0</v>
      </c>
      <c r="L2053">
        <v>29</v>
      </c>
      <c r="M2053" t="b">
        <v>1</v>
      </c>
      <c r="N2053" t="s">
        <v>8269</v>
      </c>
      <c r="O2053">
        <f t="shared" si="128"/>
        <v>105</v>
      </c>
      <c r="P2053">
        <f t="shared" si="129"/>
        <v>54.14</v>
      </c>
      <c r="Q2053" s="10" t="s">
        <v>8315</v>
      </c>
      <c r="R2053" t="s">
        <v>8316</v>
      </c>
      <c r="S2053" s="14">
        <f t="shared" si="130"/>
        <v>42150.755312499998</v>
      </c>
      <c r="T2053" s="14">
        <f t="shared" si="131"/>
        <v>42180.755312499998</v>
      </c>
    </row>
    <row r="2054" spans="1:20" ht="45" x14ac:dyDescent="0.45">
      <c r="A2054">
        <v>77</v>
      </c>
      <c r="B2054" s="3" t="s">
        <v>79</v>
      </c>
      <c r="C2054" s="3" t="s">
        <v>4188</v>
      </c>
      <c r="D2054" s="6">
        <v>400</v>
      </c>
      <c r="E2054" s="8">
        <v>1570</v>
      </c>
      <c r="F2054" t="s">
        <v>8218</v>
      </c>
      <c r="G2054" t="s">
        <v>8223</v>
      </c>
      <c r="H2054" t="s">
        <v>8245</v>
      </c>
      <c r="I2054">
        <v>1337569140</v>
      </c>
      <c r="J2054">
        <v>1332991717</v>
      </c>
      <c r="K2054" t="b">
        <v>0</v>
      </c>
      <c r="L2054">
        <v>26</v>
      </c>
      <c r="M2054" t="b">
        <v>1</v>
      </c>
      <c r="N2054" t="s">
        <v>8264</v>
      </c>
      <c r="O2054">
        <f t="shared" si="128"/>
        <v>393</v>
      </c>
      <c r="P2054">
        <f t="shared" si="129"/>
        <v>60.38</v>
      </c>
      <c r="Q2054" s="10" t="s">
        <v>8308</v>
      </c>
      <c r="R2054" t="s">
        <v>8310</v>
      </c>
      <c r="S2054" s="14">
        <f t="shared" si="130"/>
        <v>40997.144872685189</v>
      </c>
      <c r="T2054" s="14">
        <f t="shared" si="131"/>
        <v>41050.124305555553</v>
      </c>
    </row>
    <row r="2055" spans="1:20" ht="45" x14ac:dyDescent="0.45">
      <c r="A2055">
        <v>2701</v>
      </c>
      <c r="B2055" s="3" t="s">
        <v>2701</v>
      </c>
      <c r="C2055" s="3" t="s">
        <v>6811</v>
      </c>
      <c r="D2055" s="6">
        <v>3400</v>
      </c>
      <c r="E2055" s="8">
        <v>1570</v>
      </c>
      <c r="F2055" t="s">
        <v>8221</v>
      </c>
      <c r="G2055" t="s">
        <v>8240</v>
      </c>
      <c r="H2055" t="s">
        <v>8248</v>
      </c>
      <c r="I2055">
        <v>1491586534</v>
      </c>
      <c r="J2055">
        <v>1488911734</v>
      </c>
      <c r="K2055" t="b">
        <v>0</v>
      </c>
      <c r="L2055">
        <v>46</v>
      </c>
      <c r="M2055" t="b">
        <v>0</v>
      </c>
      <c r="N2055" t="s">
        <v>8301</v>
      </c>
      <c r="O2055">
        <f t="shared" si="128"/>
        <v>46</v>
      </c>
      <c r="P2055">
        <f t="shared" si="129"/>
        <v>34.130000000000003</v>
      </c>
      <c r="Q2055" s="10" t="s">
        <v>8315</v>
      </c>
      <c r="R2055" t="s">
        <v>8355</v>
      </c>
      <c r="S2055" s="14">
        <f t="shared" si="130"/>
        <v>42801.774699074071</v>
      </c>
      <c r="T2055" s="14">
        <f t="shared" si="131"/>
        <v>42832.733032407406</v>
      </c>
    </row>
    <row r="2056" spans="1:20" ht="45" x14ac:dyDescent="0.4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0" t="s">
        <v>8315</v>
      </c>
      <c r="R2056" t="s">
        <v>8316</v>
      </c>
      <c r="S2056" s="14">
        <f t="shared" si="130"/>
        <v>42725.031180555554</v>
      </c>
      <c r="T2056" s="14">
        <f t="shared" si="131"/>
        <v>42746.208333333328</v>
      </c>
    </row>
    <row r="2057" spans="1:20" ht="45" x14ac:dyDescent="0.4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0" t="s">
        <v>8315</v>
      </c>
      <c r="R2057" t="s">
        <v>8316</v>
      </c>
      <c r="S2057" s="14">
        <f t="shared" si="130"/>
        <v>41764.44663194444</v>
      </c>
      <c r="T2057" s="14">
        <f t="shared" si="131"/>
        <v>41791.165972222225</v>
      </c>
    </row>
    <row r="2058" spans="1:20" ht="45" x14ac:dyDescent="0.4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8320</v>
      </c>
      <c r="R2058" t="s">
        <v>8321</v>
      </c>
      <c r="S2058" s="14">
        <f t="shared" si="130"/>
        <v>42502.807627314818</v>
      </c>
      <c r="T2058" s="14">
        <f t="shared" si="131"/>
        <v>42532.807627314818</v>
      </c>
    </row>
    <row r="2059" spans="1:20" ht="45" x14ac:dyDescent="0.4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8323</v>
      </c>
      <c r="R2059" t="s">
        <v>8324</v>
      </c>
      <c r="S2059" s="14">
        <f t="shared" si="130"/>
        <v>40070.253819444442</v>
      </c>
      <c r="T2059" s="14">
        <f t="shared" si="131"/>
        <v>40148.708333333336</v>
      </c>
    </row>
    <row r="2060" spans="1:20" ht="59.4" x14ac:dyDescent="0.4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8317</v>
      </c>
      <c r="R2060" t="s">
        <v>8347</v>
      </c>
      <c r="S2060" s="14">
        <f t="shared" si="130"/>
        <v>40347.125601851854</v>
      </c>
      <c r="T2060" s="14">
        <f t="shared" si="131"/>
        <v>40361.958333333336</v>
      </c>
    </row>
    <row r="2061" spans="1:20" ht="59.4" x14ac:dyDescent="0.4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8315</v>
      </c>
      <c r="R2061" t="s">
        <v>8316</v>
      </c>
      <c r="S2061" s="14">
        <f t="shared" si="130"/>
        <v>42143.461122685185</v>
      </c>
      <c r="T2061" s="14">
        <f t="shared" si="131"/>
        <v>42173.461122685185</v>
      </c>
    </row>
    <row r="2062" spans="1:20" ht="30.6" x14ac:dyDescent="0.4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0" t="s">
        <v>8323</v>
      </c>
      <c r="R2062" t="s">
        <v>8324</v>
      </c>
      <c r="S2062" s="14">
        <f t="shared" si="130"/>
        <v>41548.00335648148</v>
      </c>
      <c r="T2062" s="14">
        <f t="shared" si="131"/>
        <v>41563.00335648148</v>
      </c>
    </row>
    <row r="2063" spans="1:20" ht="45" x14ac:dyDescent="0.4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0" t="s">
        <v>8334</v>
      </c>
      <c r="R2063" t="s">
        <v>8350</v>
      </c>
      <c r="S2063" s="14">
        <f t="shared" si="130"/>
        <v>42790.885243055556</v>
      </c>
      <c r="T2063" s="14">
        <f t="shared" si="131"/>
        <v>42820.843576388885</v>
      </c>
    </row>
    <row r="2064" spans="1:20" ht="59.4" x14ac:dyDescent="0.4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8323</v>
      </c>
      <c r="R2064" t="s">
        <v>8327</v>
      </c>
      <c r="S2064" s="14">
        <f t="shared" si="130"/>
        <v>40764.204375000001</v>
      </c>
      <c r="T2064" s="14">
        <f t="shared" si="131"/>
        <v>40794.204375000001</v>
      </c>
    </row>
    <row r="2065" spans="1:20" ht="59.4" x14ac:dyDescent="0.4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0" t="s">
        <v>8320</v>
      </c>
      <c r="R2065" t="s">
        <v>8321</v>
      </c>
      <c r="S2065" s="14">
        <f t="shared" si="130"/>
        <v>41689.917962962965</v>
      </c>
      <c r="T2065" s="14">
        <f t="shared" si="131"/>
        <v>41719.876296296294</v>
      </c>
    </row>
    <row r="2066" spans="1:20" ht="30.6" x14ac:dyDescent="0.4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0" t="s">
        <v>8315</v>
      </c>
      <c r="R2066" t="s">
        <v>8355</v>
      </c>
      <c r="S2066" s="14">
        <f t="shared" si="130"/>
        <v>42534.649571759262</v>
      </c>
      <c r="T2066" s="14">
        <f t="shared" si="131"/>
        <v>42553.649571759262</v>
      </c>
    </row>
    <row r="2067" spans="1:20" ht="45" x14ac:dyDescent="0.4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8315</v>
      </c>
      <c r="R2067" t="s">
        <v>8357</v>
      </c>
      <c r="S2067" s="14">
        <f t="shared" si="130"/>
        <v>42420.140277777777</v>
      </c>
      <c r="T2067" s="14">
        <f t="shared" si="131"/>
        <v>42444.666666666672</v>
      </c>
    </row>
    <row r="2068" spans="1:20" ht="45" x14ac:dyDescent="0.4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8317</v>
      </c>
      <c r="R2068" t="s">
        <v>8319</v>
      </c>
      <c r="S2068" s="14">
        <f t="shared" si="130"/>
        <v>42182.008402777778</v>
      </c>
      <c r="T2068" s="14">
        <f t="shared" si="131"/>
        <v>42227.008402777778</v>
      </c>
    </row>
    <row r="2069" spans="1:20" ht="45" x14ac:dyDescent="0.4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8331</v>
      </c>
      <c r="R2069" t="s">
        <v>8349</v>
      </c>
      <c r="S2069" s="14">
        <f t="shared" si="130"/>
        <v>42020.806701388887</v>
      </c>
      <c r="T2069" s="14">
        <f t="shared" si="131"/>
        <v>42039.166666666672</v>
      </c>
    </row>
    <row r="2070" spans="1:20" ht="45" x14ac:dyDescent="0.4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8323</v>
      </c>
      <c r="R2070" t="s">
        <v>8327</v>
      </c>
      <c r="S2070" s="14">
        <f t="shared" si="130"/>
        <v>41205.854537037041</v>
      </c>
      <c r="T2070" s="14">
        <f t="shared" si="131"/>
        <v>41265.896203703705</v>
      </c>
    </row>
    <row r="2071" spans="1:20" ht="59.4" x14ac:dyDescent="0.4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8315</v>
      </c>
      <c r="R2071" t="s">
        <v>8316</v>
      </c>
      <c r="S2071" s="14">
        <f t="shared" si="130"/>
        <v>41815.774826388886</v>
      </c>
      <c r="T2071" s="14">
        <f t="shared" si="131"/>
        <v>41830.774826388886</v>
      </c>
    </row>
    <row r="2072" spans="1:20" ht="59.4" x14ac:dyDescent="0.4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0" t="s">
        <v>8308</v>
      </c>
      <c r="R2072" t="s">
        <v>8313</v>
      </c>
      <c r="S2072" s="14">
        <f t="shared" si="130"/>
        <v>41144.709490740745</v>
      </c>
      <c r="T2072" s="14">
        <f t="shared" si="131"/>
        <v>41158.709490740745</v>
      </c>
    </row>
    <row r="2073" spans="1:20" ht="30.6" x14ac:dyDescent="0.4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0" t="s">
        <v>8315</v>
      </c>
      <c r="R2073" t="s">
        <v>8357</v>
      </c>
      <c r="S2073" s="14">
        <f t="shared" si="130"/>
        <v>41747.471504629626</v>
      </c>
      <c r="T2073" s="14">
        <f t="shared" si="131"/>
        <v>41778.208333333336</v>
      </c>
    </row>
    <row r="2074" spans="1:20" ht="45" x14ac:dyDescent="0.4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8315</v>
      </c>
      <c r="R2074" t="s">
        <v>8316</v>
      </c>
      <c r="S2074" s="14">
        <f t="shared" si="130"/>
        <v>42513.110787037032</v>
      </c>
      <c r="T2074" s="14">
        <f t="shared" si="131"/>
        <v>42534.708333333328</v>
      </c>
    </row>
    <row r="2075" spans="1:20" ht="45" x14ac:dyDescent="0.4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8336</v>
      </c>
      <c r="R2075" t="s">
        <v>8337</v>
      </c>
      <c r="S2075" s="14">
        <f t="shared" si="130"/>
        <v>42068.65552083333</v>
      </c>
      <c r="T2075" s="14">
        <f t="shared" si="131"/>
        <v>42098.613854166666</v>
      </c>
    </row>
    <row r="2076" spans="1:20" ht="45" x14ac:dyDescent="0.4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8315</v>
      </c>
      <c r="R2076" t="s">
        <v>8316</v>
      </c>
      <c r="S2076" s="14">
        <f t="shared" si="130"/>
        <v>41820.639189814814</v>
      </c>
      <c r="T2076" s="14">
        <f t="shared" si="131"/>
        <v>41843.165972222225</v>
      </c>
    </row>
    <row r="2077" spans="1:20" ht="45" x14ac:dyDescent="0.4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8317</v>
      </c>
      <c r="R2077" t="s">
        <v>8319</v>
      </c>
      <c r="S2077" s="14">
        <f t="shared" si="130"/>
        <v>41922.741655092592</v>
      </c>
      <c r="T2077" s="14">
        <f t="shared" si="131"/>
        <v>41952.783321759263</v>
      </c>
    </row>
    <row r="2078" spans="1:20" ht="45" x14ac:dyDescent="0.4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8315</v>
      </c>
      <c r="R2078" t="s">
        <v>8316</v>
      </c>
      <c r="S2078" s="14">
        <f t="shared" si="130"/>
        <v>41753.515856481477</v>
      </c>
      <c r="T2078" s="14">
        <f t="shared" si="131"/>
        <v>41781.921527777777</v>
      </c>
    </row>
    <row r="2079" spans="1:20" ht="45" x14ac:dyDescent="0.4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8320</v>
      </c>
      <c r="R2079" t="s">
        <v>8339</v>
      </c>
      <c r="S2079" s="14">
        <f t="shared" si="130"/>
        <v>42676.717615740738</v>
      </c>
      <c r="T2079" s="14">
        <f t="shared" si="131"/>
        <v>42689.759282407409</v>
      </c>
    </row>
    <row r="2080" spans="1:20" ht="45" x14ac:dyDescent="0.4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8315</v>
      </c>
      <c r="R2080" t="s">
        <v>8316</v>
      </c>
      <c r="S2080" s="14">
        <f t="shared" si="130"/>
        <v>42512.58321759259</v>
      </c>
      <c r="T2080" s="14">
        <f t="shared" si="131"/>
        <v>42526.58321759259</v>
      </c>
    </row>
    <row r="2081" spans="1:20" ht="45" x14ac:dyDescent="0.45">
      <c r="A2081">
        <v>3356</v>
      </c>
      <c r="B2081" s="3" t="s">
        <v>3355</v>
      </c>
      <c r="C2081" s="3" t="s">
        <v>7466</v>
      </c>
      <c r="D2081" s="6">
        <v>1500</v>
      </c>
      <c r="E2081" s="8">
        <v>1521</v>
      </c>
      <c r="F2081" t="s">
        <v>8218</v>
      </c>
      <c r="G2081" t="s">
        <v>8224</v>
      </c>
      <c r="H2081" t="s">
        <v>8246</v>
      </c>
      <c r="I2081">
        <v>1468611272</v>
      </c>
      <c r="J2081">
        <v>1466019272</v>
      </c>
      <c r="K2081" t="b">
        <v>0</v>
      </c>
      <c r="L2081">
        <v>27</v>
      </c>
      <c r="M2081" t="b">
        <v>1</v>
      </c>
      <c r="N2081" t="s">
        <v>8269</v>
      </c>
      <c r="O2081">
        <f t="shared" si="128"/>
        <v>101</v>
      </c>
      <c r="P2081">
        <f t="shared" si="129"/>
        <v>56.33</v>
      </c>
      <c r="Q2081" s="10" t="s">
        <v>8315</v>
      </c>
      <c r="R2081" t="s">
        <v>8316</v>
      </c>
      <c r="S2081" s="14">
        <f t="shared" si="130"/>
        <v>42536.815648148149</v>
      </c>
      <c r="T2081" s="14">
        <f t="shared" si="131"/>
        <v>42566.815648148149</v>
      </c>
    </row>
    <row r="2082" spans="1:20" ht="45" x14ac:dyDescent="0.45">
      <c r="A2082">
        <v>1844</v>
      </c>
      <c r="B2082" s="3" t="s">
        <v>1845</v>
      </c>
      <c r="C2082" s="3" t="s">
        <v>5954</v>
      </c>
      <c r="D2082" s="6">
        <v>1500</v>
      </c>
      <c r="E2082" s="8">
        <v>1521</v>
      </c>
      <c r="F2082" t="s">
        <v>8218</v>
      </c>
      <c r="G2082" t="s">
        <v>8223</v>
      </c>
      <c r="H2082" t="s">
        <v>8245</v>
      </c>
      <c r="I2082">
        <v>1307761200</v>
      </c>
      <c r="J2082">
        <v>1304464914</v>
      </c>
      <c r="K2082" t="b">
        <v>0</v>
      </c>
      <c r="L2082">
        <v>20</v>
      </c>
      <c r="M2082" t="b">
        <v>1</v>
      </c>
      <c r="N2082" t="s">
        <v>8274</v>
      </c>
      <c r="O2082">
        <f t="shared" si="128"/>
        <v>101</v>
      </c>
      <c r="P2082">
        <f t="shared" si="129"/>
        <v>76.05</v>
      </c>
      <c r="Q2082" s="10" t="s">
        <v>8323</v>
      </c>
      <c r="R2082" t="s">
        <v>8324</v>
      </c>
      <c r="S2082" s="14">
        <f t="shared" si="130"/>
        <v>40666.973541666666</v>
      </c>
      <c r="T2082" s="14">
        <f t="shared" si="131"/>
        <v>40705.125</v>
      </c>
    </row>
    <row r="2083" spans="1:20" ht="45" x14ac:dyDescent="0.4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8323</v>
      </c>
      <c r="R2083" t="s">
        <v>8326</v>
      </c>
      <c r="S2083" s="14">
        <f t="shared" si="130"/>
        <v>41733.737083333333</v>
      </c>
      <c r="T2083" s="14">
        <f t="shared" si="131"/>
        <v>41763.25</v>
      </c>
    </row>
    <row r="2084" spans="1:20" ht="45" x14ac:dyDescent="0.4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8315</v>
      </c>
      <c r="R2084" t="s">
        <v>8316</v>
      </c>
      <c r="S2084" s="14">
        <f t="shared" si="130"/>
        <v>41927.873784722222</v>
      </c>
      <c r="T2084" s="14">
        <f t="shared" si="131"/>
        <v>41950.770833333336</v>
      </c>
    </row>
    <row r="2085" spans="1:20" ht="45" x14ac:dyDescent="0.4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8323</v>
      </c>
      <c r="R2085" t="s">
        <v>8327</v>
      </c>
      <c r="S2085" s="14">
        <f t="shared" si="130"/>
        <v>41022.645185185182</v>
      </c>
      <c r="T2085" s="14">
        <f t="shared" si="131"/>
        <v>41052.645185185182</v>
      </c>
    </row>
    <row r="2086" spans="1:20" ht="59.4" x14ac:dyDescent="0.4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8308</v>
      </c>
      <c r="R2086" t="s">
        <v>8313</v>
      </c>
      <c r="S2086" s="14">
        <f t="shared" si="130"/>
        <v>40924.650868055556</v>
      </c>
      <c r="T2086" s="14">
        <f t="shared" si="131"/>
        <v>40954.650868055556</v>
      </c>
    </row>
    <row r="2087" spans="1:20" ht="45" x14ac:dyDescent="0.45">
      <c r="A2087">
        <v>3501</v>
      </c>
      <c r="B2087" s="3" t="s">
        <v>3500</v>
      </c>
      <c r="C2087" s="3" t="s">
        <v>7611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1441995595</v>
      </c>
      <c r="J2087">
        <v>1439835595</v>
      </c>
      <c r="K2087" t="b">
        <v>0</v>
      </c>
      <c r="L2087">
        <v>42</v>
      </c>
      <c r="M2087" t="b">
        <v>1</v>
      </c>
      <c r="N2087" t="s">
        <v>8269</v>
      </c>
      <c r="O2087">
        <f t="shared" si="128"/>
        <v>101</v>
      </c>
      <c r="P2087">
        <f t="shared" si="129"/>
        <v>35.950000000000003</v>
      </c>
      <c r="Q2087" s="10" t="s">
        <v>8315</v>
      </c>
      <c r="R2087" t="s">
        <v>8316</v>
      </c>
      <c r="S2087" s="14">
        <f t="shared" si="130"/>
        <v>42233.763831018514</v>
      </c>
      <c r="T2087" s="14">
        <f t="shared" si="131"/>
        <v>42258.763831018514</v>
      </c>
    </row>
    <row r="2088" spans="1:20" ht="30.6" x14ac:dyDescent="0.45">
      <c r="A2088">
        <v>3658</v>
      </c>
      <c r="B2088" s="3" t="s">
        <v>3655</v>
      </c>
      <c r="C2088" s="3" t="s">
        <v>7768</v>
      </c>
      <c r="D2088" s="6">
        <v>1500</v>
      </c>
      <c r="E2088" s="8">
        <v>1510</v>
      </c>
      <c r="F2088" t="s">
        <v>8218</v>
      </c>
      <c r="G2088" t="s">
        <v>8223</v>
      </c>
      <c r="H2088" t="s">
        <v>8245</v>
      </c>
      <c r="I2088">
        <v>1404273540</v>
      </c>
      <c r="J2088">
        <v>1400272580</v>
      </c>
      <c r="K2088" t="b">
        <v>0</v>
      </c>
      <c r="L2088">
        <v>20</v>
      </c>
      <c r="M2088" t="b">
        <v>1</v>
      </c>
      <c r="N2088" t="s">
        <v>8269</v>
      </c>
      <c r="O2088">
        <f t="shared" si="128"/>
        <v>101</v>
      </c>
      <c r="P2088">
        <f t="shared" si="129"/>
        <v>75.5</v>
      </c>
      <c r="Q2088" s="10" t="s">
        <v>8315</v>
      </c>
      <c r="R2088" t="s">
        <v>8316</v>
      </c>
      <c r="S2088" s="14">
        <f t="shared" si="130"/>
        <v>41775.858564814815</v>
      </c>
      <c r="T2088" s="14">
        <f t="shared" si="131"/>
        <v>41822.165972222225</v>
      </c>
    </row>
    <row r="2089" spans="1:20" ht="45" x14ac:dyDescent="0.45">
      <c r="A2089">
        <v>1377</v>
      </c>
      <c r="B2089" s="3" t="s">
        <v>1378</v>
      </c>
      <c r="C2089" s="3" t="s">
        <v>5487</v>
      </c>
      <c r="D2089" s="6">
        <v>1300</v>
      </c>
      <c r="E2089" s="8">
        <v>1510</v>
      </c>
      <c r="F2089" t="s">
        <v>8218</v>
      </c>
      <c r="G2089" t="s">
        <v>8223</v>
      </c>
      <c r="H2089" t="s">
        <v>8245</v>
      </c>
      <c r="I2089">
        <v>1486095060</v>
      </c>
      <c r="J2089">
        <v>1484198170</v>
      </c>
      <c r="K2089" t="b">
        <v>0</v>
      </c>
      <c r="L2089">
        <v>31</v>
      </c>
      <c r="M2089" t="b">
        <v>1</v>
      </c>
      <c r="N2089" t="s">
        <v>8274</v>
      </c>
      <c r="O2089">
        <f t="shared" si="128"/>
        <v>116</v>
      </c>
      <c r="P2089">
        <f t="shared" si="129"/>
        <v>48.71</v>
      </c>
      <c r="Q2089" s="10" t="s">
        <v>8323</v>
      </c>
      <c r="R2089" t="s">
        <v>8324</v>
      </c>
      <c r="S2089" s="14">
        <f t="shared" si="130"/>
        <v>42747.219560185185</v>
      </c>
      <c r="T2089" s="14">
        <f t="shared" si="131"/>
        <v>42769.174305555556</v>
      </c>
    </row>
    <row r="2090" spans="1:20" ht="45" x14ac:dyDescent="0.45">
      <c r="A2090">
        <v>17</v>
      </c>
      <c r="B2090" s="3" t="s">
        <v>19</v>
      </c>
      <c r="C2090" s="3" t="s">
        <v>4128</v>
      </c>
      <c r="D2090" s="6">
        <v>1500</v>
      </c>
      <c r="E2090" s="8">
        <v>1510</v>
      </c>
      <c r="F2090" t="s">
        <v>8218</v>
      </c>
      <c r="G2090" t="s">
        <v>8224</v>
      </c>
      <c r="H2090" t="s">
        <v>8246</v>
      </c>
      <c r="I2090">
        <v>1415126022</v>
      </c>
      <c r="J2090">
        <v>1412530422</v>
      </c>
      <c r="K2090" t="b">
        <v>0</v>
      </c>
      <c r="L2090">
        <v>36</v>
      </c>
      <c r="M2090" t="b">
        <v>1</v>
      </c>
      <c r="N2090" t="s">
        <v>8263</v>
      </c>
      <c r="O2090">
        <f t="shared" si="128"/>
        <v>101</v>
      </c>
      <c r="P2090">
        <f t="shared" si="129"/>
        <v>41.94</v>
      </c>
      <c r="Q2090" s="10" t="s">
        <v>8308</v>
      </c>
      <c r="R2090" t="s">
        <v>8309</v>
      </c>
      <c r="S2090" s="14">
        <f t="shared" si="130"/>
        <v>41917.731736111113</v>
      </c>
      <c r="T2090" s="14">
        <f t="shared" si="131"/>
        <v>41947.773402777777</v>
      </c>
    </row>
    <row r="2091" spans="1:20" ht="45" x14ac:dyDescent="0.4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0" t="s">
        <v>8308</v>
      </c>
      <c r="R2091" t="s">
        <v>8310</v>
      </c>
      <c r="S2091" s="14">
        <f t="shared" si="130"/>
        <v>40779.125428240739</v>
      </c>
      <c r="T2091" s="14">
        <f t="shared" si="131"/>
        <v>40809.125428240739</v>
      </c>
    </row>
    <row r="2092" spans="1:20" ht="30.6" x14ac:dyDescent="0.4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0" t="s">
        <v>8315</v>
      </c>
      <c r="R2092" t="s">
        <v>8355</v>
      </c>
      <c r="S2092" s="14">
        <f t="shared" si="130"/>
        <v>42226.651886574073</v>
      </c>
      <c r="T2092" s="14">
        <f t="shared" si="131"/>
        <v>42286.651886574073</v>
      </c>
    </row>
    <row r="2093" spans="1:20" ht="45" x14ac:dyDescent="0.4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8315</v>
      </c>
      <c r="R2093" t="s">
        <v>8316</v>
      </c>
      <c r="S2093" s="14">
        <f t="shared" si="130"/>
        <v>42129.541585648149</v>
      </c>
      <c r="T2093" s="14">
        <f t="shared" si="131"/>
        <v>42159.541585648149</v>
      </c>
    </row>
    <row r="2094" spans="1:20" ht="59.4" x14ac:dyDescent="0.4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8323</v>
      </c>
      <c r="R2094" t="s">
        <v>8324</v>
      </c>
      <c r="S2094" s="14">
        <f t="shared" si="130"/>
        <v>41270.954351851848</v>
      </c>
      <c r="T2094" s="14">
        <f t="shared" si="131"/>
        <v>41300.954351851848</v>
      </c>
    </row>
    <row r="2095" spans="1:20" ht="45" x14ac:dyDescent="0.4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8323</v>
      </c>
      <c r="R2095" t="s">
        <v>8324</v>
      </c>
      <c r="S2095" s="14">
        <f t="shared" si="130"/>
        <v>40788.297650462962</v>
      </c>
      <c r="T2095" s="14">
        <f t="shared" si="131"/>
        <v>40830.958333333336</v>
      </c>
    </row>
    <row r="2096" spans="1:20" ht="45" x14ac:dyDescent="0.4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8323</v>
      </c>
      <c r="R2096" t="s">
        <v>8324</v>
      </c>
      <c r="S2096" s="14">
        <f t="shared" si="130"/>
        <v>41494.963587962964</v>
      </c>
      <c r="T2096" s="14">
        <f t="shared" si="131"/>
        <v>41523.165972222225</v>
      </c>
    </row>
    <row r="2097" spans="1:20" ht="45" x14ac:dyDescent="0.4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8323</v>
      </c>
      <c r="R2097" t="s">
        <v>8327</v>
      </c>
      <c r="S2097" s="14">
        <f t="shared" si="130"/>
        <v>41026.083298611113</v>
      </c>
      <c r="T2097" s="14">
        <f t="shared" si="131"/>
        <v>41056.083298611113</v>
      </c>
    </row>
    <row r="2098" spans="1:20" ht="45" x14ac:dyDescent="0.4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8315</v>
      </c>
      <c r="R2098" t="s">
        <v>8316</v>
      </c>
      <c r="S2098" s="14">
        <f t="shared" si="130"/>
        <v>42460.733530092592</v>
      </c>
      <c r="T2098" s="14">
        <f t="shared" si="131"/>
        <v>42490.733530092592</v>
      </c>
    </row>
    <row r="2099" spans="1:20" ht="30.6" x14ac:dyDescent="0.4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0" t="s">
        <v>8323</v>
      </c>
      <c r="R2099" t="s">
        <v>8325</v>
      </c>
      <c r="S2099" s="14">
        <f t="shared" si="130"/>
        <v>42545.125196759262</v>
      </c>
      <c r="T2099" s="14">
        <f t="shared" si="131"/>
        <v>42575.125196759262</v>
      </c>
    </row>
    <row r="2100" spans="1:20" ht="45" x14ac:dyDescent="0.45">
      <c r="A2100">
        <v>3764</v>
      </c>
      <c r="B2100" s="3" t="s">
        <v>3761</v>
      </c>
      <c r="C2100" s="3" t="s">
        <v>7874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1464482160</v>
      </c>
      <c r="J2100">
        <v>1462824832</v>
      </c>
      <c r="K2100" t="b">
        <v>0</v>
      </c>
      <c r="L2100">
        <v>27</v>
      </c>
      <c r="M2100" t="b">
        <v>1</v>
      </c>
      <c r="N2100" t="s">
        <v>8303</v>
      </c>
      <c r="O2100">
        <f t="shared" si="128"/>
        <v>100</v>
      </c>
      <c r="P2100">
        <f t="shared" si="129"/>
        <v>55.56</v>
      </c>
      <c r="Q2100" s="10" t="s">
        <v>8315</v>
      </c>
      <c r="R2100" t="s">
        <v>8357</v>
      </c>
      <c r="S2100" s="14">
        <f t="shared" si="130"/>
        <v>42499.842962962968</v>
      </c>
      <c r="T2100" s="14">
        <f t="shared" si="131"/>
        <v>42519.024999999994</v>
      </c>
    </row>
    <row r="2101" spans="1:20" ht="59.4" x14ac:dyDescent="0.45">
      <c r="A2101">
        <v>3870</v>
      </c>
      <c r="B2101" s="3" t="s">
        <v>3867</v>
      </c>
      <c r="C2101" s="3" t="s">
        <v>7979</v>
      </c>
      <c r="D2101" s="6">
        <v>10000</v>
      </c>
      <c r="E2101" s="8">
        <v>1500</v>
      </c>
      <c r="F2101" t="s">
        <v>8219</v>
      </c>
      <c r="G2101" t="s">
        <v>8223</v>
      </c>
      <c r="H2101" t="s">
        <v>8245</v>
      </c>
      <c r="I2101">
        <v>1404360478</v>
      </c>
      <c r="J2101">
        <v>1401768478</v>
      </c>
      <c r="K2101" t="b">
        <v>0</v>
      </c>
      <c r="L2101">
        <v>10</v>
      </c>
      <c r="M2101" t="b">
        <v>0</v>
      </c>
      <c r="N2101" t="s">
        <v>8303</v>
      </c>
      <c r="O2101">
        <f t="shared" si="128"/>
        <v>15</v>
      </c>
      <c r="P2101">
        <f t="shared" si="129"/>
        <v>150</v>
      </c>
      <c r="Q2101" s="10" t="s">
        <v>8315</v>
      </c>
      <c r="R2101" t="s">
        <v>8357</v>
      </c>
      <c r="S2101" s="14">
        <f t="shared" si="130"/>
        <v>41793.17219907407</v>
      </c>
      <c r="T2101" s="14">
        <f t="shared" si="131"/>
        <v>41823.17219907407</v>
      </c>
    </row>
    <row r="2102" spans="1:20" ht="45" x14ac:dyDescent="0.45">
      <c r="A2102">
        <v>3227</v>
      </c>
      <c r="B2102" s="3" t="s">
        <v>3227</v>
      </c>
      <c r="C2102" s="3" t="s">
        <v>7337</v>
      </c>
      <c r="D2102" s="6">
        <v>1200</v>
      </c>
      <c r="E2102" s="8">
        <v>1500</v>
      </c>
      <c r="F2102" t="s">
        <v>8218</v>
      </c>
      <c r="G2102" t="s">
        <v>8224</v>
      </c>
      <c r="H2102" t="s">
        <v>8246</v>
      </c>
      <c r="I2102">
        <v>1484687436</v>
      </c>
      <c r="J2102">
        <v>1482095436</v>
      </c>
      <c r="K2102" t="b">
        <v>0</v>
      </c>
      <c r="L2102">
        <v>30</v>
      </c>
      <c r="M2102" t="b">
        <v>1</v>
      </c>
      <c r="N2102" t="s">
        <v>8269</v>
      </c>
      <c r="O2102">
        <f t="shared" si="128"/>
        <v>125</v>
      </c>
      <c r="P2102">
        <f t="shared" si="129"/>
        <v>50</v>
      </c>
      <c r="Q2102" s="10" t="s">
        <v>8315</v>
      </c>
      <c r="R2102" t="s">
        <v>8316</v>
      </c>
      <c r="S2102" s="14">
        <f t="shared" si="130"/>
        <v>42722.882361111115</v>
      </c>
      <c r="T2102" s="14">
        <f t="shared" si="131"/>
        <v>42752.882361111115</v>
      </c>
    </row>
    <row r="2103" spans="1:20" ht="45" x14ac:dyDescent="0.45">
      <c r="A2103">
        <v>3427</v>
      </c>
      <c r="B2103" s="3" t="s">
        <v>3426</v>
      </c>
      <c r="C2103" s="3" t="s">
        <v>7537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1404314952</v>
      </c>
      <c r="J2103">
        <v>1401722952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0" t="s">
        <v>8315</v>
      </c>
      <c r="R2103" t="s">
        <v>8316</v>
      </c>
      <c r="S2103" s="14">
        <f t="shared" si="130"/>
        <v>41792.645277777774</v>
      </c>
      <c r="T2103" s="14">
        <f t="shared" si="131"/>
        <v>41822.645277777774</v>
      </c>
    </row>
    <row r="2104" spans="1:20" ht="45" x14ac:dyDescent="0.45">
      <c r="A2104">
        <v>3493</v>
      </c>
      <c r="B2104" s="3" t="s">
        <v>3492</v>
      </c>
      <c r="C2104" s="3" t="s">
        <v>7603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1408252260</v>
      </c>
      <c r="J2104">
        <v>1406580436</v>
      </c>
      <c r="K2104" t="b">
        <v>0</v>
      </c>
      <c r="L2104">
        <v>29</v>
      </c>
      <c r="M2104" t="b">
        <v>1</v>
      </c>
      <c r="N2104" t="s">
        <v>8269</v>
      </c>
      <c r="O2104">
        <f t="shared" si="128"/>
        <v>100</v>
      </c>
      <c r="P2104">
        <f t="shared" si="129"/>
        <v>51.72</v>
      </c>
      <c r="Q2104" s="10" t="s">
        <v>8315</v>
      </c>
      <c r="R2104" t="s">
        <v>8316</v>
      </c>
      <c r="S2104" s="14">
        <f t="shared" si="130"/>
        <v>41848.866157407407</v>
      </c>
      <c r="T2104" s="14">
        <f t="shared" si="131"/>
        <v>41868.21597222222</v>
      </c>
    </row>
    <row r="2105" spans="1:20" ht="45" x14ac:dyDescent="0.45">
      <c r="A2105">
        <v>3581</v>
      </c>
      <c r="B2105" s="3" t="s">
        <v>3580</v>
      </c>
      <c r="C2105" s="3" t="s">
        <v>7691</v>
      </c>
      <c r="D2105" s="6">
        <v>1500</v>
      </c>
      <c r="E2105" s="8">
        <v>1500</v>
      </c>
      <c r="F2105" t="s">
        <v>8218</v>
      </c>
      <c r="G2105" t="s">
        <v>8224</v>
      </c>
      <c r="H2105" t="s">
        <v>8246</v>
      </c>
      <c r="I2105">
        <v>1406719110</v>
      </c>
      <c r="J2105">
        <v>1405509510</v>
      </c>
      <c r="K2105" t="b">
        <v>0</v>
      </c>
      <c r="L2105">
        <v>45</v>
      </c>
      <c r="M2105" t="b">
        <v>1</v>
      </c>
      <c r="N2105" t="s">
        <v>8269</v>
      </c>
      <c r="O2105">
        <f t="shared" si="128"/>
        <v>100</v>
      </c>
      <c r="P2105">
        <f t="shared" si="129"/>
        <v>33.33</v>
      </c>
      <c r="Q2105" s="10" t="s">
        <v>8315</v>
      </c>
      <c r="R2105" t="s">
        <v>8316</v>
      </c>
      <c r="S2105" s="14">
        <f t="shared" si="130"/>
        <v>41836.471180555556</v>
      </c>
      <c r="T2105" s="14">
        <f t="shared" si="131"/>
        <v>41850.471180555556</v>
      </c>
    </row>
    <row r="2106" spans="1:20" ht="73.8" x14ac:dyDescent="0.45">
      <c r="A2106">
        <v>3031</v>
      </c>
      <c r="B2106" s="3" t="s">
        <v>3031</v>
      </c>
      <c r="C2106" s="3" t="s">
        <v>7141</v>
      </c>
      <c r="D2106" s="6">
        <v>1500</v>
      </c>
      <c r="E2106" s="8">
        <v>1500</v>
      </c>
      <c r="F2106" t="s">
        <v>8218</v>
      </c>
      <c r="G2106" t="s">
        <v>8223</v>
      </c>
      <c r="H2106" t="s">
        <v>8245</v>
      </c>
      <c r="I2106">
        <v>1476479447</v>
      </c>
      <c r="J2106">
        <v>1471295447</v>
      </c>
      <c r="K2106" t="b">
        <v>0</v>
      </c>
      <c r="L2106">
        <v>29</v>
      </c>
      <c r="M2106" t="b">
        <v>1</v>
      </c>
      <c r="N2106" t="s">
        <v>8301</v>
      </c>
      <c r="O2106">
        <f t="shared" si="128"/>
        <v>100</v>
      </c>
      <c r="P2106">
        <f t="shared" si="129"/>
        <v>51.72</v>
      </c>
      <c r="Q2106" s="10" t="s">
        <v>8315</v>
      </c>
      <c r="R2106" t="s">
        <v>8355</v>
      </c>
      <c r="S2106" s="14">
        <f t="shared" si="130"/>
        <v>42597.882488425923</v>
      </c>
      <c r="T2106" s="14">
        <f t="shared" si="131"/>
        <v>42657.882488425923</v>
      </c>
    </row>
    <row r="2107" spans="1:20" ht="45" x14ac:dyDescent="0.4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8331</v>
      </c>
      <c r="R2107" t="s">
        <v>8332</v>
      </c>
      <c r="S2107" s="14">
        <f t="shared" si="130"/>
        <v>41488.85423611111</v>
      </c>
      <c r="T2107" s="14">
        <f t="shared" si="131"/>
        <v>41533.85423611111</v>
      </c>
    </row>
    <row r="2108" spans="1:20" ht="59.4" x14ac:dyDescent="0.4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8317</v>
      </c>
      <c r="R2108" t="s">
        <v>8319</v>
      </c>
      <c r="S2108" s="14">
        <f t="shared" si="130"/>
        <v>41928.904189814813</v>
      </c>
      <c r="T2108" s="14">
        <f t="shared" si="131"/>
        <v>41973.945856481485</v>
      </c>
    </row>
    <row r="2109" spans="1:20" ht="45" x14ac:dyDescent="0.4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8308</v>
      </c>
      <c r="R2109" t="s">
        <v>8310</v>
      </c>
      <c r="S2109" s="14">
        <f t="shared" si="130"/>
        <v>41100.158877314818</v>
      </c>
      <c r="T2109" s="14">
        <f t="shared" si="131"/>
        <v>41104.126388888886</v>
      </c>
    </row>
    <row r="2110" spans="1:20" ht="59.4" x14ac:dyDescent="0.4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8317</v>
      </c>
      <c r="R2110" t="s">
        <v>8319</v>
      </c>
      <c r="S2110" s="14">
        <f t="shared" si="130"/>
        <v>42012.768298611118</v>
      </c>
      <c r="T2110" s="14">
        <f t="shared" si="131"/>
        <v>42042.768298611118</v>
      </c>
    </row>
    <row r="2111" spans="1:20" ht="45" x14ac:dyDescent="0.4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8317</v>
      </c>
      <c r="R2111" t="s">
        <v>8353</v>
      </c>
      <c r="S2111" s="14">
        <f t="shared" si="130"/>
        <v>42494.061793981484</v>
      </c>
      <c r="T2111" s="14">
        <f t="shared" si="131"/>
        <v>42519.061793981484</v>
      </c>
    </row>
    <row r="2112" spans="1:20" ht="45" x14ac:dyDescent="0.4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0" t="s">
        <v>8308</v>
      </c>
      <c r="R2112" t="s">
        <v>8312</v>
      </c>
      <c r="S2112" s="14">
        <f t="shared" si="130"/>
        <v>42259.542800925927</v>
      </c>
      <c r="T2112" s="14">
        <f t="shared" si="131"/>
        <v>42287.875</v>
      </c>
    </row>
    <row r="2113" spans="1:20" ht="45" x14ac:dyDescent="0.45">
      <c r="A2113">
        <v>3902</v>
      </c>
      <c r="B2113" s="3" t="s">
        <v>3899</v>
      </c>
      <c r="C2113" s="3" t="s">
        <v>8010</v>
      </c>
      <c r="D2113" s="6">
        <v>3000</v>
      </c>
      <c r="E2113" s="8">
        <v>1465</v>
      </c>
      <c r="F2113" t="s">
        <v>8220</v>
      </c>
      <c r="G2113" t="s">
        <v>8224</v>
      </c>
      <c r="H2113" t="s">
        <v>8246</v>
      </c>
      <c r="I2113">
        <v>1479125642</v>
      </c>
      <c r="J2113">
        <v>1476962042</v>
      </c>
      <c r="K2113" t="b">
        <v>0</v>
      </c>
      <c r="L2113">
        <v>31</v>
      </c>
      <c r="M2113" t="b">
        <v>0</v>
      </c>
      <c r="N2113" t="s">
        <v>8269</v>
      </c>
      <c r="O2113">
        <f t="shared" si="128"/>
        <v>49</v>
      </c>
      <c r="P2113">
        <f t="shared" si="129"/>
        <v>47.26</v>
      </c>
      <c r="Q2113" s="10" t="s">
        <v>8315</v>
      </c>
      <c r="R2113" t="s">
        <v>8316</v>
      </c>
      <c r="S2113" s="14">
        <f t="shared" si="130"/>
        <v>42663.468078703707</v>
      </c>
      <c r="T2113" s="14">
        <f t="shared" si="131"/>
        <v>42688.509745370371</v>
      </c>
    </row>
    <row r="2114" spans="1:20" ht="45" x14ac:dyDescent="0.45">
      <c r="A2114">
        <v>1228</v>
      </c>
      <c r="B2114" s="3" t="s">
        <v>1229</v>
      </c>
      <c r="C2114" s="3" t="s">
        <v>5338</v>
      </c>
      <c r="D2114" s="6">
        <v>5000</v>
      </c>
      <c r="E2114" s="8">
        <v>1465</v>
      </c>
      <c r="F2114" t="s">
        <v>8219</v>
      </c>
      <c r="G2114" t="s">
        <v>8223</v>
      </c>
      <c r="H2114" t="s">
        <v>8245</v>
      </c>
      <c r="I2114">
        <v>1317231008</v>
      </c>
      <c r="J2114">
        <v>1312047008</v>
      </c>
      <c r="K2114" t="b">
        <v>0</v>
      </c>
      <c r="L2114">
        <v>24</v>
      </c>
      <c r="M2114" t="b">
        <v>0</v>
      </c>
      <c r="N2114" t="s">
        <v>8284</v>
      </c>
      <c r="O2114">
        <f t="shared" ref="O2114:O2177" si="132">ROUND(E2114/D2114*100,0)</f>
        <v>29</v>
      </c>
      <c r="P2114">
        <f t="shared" ref="P2114:P2177" si="133">IFERROR(ROUND(E2114/L2114,2),0)</f>
        <v>61.04</v>
      </c>
      <c r="Q2114" s="10" t="s">
        <v>8323</v>
      </c>
      <c r="R2114" t="s">
        <v>8338</v>
      </c>
      <c r="S2114" s="14">
        <f t="shared" ref="S2114:S2177" si="134">(((J2114/60)/60)/24)+DATE(1970,1,1)</f>
        <v>40754.729259259257</v>
      </c>
      <c r="T2114" s="14">
        <f t="shared" ref="T2114:T2177" si="135">(((I2114/60)/60)/24)+DATE(1970,1,1)</f>
        <v>40814.729259259257</v>
      </c>
    </row>
    <row r="2115" spans="1:20" ht="45" x14ac:dyDescent="0.4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32"/>
        <v>1</v>
      </c>
      <c r="P2115">
        <f t="shared" si="133"/>
        <v>292.2</v>
      </c>
      <c r="Q2115" s="10" t="s">
        <v>8317</v>
      </c>
      <c r="R2115" t="s">
        <v>8318</v>
      </c>
      <c r="S2115" s="14">
        <f t="shared" si="134"/>
        <v>42140.921064814815</v>
      </c>
      <c r="T2115" s="14">
        <f t="shared" si="135"/>
        <v>42170.921064814815</v>
      </c>
    </row>
    <row r="2116" spans="1:20" ht="30.6" x14ac:dyDescent="0.4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8315</v>
      </c>
      <c r="R2116" t="s">
        <v>8357</v>
      </c>
      <c r="S2116" s="14">
        <f t="shared" si="134"/>
        <v>42493.857083333336</v>
      </c>
      <c r="T2116" s="14">
        <f t="shared" si="135"/>
        <v>42508</v>
      </c>
    </row>
    <row r="2117" spans="1:20" ht="59.4" x14ac:dyDescent="0.4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0" t="s">
        <v>8308</v>
      </c>
      <c r="R2117" t="s">
        <v>8313</v>
      </c>
      <c r="S2117" s="14">
        <f t="shared" si="134"/>
        <v>40205.174849537041</v>
      </c>
      <c r="T2117" s="14">
        <f t="shared" si="135"/>
        <v>40291.160416666666</v>
      </c>
    </row>
    <row r="2118" spans="1:20" ht="45" x14ac:dyDescent="0.4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0" t="s">
        <v>8331</v>
      </c>
      <c r="R2118" t="s">
        <v>8333</v>
      </c>
      <c r="S2118" s="14">
        <f t="shared" si="134"/>
        <v>42755.492754629624</v>
      </c>
      <c r="T2118" s="14">
        <f t="shared" si="135"/>
        <v>42802.3125</v>
      </c>
    </row>
    <row r="2119" spans="1:20" ht="45" x14ac:dyDescent="0.4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8323</v>
      </c>
      <c r="R2119" t="s">
        <v>8327</v>
      </c>
      <c r="S2119" s="14">
        <f t="shared" si="134"/>
        <v>42366.192974537036</v>
      </c>
      <c r="T2119" s="14">
        <f t="shared" si="135"/>
        <v>42401.75</v>
      </c>
    </row>
    <row r="2120" spans="1:20" ht="45" x14ac:dyDescent="0.4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8331</v>
      </c>
      <c r="R2120" t="s">
        <v>8333</v>
      </c>
      <c r="S2120" s="14">
        <f t="shared" si="134"/>
        <v>42706.115405092598</v>
      </c>
      <c r="T2120" s="14">
        <f t="shared" si="135"/>
        <v>42736.115405092598</v>
      </c>
    </row>
    <row r="2121" spans="1:20" ht="45" x14ac:dyDescent="0.4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8315</v>
      </c>
      <c r="R2121" t="s">
        <v>8316</v>
      </c>
      <c r="S2121" s="14">
        <f t="shared" si="134"/>
        <v>41780.412604166668</v>
      </c>
      <c r="T2121" s="14">
        <f t="shared" si="135"/>
        <v>41810.412604166668</v>
      </c>
    </row>
    <row r="2122" spans="1:20" ht="45" x14ac:dyDescent="0.4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8323</v>
      </c>
      <c r="R2122" t="s">
        <v>8324</v>
      </c>
      <c r="S2122" s="14">
        <f t="shared" si="134"/>
        <v>42055.972824074073</v>
      </c>
      <c r="T2122" s="14">
        <f t="shared" si="135"/>
        <v>42085.931157407409</v>
      </c>
    </row>
    <row r="2123" spans="1:20" ht="59.4" x14ac:dyDescent="0.4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8317</v>
      </c>
      <c r="R2123" t="s">
        <v>8353</v>
      </c>
      <c r="S2123" s="14">
        <f t="shared" si="134"/>
        <v>42658.810277777782</v>
      </c>
      <c r="T2123" s="14">
        <f t="shared" si="135"/>
        <v>42683.851944444439</v>
      </c>
    </row>
    <row r="2124" spans="1:20" ht="59.4" x14ac:dyDescent="0.4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8331</v>
      </c>
      <c r="R2124" t="s">
        <v>8332</v>
      </c>
      <c r="S2124" s="14">
        <f t="shared" si="134"/>
        <v>41692.135729166665</v>
      </c>
      <c r="T2124" s="14">
        <f t="shared" si="135"/>
        <v>41722.0940625</v>
      </c>
    </row>
    <row r="2125" spans="1:20" ht="59.4" x14ac:dyDescent="0.4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8308</v>
      </c>
      <c r="R2125" t="s">
        <v>8313</v>
      </c>
      <c r="S2125" s="14">
        <f t="shared" si="134"/>
        <v>41904.851875</v>
      </c>
      <c r="T2125" s="14">
        <f t="shared" si="135"/>
        <v>41929.5</v>
      </c>
    </row>
    <row r="2126" spans="1:20" ht="45" x14ac:dyDescent="0.4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8336</v>
      </c>
      <c r="R2126" t="s">
        <v>8348</v>
      </c>
      <c r="S2126" s="14">
        <f t="shared" si="134"/>
        <v>42593.011782407411</v>
      </c>
      <c r="T2126" s="14">
        <f t="shared" si="135"/>
        <v>42615.291666666672</v>
      </c>
    </row>
    <row r="2127" spans="1:20" ht="45" x14ac:dyDescent="0.4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8336</v>
      </c>
      <c r="R2127" t="s">
        <v>8337</v>
      </c>
      <c r="S2127" s="14">
        <f t="shared" si="134"/>
        <v>42597.617418981477</v>
      </c>
      <c r="T2127" s="14">
        <f t="shared" si="135"/>
        <v>42628.617418981477</v>
      </c>
    </row>
    <row r="2128" spans="1:20" ht="45" x14ac:dyDescent="0.4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8317</v>
      </c>
      <c r="R2128" t="s">
        <v>8318</v>
      </c>
      <c r="S2128" s="14">
        <f t="shared" si="134"/>
        <v>41901.684861111113</v>
      </c>
      <c r="T2128" s="14">
        <f t="shared" si="135"/>
        <v>41931.684861111113</v>
      </c>
    </row>
    <row r="2129" spans="1:20" ht="45" x14ac:dyDescent="0.4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8323</v>
      </c>
      <c r="R2129" t="s">
        <v>8352</v>
      </c>
      <c r="S2129" s="14">
        <f t="shared" si="134"/>
        <v>41930.975601851853</v>
      </c>
      <c r="T2129" s="14">
        <f t="shared" si="135"/>
        <v>41961.017268518524</v>
      </c>
    </row>
    <row r="2130" spans="1:20" ht="59.4" x14ac:dyDescent="0.45">
      <c r="A2130">
        <v>2778</v>
      </c>
      <c r="B2130" s="3" t="s">
        <v>2778</v>
      </c>
      <c r="C2130" s="3" t="s">
        <v>6888</v>
      </c>
      <c r="D2130" s="6">
        <v>5500</v>
      </c>
      <c r="E2130" s="8">
        <v>1405</v>
      </c>
      <c r="F2130" t="s">
        <v>8220</v>
      </c>
      <c r="G2130" t="s">
        <v>8223</v>
      </c>
      <c r="H2130" t="s">
        <v>8245</v>
      </c>
      <c r="I2130">
        <v>1409009306</v>
      </c>
      <c r="J2130">
        <v>1406417306</v>
      </c>
      <c r="K2130" t="b">
        <v>0</v>
      </c>
      <c r="L2130">
        <v>15</v>
      </c>
      <c r="M2130" t="b">
        <v>0</v>
      </c>
      <c r="N2130" t="s">
        <v>8302</v>
      </c>
      <c r="O2130">
        <f t="shared" si="132"/>
        <v>26</v>
      </c>
      <c r="P2130">
        <f t="shared" si="133"/>
        <v>93.67</v>
      </c>
      <c r="Q2130" s="10" t="s">
        <v>8320</v>
      </c>
      <c r="R2130" t="s">
        <v>8356</v>
      </c>
      <c r="S2130" s="14">
        <f t="shared" si="134"/>
        <v>41846.978078703702</v>
      </c>
      <c r="T2130" s="14">
        <f t="shared" si="135"/>
        <v>41876.978078703702</v>
      </c>
    </row>
    <row r="2131" spans="1:20" ht="59.4" x14ac:dyDescent="0.45">
      <c r="A2131">
        <v>1695</v>
      </c>
      <c r="B2131" s="3" t="s">
        <v>1696</v>
      </c>
      <c r="C2131" s="3" t="s">
        <v>5805</v>
      </c>
      <c r="D2131" s="6">
        <v>12000</v>
      </c>
      <c r="E2131" s="8">
        <v>1405</v>
      </c>
      <c r="F2131" t="s">
        <v>8221</v>
      </c>
      <c r="G2131" t="s">
        <v>8223</v>
      </c>
      <c r="H2131" t="s">
        <v>8245</v>
      </c>
      <c r="I2131">
        <v>1491786000</v>
      </c>
      <c r="J2131">
        <v>1488847514</v>
      </c>
      <c r="K2131" t="b">
        <v>0</v>
      </c>
      <c r="L2131">
        <v>23</v>
      </c>
      <c r="M2131" t="b">
        <v>0</v>
      </c>
      <c r="N2131" t="s">
        <v>8291</v>
      </c>
      <c r="O2131">
        <f t="shared" si="132"/>
        <v>12</v>
      </c>
      <c r="P2131">
        <f t="shared" si="133"/>
        <v>61.09</v>
      </c>
      <c r="Q2131" s="10" t="s">
        <v>8323</v>
      </c>
      <c r="R2131" t="s">
        <v>8345</v>
      </c>
      <c r="S2131" s="14">
        <f t="shared" si="134"/>
        <v>42801.031412037039</v>
      </c>
      <c r="T2131" s="14">
        <f t="shared" si="135"/>
        <v>42835.041666666672</v>
      </c>
    </row>
    <row r="2132" spans="1:20" ht="45" x14ac:dyDescent="0.4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8317</v>
      </c>
      <c r="R2132" t="s">
        <v>8319</v>
      </c>
      <c r="S2132" s="14">
        <f t="shared" si="134"/>
        <v>42356.750706018516</v>
      </c>
      <c r="T2132" s="14">
        <f t="shared" si="135"/>
        <v>42386.750706018516</v>
      </c>
    </row>
    <row r="2133" spans="1:20" ht="59.4" x14ac:dyDescent="0.4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8315</v>
      </c>
      <c r="R2133" t="s">
        <v>8316</v>
      </c>
      <c r="S2133" s="14">
        <f t="shared" si="134"/>
        <v>41963.872361111105</v>
      </c>
      <c r="T2133" s="14">
        <f t="shared" si="135"/>
        <v>41974.797916666663</v>
      </c>
    </row>
    <row r="2134" spans="1:20" ht="45" x14ac:dyDescent="0.4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8317</v>
      </c>
      <c r="R2134" t="s">
        <v>8346</v>
      </c>
      <c r="S2134" s="14">
        <f t="shared" si="134"/>
        <v>42702.770729166667</v>
      </c>
      <c r="T2134" s="14">
        <f t="shared" si="135"/>
        <v>42762.770729166667</v>
      </c>
    </row>
    <row r="2135" spans="1:20" ht="45" x14ac:dyDescent="0.4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8323</v>
      </c>
      <c r="R2135" t="s">
        <v>8345</v>
      </c>
      <c r="S2135" s="14">
        <f t="shared" si="134"/>
        <v>42460.98192129629</v>
      </c>
      <c r="T2135" s="14">
        <f t="shared" si="135"/>
        <v>42481.166666666672</v>
      </c>
    </row>
    <row r="2136" spans="1:20" ht="45" x14ac:dyDescent="0.4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8315</v>
      </c>
      <c r="R2136" t="s">
        <v>8316</v>
      </c>
      <c r="S2136" s="14">
        <f t="shared" si="134"/>
        <v>42234.789884259255</v>
      </c>
      <c r="T2136" s="14">
        <f t="shared" si="135"/>
        <v>42262.420833333337</v>
      </c>
    </row>
    <row r="2137" spans="1:20" ht="59.4" x14ac:dyDescent="0.4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8323</v>
      </c>
      <c r="R2137" t="s">
        <v>8324</v>
      </c>
      <c r="S2137" s="14">
        <f t="shared" si="134"/>
        <v>41073.050717592596</v>
      </c>
      <c r="T2137" s="14">
        <f t="shared" si="135"/>
        <v>41085.683333333334</v>
      </c>
    </row>
    <row r="2138" spans="1:20" ht="30.6" x14ac:dyDescent="0.4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8323</v>
      </c>
      <c r="R2138" t="s">
        <v>8324</v>
      </c>
      <c r="S2138" s="14">
        <f t="shared" si="134"/>
        <v>42323.17460648148</v>
      </c>
      <c r="T2138" s="14">
        <f t="shared" si="135"/>
        <v>42383.17460648148</v>
      </c>
    </row>
    <row r="2139" spans="1:20" ht="59.4" x14ac:dyDescent="0.4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8317</v>
      </c>
      <c r="R2139" t="s">
        <v>8319</v>
      </c>
      <c r="S2139" s="14">
        <f t="shared" si="134"/>
        <v>42273.090740740736</v>
      </c>
      <c r="T2139" s="14">
        <f t="shared" si="135"/>
        <v>42313.132407407407</v>
      </c>
    </row>
    <row r="2140" spans="1:20" ht="45" x14ac:dyDescent="0.4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8308</v>
      </c>
      <c r="R2140" t="s">
        <v>8311</v>
      </c>
      <c r="S2140" s="14">
        <f t="shared" si="134"/>
        <v>42135.589548611111</v>
      </c>
      <c r="T2140" s="14">
        <f t="shared" si="135"/>
        <v>42166.083333333328</v>
      </c>
    </row>
    <row r="2141" spans="1:20" ht="45" x14ac:dyDescent="0.4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8315</v>
      </c>
      <c r="R2141" t="s">
        <v>8316</v>
      </c>
      <c r="S2141" s="14">
        <f t="shared" si="134"/>
        <v>42075.979988425926</v>
      </c>
      <c r="T2141" s="14">
        <f t="shared" si="135"/>
        <v>42103.979988425926</v>
      </c>
    </row>
    <row r="2142" spans="1:20" ht="45" x14ac:dyDescent="0.4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8315</v>
      </c>
      <c r="R2142" t="s">
        <v>8316</v>
      </c>
      <c r="S2142" s="14">
        <f t="shared" si="134"/>
        <v>42136.675196759257</v>
      </c>
      <c r="T2142" s="14">
        <f t="shared" si="135"/>
        <v>42166.675196759257</v>
      </c>
    </row>
    <row r="2143" spans="1:20" ht="30.6" x14ac:dyDescent="0.4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8323</v>
      </c>
      <c r="R2143" t="s">
        <v>8326</v>
      </c>
      <c r="S2143" s="14">
        <f t="shared" si="134"/>
        <v>41310.969270833331</v>
      </c>
      <c r="T2143" s="14">
        <f t="shared" si="135"/>
        <v>41355.927604166667</v>
      </c>
    </row>
    <row r="2144" spans="1:20" ht="30.6" x14ac:dyDescent="0.4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8323</v>
      </c>
      <c r="R2144" t="s">
        <v>8344</v>
      </c>
      <c r="S2144" s="14">
        <f t="shared" si="134"/>
        <v>40802.733101851853</v>
      </c>
      <c r="T2144" s="14">
        <f t="shared" si="135"/>
        <v>40832.918749999997</v>
      </c>
    </row>
    <row r="2145" spans="1:20" ht="45" x14ac:dyDescent="0.4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8315</v>
      </c>
      <c r="R2145" t="s">
        <v>8355</v>
      </c>
      <c r="S2145" s="14">
        <f t="shared" si="134"/>
        <v>41885.478842592594</v>
      </c>
      <c r="T2145" s="14">
        <f t="shared" si="135"/>
        <v>41915.478842592594</v>
      </c>
    </row>
    <row r="2146" spans="1:20" ht="45" x14ac:dyDescent="0.4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8323</v>
      </c>
      <c r="R2146" t="s">
        <v>8324</v>
      </c>
      <c r="S2146" s="14">
        <f t="shared" si="134"/>
        <v>41549.627615740741</v>
      </c>
      <c r="T2146" s="14">
        <f t="shared" si="135"/>
        <v>41579.627615740741</v>
      </c>
    </row>
    <row r="2147" spans="1:20" ht="45" x14ac:dyDescent="0.4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8308</v>
      </c>
      <c r="R2147" t="s">
        <v>8310</v>
      </c>
      <c r="S2147" s="14">
        <f t="shared" si="134"/>
        <v>41682.805902777778</v>
      </c>
      <c r="T2147" s="14">
        <f t="shared" si="135"/>
        <v>41705.805902777778</v>
      </c>
    </row>
    <row r="2148" spans="1:20" ht="45" x14ac:dyDescent="0.45">
      <c r="A2148">
        <v>1033</v>
      </c>
      <c r="B2148" s="3" t="s">
        <v>1034</v>
      </c>
      <c r="C2148" s="3" t="s">
        <v>5143</v>
      </c>
      <c r="D2148" s="6">
        <v>1328</v>
      </c>
      <c r="E2148" s="8">
        <v>1366</v>
      </c>
      <c r="F2148" t="s">
        <v>8218</v>
      </c>
      <c r="G2148" t="s">
        <v>8224</v>
      </c>
      <c r="H2148" t="s">
        <v>8246</v>
      </c>
      <c r="I2148">
        <v>1481564080</v>
      </c>
      <c r="J2148">
        <v>1479144880</v>
      </c>
      <c r="K2148" t="b">
        <v>0</v>
      </c>
      <c r="L2148">
        <v>27</v>
      </c>
      <c r="M2148" t="b">
        <v>1</v>
      </c>
      <c r="N2148" t="s">
        <v>8278</v>
      </c>
      <c r="O2148">
        <f t="shared" si="132"/>
        <v>103</v>
      </c>
      <c r="P2148">
        <f t="shared" si="133"/>
        <v>50.59</v>
      </c>
      <c r="Q2148" s="10" t="s">
        <v>8323</v>
      </c>
      <c r="R2148" t="s">
        <v>8328</v>
      </c>
      <c r="S2148" s="14">
        <f t="shared" si="134"/>
        <v>42688.732407407413</v>
      </c>
      <c r="T2148" s="14">
        <f t="shared" si="135"/>
        <v>42716.732407407413</v>
      </c>
    </row>
    <row r="2149" spans="1:20" ht="45" x14ac:dyDescent="0.45">
      <c r="A2149">
        <v>557</v>
      </c>
      <c r="B2149" s="3" t="s">
        <v>558</v>
      </c>
      <c r="C2149" s="3" t="s">
        <v>4667</v>
      </c>
      <c r="D2149" s="6">
        <v>150000</v>
      </c>
      <c r="E2149" s="8">
        <v>1366</v>
      </c>
      <c r="F2149" t="s">
        <v>8220</v>
      </c>
      <c r="G2149" t="s">
        <v>8235</v>
      </c>
      <c r="H2149" t="s">
        <v>8248</v>
      </c>
      <c r="I2149">
        <v>1480721803</v>
      </c>
      <c r="J2149">
        <v>1478126203</v>
      </c>
      <c r="K2149" t="b">
        <v>0</v>
      </c>
      <c r="L2149">
        <v>20</v>
      </c>
      <c r="M2149" t="b">
        <v>0</v>
      </c>
      <c r="N2149" t="s">
        <v>8270</v>
      </c>
      <c r="O2149">
        <f t="shared" si="132"/>
        <v>1</v>
      </c>
      <c r="P2149">
        <f t="shared" si="133"/>
        <v>68.3</v>
      </c>
      <c r="Q2149" s="10" t="s">
        <v>8317</v>
      </c>
      <c r="R2149" t="s">
        <v>8318</v>
      </c>
      <c r="S2149" s="14">
        <f t="shared" si="134"/>
        <v>42676.942164351851</v>
      </c>
      <c r="T2149" s="14">
        <f t="shared" si="135"/>
        <v>42706.983831018515</v>
      </c>
    </row>
    <row r="2150" spans="1:20" ht="45" x14ac:dyDescent="0.4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8315</v>
      </c>
      <c r="R2150" t="s">
        <v>8316</v>
      </c>
      <c r="S2150" s="14">
        <f t="shared" si="134"/>
        <v>42532.052523148144</v>
      </c>
      <c r="T2150" s="14">
        <f t="shared" si="135"/>
        <v>42560.166666666672</v>
      </c>
    </row>
    <row r="2151" spans="1:20" ht="45" x14ac:dyDescent="0.4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8323</v>
      </c>
      <c r="R2151" t="s">
        <v>8327</v>
      </c>
      <c r="S2151" s="14">
        <f t="shared" si="134"/>
        <v>40557.429733796293</v>
      </c>
      <c r="T2151" s="14">
        <f t="shared" si="135"/>
        <v>40582.429733796293</v>
      </c>
    </row>
    <row r="2152" spans="1:20" ht="45" x14ac:dyDescent="0.4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8315</v>
      </c>
      <c r="R2152" t="s">
        <v>8316</v>
      </c>
      <c r="S2152" s="14">
        <f t="shared" si="134"/>
        <v>42278.629710648151</v>
      </c>
      <c r="T2152" s="14">
        <f t="shared" si="135"/>
        <v>42306.629710648151</v>
      </c>
    </row>
    <row r="2153" spans="1:20" ht="45" x14ac:dyDescent="0.4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8323</v>
      </c>
      <c r="R2153" t="s">
        <v>8352</v>
      </c>
      <c r="S2153" s="14">
        <f t="shared" si="134"/>
        <v>42093.860023148154</v>
      </c>
      <c r="T2153" s="14">
        <f t="shared" si="135"/>
        <v>42125.582638888889</v>
      </c>
    </row>
    <row r="2154" spans="1:20" ht="45" x14ac:dyDescent="0.4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8323</v>
      </c>
      <c r="R2154" t="s">
        <v>8327</v>
      </c>
      <c r="S2154" s="14">
        <f t="shared" si="134"/>
        <v>40638.868611111109</v>
      </c>
      <c r="T2154" s="14">
        <f t="shared" si="135"/>
        <v>40668.868611111109</v>
      </c>
    </row>
    <row r="2155" spans="1:20" ht="45" x14ac:dyDescent="0.4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8315</v>
      </c>
      <c r="R2155" t="s">
        <v>8316</v>
      </c>
      <c r="S2155" s="14">
        <f t="shared" si="134"/>
        <v>42019.959837962961</v>
      </c>
      <c r="T2155" s="14">
        <f t="shared" si="135"/>
        <v>42034.959837962961</v>
      </c>
    </row>
    <row r="2156" spans="1:20" ht="45" x14ac:dyDescent="0.45">
      <c r="A2156">
        <v>1884</v>
      </c>
      <c r="B2156" s="3" t="s">
        <v>1885</v>
      </c>
      <c r="C2156" s="3" t="s">
        <v>5994</v>
      </c>
      <c r="D2156" s="6">
        <v>1000</v>
      </c>
      <c r="E2156" s="8">
        <v>1351</v>
      </c>
      <c r="F2156" t="s">
        <v>8218</v>
      </c>
      <c r="G2156" t="s">
        <v>8223</v>
      </c>
      <c r="H2156" t="s">
        <v>8245</v>
      </c>
      <c r="I2156">
        <v>1354017600</v>
      </c>
      <c r="J2156">
        <v>1350967535</v>
      </c>
      <c r="K2156" t="b">
        <v>0</v>
      </c>
      <c r="L2156">
        <v>26</v>
      </c>
      <c r="M2156" t="b">
        <v>1</v>
      </c>
      <c r="N2156" t="s">
        <v>8277</v>
      </c>
      <c r="O2156">
        <f t="shared" si="132"/>
        <v>135</v>
      </c>
      <c r="P2156">
        <f t="shared" si="133"/>
        <v>51.96</v>
      </c>
      <c r="Q2156" s="10" t="s">
        <v>8323</v>
      </c>
      <c r="R2156" t="s">
        <v>8327</v>
      </c>
      <c r="S2156" s="14">
        <f t="shared" si="134"/>
        <v>41205.198321759257</v>
      </c>
      <c r="T2156" s="14">
        <f t="shared" si="135"/>
        <v>41240.5</v>
      </c>
    </row>
    <row r="2157" spans="1:20" ht="45" x14ac:dyDescent="0.4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0" t="s">
        <v>8323</v>
      </c>
      <c r="R2157" t="s">
        <v>8326</v>
      </c>
      <c r="S2157" s="14">
        <f t="shared" si="134"/>
        <v>41597.788888888892</v>
      </c>
      <c r="T2157" s="14">
        <f t="shared" si="135"/>
        <v>41627.788888888892</v>
      </c>
    </row>
    <row r="2158" spans="1:20" ht="88.2" x14ac:dyDescent="0.4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32"/>
        <v>2702</v>
      </c>
      <c r="P2158">
        <f t="shared" si="133"/>
        <v>38.6</v>
      </c>
      <c r="Q2158" s="10" t="s">
        <v>8308</v>
      </c>
      <c r="R2158" t="s">
        <v>8310</v>
      </c>
      <c r="S2158" s="14">
        <f t="shared" si="134"/>
        <v>42604.730567129634</v>
      </c>
      <c r="T2158" s="14">
        <f t="shared" si="135"/>
        <v>42614.730567129634</v>
      </c>
    </row>
    <row r="2159" spans="1:20" ht="30.6" x14ac:dyDescent="0.4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8323</v>
      </c>
      <c r="R2159" t="s">
        <v>8327</v>
      </c>
      <c r="S2159" s="14">
        <f t="shared" si="134"/>
        <v>40718.839537037034</v>
      </c>
      <c r="T2159" s="14">
        <f t="shared" si="135"/>
        <v>40748.839537037034</v>
      </c>
    </row>
    <row r="2160" spans="1:20" ht="45" x14ac:dyDescent="0.4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8334</v>
      </c>
      <c r="R2160" t="s">
        <v>8335</v>
      </c>
      <c r="S2160" s="14">
        <f t="shared" si="134"/>
        <v>41983.110995370371</v>
      </c>
      <c r="T2160" s="14">
        <f t="shared" si="135"/>
        <v>42023.110995370371</v>
      </c>
    </row>
    <row r="2161" spans="1:20" ht="45" x14ac:dyDescent="0.4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8323</v>
      </c>
      <c r="R2161" t="s">
        <v>8325</v>
      </c>
      <c r="S2161" s="14">
        <f t="shared" si="134"/>
        <v>41694.391840277778</v>
      </c>
      <c r="T2161" s="14">
        <f t="shared" si="135"/>
        <v>41708.583333333336</v>
      </c>
    </row>
    <row r="2162" spans="1:20" ht="45" x14ac:dyDescent="0.4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8320</v>
      </c>
      <c r="R2162" t="s">
        <v>8321</v>
      </c>
      <c r="S2162" s="14">
        <f t="shared" si="134"/>
        <v>41309.11791666667</v>
      </c>
      <c r="T2162" s="14">
        <f t="shared" si="135"/>
        <v>41344</v>
      </c>
    </row>
    <row r="2163" spans="1:20" ht="45" x14ac:dyDescent="0.4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8315</v>
      </c>
      <c r="R2163" t="s">
        <v>8316</v>
      </c>
      <c r="S2163" s="14">
        <f t="shared" si="134"/>
        <v>42695.7105787037</v>
      </c>
      <c r="T2163" s="14">
        <f t="shared" si="135"/>
        <v>42725.7105787037</v>
      </c>
    </row>
    <row r="2164" spans="1:20" x14ac:dyDescent="0.4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8317</v>
      </c>
      <c r="R2164" t="s">
        <v>8353</v>
      </c>
      <c r="S2164" s="14">
        <f t="shared" si="134"/>
        <v>42082.069560185191</v>
      </c>
      <c r="T2164" s="14">
        <f t="shared" si="135"/>
        <v>42112.069560185191</v>
      </c>
    </row>
    <row r="2165" spans="1:20" ht="45" x14ac:dyDescent="0.4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8317</v>
      </c>
      <c r="R2165" t="s">
        <v>8319</v>
      </c>
      <c r="S2165" s="14">
        <f t="shared" si="134"/>
        <v>42451.698449074072</v>
      </c>
      <c r="T2165" s="14">
        <f t="shared" si="135"/>
        <v>42486.288194444445</v>
      </c>
    </row>
    <row r="2166" spans="1:20" ht="30.6" x14ac:dyDescent="0.4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32"/>
        <v>111</v>
      </c>
      <c r="P2166">
        <f t="shared" si="133"/>
        <v>25.58</v>
      </c>
      <c r="Q2166" s="10" t="s">
        <v>8336</v>
      </c>
      <c r="R2166" t="s">
        <v>8337</v>
      </c>
      <c r="S2166" s="14">
        <f t="shared" si="134"/>
        <v>42120.628136574072</v>
      </c>
      <c r="T2166" s="14">
        <f t="shared" si="135"/>
        <v>42165.628136574072</v>
      </c>
    </row>
    <row r="2167" spans="1:20" ht="30.6" x14ac:dyDescent="0.4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32"/>
        <v>116</v>
      </c>
      <c r="P2167">
        <f t="shared" si="133"/>
        <v>44.33</v>
      </c>
      <c r="Q2167" s="10" t="s">
        <v>8315</v>
      </c>
      <c r="R2167" t="s">
        <v>8316</v>
      </c>
      <c r="S2167" s="14">
        <f t="shared" si="134"/>
        <v>42155.920219907406</v>
      </c>
      <c r="T2167" s="14">
        <f t="shared" si="135"/>
        <v>42176.888888888891</v>
      </c>
    </row>
    <row r="2168" spans="1:20" ht="45" x14ac:dyDescent="0.4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8315</v>
      </c>
      <c r="R2168" t="s">
        <v>8316</v>
      </c>
      <c r="S2168" s="14">
        <f t="shared" si="134"/>
        <v>41948.552847222221</v>
      </c>
      <c r="T2168" s="14">
        <f t="shared" si="135"/>
        <v>42008.552847222221</v>
      </c>
    </row>
    <row r="2169" spans="1:20" ht="45" x14ac:dyDescent="0.4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8315</v>
      </c>
      <c r="R2169" t="s">
        <v>8357</v>
      </c>
      <c r="S2169" s="14">
        <f t="shared" si="134"/>
        <v>42193.813530092593</v>
      </c>
      <c r="T2169" s="14">
        <f t="shared" si="135"/>
        <v>42218.813530092593</v>
      </c>
    </row>
    <row r="2170" spans="1:20" ht="45" x14ac:dyDescent="0.4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8315</v>
      </c>
      <c r="R2170" t="s">
        <v>8357</v>
      </c>
      <c r="S2170" s="14">
        <f t="shared" si="134"/>
        <v>42403.035567129627</v>
      </c>
      <c r="T2170" s="14">
        <f t="shared" si="135"/>
        <v>42462.993900462956</v>
      </c>
    </row>
    <row r="2171" spans="1:20" ht="45" x14ac:dyDescent="0.4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8315</v>
      </c>
      <c r="R2171" t="s">
        <v>8355</v>
      </c>
      <c r="S2171" s="14">
        <f t="shared" si="134"/>
        <v>42464.958912037036</v>
      </c>
      <c r="T2171" s="14">
        <f t="shared" si="135"/>
        <v>42494.958912037036</v>
      </c>
    </row>
    <row r="2172" spans="1:20" ht="45" x14ac:dyDescent="0.4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8323</v>
      </c>
      <c r="R2172" t="s">
        <v>8344</v>
      </c>
      <c r="S2172" s="14">
        <f t="shared" si="134"/>
        <v>40987.890740740739</v>
      </c>
      <c r="T2172" s="14">
        <f t="shared" si="135"/>
        <v>41017.890740740739</v>
      </c>
    </row>
    <row r="2173" spans="1:20" ht="45" x14ac:dyDescent="0.4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8315</v>
      </c>
      <c r="R2173" t="s">
        <v>8316</v>
      </c>
      <c r="S2173" s="14">
        <f t="shared" si="134"/>
        <v>42018.94159722222</v>
      </c>
      <c r="T2173" s="14">
        <f t="shared" si="135"/>
        <v>42047.291666666672</v>
      </c>
    </row>
    <row r="2174" spans="1:20" ht="59.4" x14ac:dyDescent="0.4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8315</v>
      </c>
      <c r="R2174" t="s">
        <v>8316</v>
      </c>
      <c r="S2174" s="14">
        <f t="shared" si="134"/>
        <v>42221.656782407401</v>
      </c>
      <c r="T2174" s="14">
        <f t="shared" si="135"/>
        <v>42281.656782407401</v>
      </c>
    </row>
    <row r="2175" spans="1:20" ht="45" x14ac:dyDescent="0.4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8315</v>
      </c>
      <c r="R2175" t="s">
        <v>8316</v>
      </c>
      <c r="S2175" s="14">
        <f t="shared" si="134"/>
        <v>42463.81385416667</v>
      </c>
      <c r="T2175" s="14">
        <f t="shared" si="135"/>
        <v>42494.165972222225</v>
      </c>
    </row>
    <row r="2176" spans="1:20" ht="45" x14ac:dyDescent="0.4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8317</v>
      </c>
      <c r="R2176" t="s">
        <v>8319</v>
      </c>
      <c r="S2176" s="14">
        <f t="shared" si="134"/>
        <v>42696.37572916667</v>
      </c>
      <c r="T2176" s="14">
        <f t="shared" si="135"/>
        <v>42726.37572916667</v>
      </c>
    </row>
    <row r="2177" spans="1:20" ht="45" x14ac:dyDescent="0.4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8315</v>
      </c>
      <c r="R2177" t="s">
        <v>8316</v>
      </c>
      <c r="S2177" s="14">
        <f t="shared" si="134"/>
        <v>42543.788564814815</v>
      </c>
      <c r="T2177" s="14">
        <f t="shared" si="135"/>
        <v>42573.788564814815</v>
      </c>
    </row>
    <row r="2178" spans="1:20" ht="45" x14ac:dyDescent="0.4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36">ROUND(E2178/D2178*100,0)</f>
        <v>65</v>
      </c>
      <c r="P2178">
        <f t="shared" ref="P2178:P2241" si="137">IFERROR(ROUND(E2178/L2178,2),0)</f>
        <v>118.36</v>
      </c>
      <c r="Q2178" s="10" t="s">
        <v>8323</v>
      </c>
      <c r="R2178" t="s">
        <v>8345</v>
      </c>
      <c r="S2178" s="14">
        <f t="shared" ref="S2178:S2241" si="138">(((J2178/60)/60)/24)+DATE(1970,1,1)</f>
        <v>42021.139733796299</v>
      </c>
      <c r="T2178" s="14">
        <f t="shared" ref="T2178:T2241" si="139">(((I2178/60)/60)/24)+DATE(1970,1,1)</f>
        <v>42051.139733796299</v>
      </c>
    </row>
    <row r="2179" spans="1:20" ht="45" x14ac:dyDescent="0.4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36"/>
        <v>100</v>
      </c>
      <c r="P2179">
        <f t="shared" si="137"/>
        <v>50.04</v>
      </c>
      <c r="Q2179" s="10" t="s">
        <v>8323</v>
      </c>
      <c r="R2179" t="s">
        <v>8324</v>
      </c>
      <c r="S2179" s="14">
        <f t="shared" si="138"/>
        <v>41827.906689814816</v>
      </c>
      <c r="T2179" s="14">
        <f t="shared" si="139"/>
        <v>41848.041666666664</v>
      </c>
    </row>
    <row r="2180" spans="1:20" ht="45" x14ac:dyDescent="0.4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8308</v>
      </c>
      <c r="R2180" t="s">
        <v>8312</v>
      </c>
      <c r="S2180" s="14">
        <f t="shared" si="138"/>
        <v>42248.632199074069</v>
      </c>
      <c r="T2180" s="14">
        <f t="shared" si="139"/>
        <v>42283.632199074069</v>
      </c>
    </row>
    <row r="2181" spans="1:20" ht="45" x14ac:dyDescent="0.4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8315</v>
      </c>
      <c r="R2181" t="s">
        <v>8316</v>
      </c>
      <c r="S2181" s="14">
        <f t="shared" si="138"/>
        <v>41226.017361111109</v>
      </c>
      <c r="T2181" s="14">
        <f t="shared" si="139"/>
        <v>41250.083333333336</v>
      </c>
    </row>
    <row r="2182" spans="1:20" ht="45" x14ac:dyDescent="0.4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8308</v>
      </c>
      <c r="R2182" t="s">
        <v>8312</v>
      </c>
      <c r="S2182" s="14">
        <f t="shared" si="138"/>
        <v>41855.777905092589</v>
      </c>
      <c r="T2182" s="14">
        <f t="shared" si="139"/>
        <v>41880.777905092589</v>
      </c>
    </row>
    <row r="2183" spans="1:20" ht="45" x14ac:dyDescent="0.45">
      <c r="A2183">
        <v>3703</v>
      </c>
      <c r="B2183" s="3" t="s">
        <v>3700</v>
      </c>
      <c r="C2183" s="3" t="s">
        <v>7813</v>
      </c>
      <c r="D2183" s="6">
        <v>1050</v>
      </c>
      <c r="E2183" s="8">
        <v>1296</v>
      </c>
      <c r="F2183" t="s">
        <v>8218</v>
      </c>
      <c r="G2183" t="s">
        <v>8223</v>
      </c>
      <c r="H2183" t="s">
        <v>8245</v>
      </c>
      <c r="I2183">
        <v>1471071540</v>
      </c>
      <c r="J2183">
        <v>1467720388</v>
      </c>
      <c r="K2183" t="b">
        <v>0</v>
      </c>
      <c r="L2183">
        <v>30</v>
      </c>
      <c r="M2183" t="b">
        <v>1</v>
      </c>
      <c r="N2183" t="s">
        <v>8269</v>
      </c>
      <c r="O2183">
        <f t="shared" si="136"/>
        <v>123</v>
      </c>
      <c r="P2183">
        <f t="shared" si="137"/>
        <v>43.2</v>
      </c>
      <c r="Q2183" s="10" t="s">
        <v>8315</v>
      </c>
      <c r="R2183" t="s">
        <v>8316</v>
      </c>
      <c r="S2183" s="14">
        <f t="shared" si="138"/>
        <v>42556.504490740743</v>
      </c>
      <c r="T2183" s="14">
        <f t="shared" si="139"/>
        <v>42595.290972222225</v>
      </c>
    </row>
    <row r="2184" spans="1:20" ht="45" x14ac:dyDescent="0.45">
      <c r="A2184">
        <v>3075</v>
      </c>
      <c r="B2184" s="3" t="s">
        <v>3075</v>
      </c>
      <c r="C2184" s="3" t="s">
        <v>7185</v>
      </c>
      <c r="D2184" s="6">
        <v>15000</v>
      </c>
      <c r="E2184" s="8">
        <v>1296</v>
      </c>
      <c r="F2184" t="s">
        <v>8220</v>
      </c>
      <c r="G2184" t="s">
        <v>8223</v>
      </c>
      <c r="H2184" t="s">
        <v>8245</v>
      </c>
      <c r="I2184">
        <v>1471573640</v>
      </c>
      <c r="J2184">
        <v>1467253640</v>
      </c>
      <c r="K2184" t="b">
        <v>0</v>
      </c>
      <c r="L2184">
        <v>20</v>
      </c>
      <c r="M2184" t="b">
        <v>0</v>
      </c>
      <c r="N2184" t="s">
        <v>8301</v>
      </c>
      <c r="O2184">
        <f t="shared" si="136"/>
        <v>9</v>
      </c>
      <c r="P2184">
        <f t="shared" si="137"/>
        <v>64.8</v>
      </c>
      <c r="Q2184" s="10" t="s">
        <v>8315</v>
      </c>
      <c r="R2184" t="s">
        <v>8355</v>
      </c>
      <c r="S2184" s="14">
        <f t="shared" si="138"/>
        <v>42551.102314814809</v>
      </c>
      <c r="T2184" s="14">
        <f t="shared" si="139"/>
        <v>42601.102314814809</v>
      </c>
    </row>
    <row r="2185" spans="1:20" ht="45" x14ac:dyDescent="0.4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8308</v>
      </c>
      <c r="R2185" t="s">
        <v>8311</v>
      </c>
      <c r="S2185" s="14">
        <f t="shared" si="138"/>
        <v>42110.153043981481</v>
      </c>
      <c r="T2185" s="14">
        <f t="shared" si="139"/>
        <v>42155.153043981481</v>
      </c>
    </row>
    <row r="2186" spans="1:20" ht="59.4" x14ac:dyDescent="0.4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8315</v>
      </c>
      <c r="R2186" t="s">
        <v>8355</v>
      </c>
      <c r="S2186" s="14">
        <f t="shared" si="138"/>
        <v>42783.459398148145</v>
      </c>
      <c r="T2186" s="14">
        <f t="shared" si="139"/>
        <v>42797.459398148145</v>
      </c>
    </row>
    <row r="2187" spans="1:20" ht="30.6" x14ac:dyDescent="0.4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8323</v>
      </c>
      <c r="R2187" t="s">
        <v>8326</v>
      </c>
      <c r="S2187" s="14">
        <f t="shared" si="138"/>
        <v>41276.496840277774</v>
      </c>
      <c r="T2187" s="14">
        <f t="shared" si="139"/>
        <v>41309.496840277774</v>
      </c>
    </row>
    <row r="2188" spans="1:20" ht="30.6" x14ac:dyDescent="0.4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8323</v>
      </c>
      <c r="R2188" t="s">
        <v>8327</v>
      </c>
      <c r="S2188" s="14">
        <f t="shared" si="138"/>
        <v>41088.691493055558</v>
      </c>
      <c r="T2188" s="14">
        <f t="shared" si="139"/>
        <v>41133.691493055558</v>
      </c>
    </row>
    <row r="2189" spans="1:20" ht="45" x14ac:dyDescent="0.4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8308</v>
      </c>
      <c r="R2189" t="s">
        <v>8313</v>
      </c>
      <c r="S2189" s="14">
        <f t="shared" si="138"/>
        <v>42113.981446759266</v>
      </c>
      <c r="T2189" s="14">
        <f t="shared" si="139"/>
        <v>42173.981446759266</v>
      </c>
    </row>
    <row r="2190" spans="1:20" ht="45" x14ac:dyDescent="0.4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8315</v>
      </c>
      <c r="R2190" t="s">
        <v>8357</v>
      </c>
      <c r="S2190" s="14">
        <f t="shared" si="138"/>
        <v>41912.650729166664</v>
      </c>
      <c r="T2190" s="14">
        <f t="shared" si="139"/>
        <v>41925.207638888889</v>
      </c>
    </row>
    <row r="2191" spans="1:20" x14ac:dyDescent="0.4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8315</v>
      </c>
      <c r="R2191" t="s">
        <v>8316</v>
      </c>
      <c r="S2191" s="14">
        <f t="shared" si="138"/>
        <v>42521.654328703706</v>
      </c>
      <c r="T2191" s="14">
        <f t="shared" si="139"/>
        <v>42551.654328703706</v>
      </c>
    </row>
    <row r="2192" spans="1:20" ht="30.6" x14ac:dyDescent="0.4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8315</v>
      </c>
      <c r="R2192" t="s">
        <v>8357</v>
      </c>
      <c r="S2192" s="14">
        <f t="shared" si="138"/>
        <v>42450.88282407407</v>
      </c>
      <c r="T2192" s="14">
        <f t="shared" si="139"/>
        <v>42480.88282407407</v>
      </c>
    </row>
    <row r="2193" spans="1:20" ht="45" x14ac:dyDescent="0.4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8315</v>
      </c>
      <c r="R2193" t="s">
        <v>8316</v>
      </c>
      <c r="S2193" s="14">
        <f t="shared" si="138"/>
        <v>42443.802361111113</v>
      </c>
      <c r="T2193" s="14">
        <f t="shared" si="139"/>
        <v>42473.802361111113</v>
      </c>
    </row>
    <row r="2194" spans="1:20" ht="45" x14ac:dyDescent="0.4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8323</v>
      </c>
      <c r="R2194" t="s">
        <v>8324</v>
      </c>
      <c r="S2194" s="14">
        <f t="shared" si="138"/>
        <v>40679.743067129632</v>
      </c>
      <c r="T2194" s="14">
        <f t="shared" si="139"/>
        <v>40694.75277777778</v>
      </c>
    </row>
    <row r="2195" spans="1:20" ht="45" x14ac:dyDescent="0.4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8334</v>
      </c>
      <c r="R2195" t="s">
        <v>8350</v>
      </c>
      <c r="S2195" s="14">
        <f t="shared" si="138"/>
        <v>41767.650347222225</v>
      </c>
      <c r="T2195" s="14">
        <f t="shared" si="139"/>
        <v>41788.743055555555</v>
      </c>
    </row>
    <row r="2196" spans="1:20" ht="45" x14ac:dyDescent="0.4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8315</v>
      </c>
      <c r="R2196" t="s">
        <v>8355</v>
      </c>
      <c r="S2196" s="14">
        <f t="shared" si="138"/>
        <v>42228.044664351852</v>
      </c>
      <c r="T2196" s="14">
        <f t="shared" si="139"/>
        <v>42258.044664351852</v>
      </c>
    </row>
    <row r="2197" spans="1:20" ht="30.6" x14ac:dyDescent="0.4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8323</v>
      </c>
      <c r="R2197" t="s">
        <v>8327</v>
      </c>
      <c r="S2197" s="14">
        <f t="shared" si="138"/>
        <v>41402.558819444443</v>
      </c>
      <c r="T2197" s="14">
        <f t="shared" si="139"/>
        <v>41462.558819444443</v>
      </c>
    </row>
    <row r="2198" spans="1:20" ht="30.6" x14ac:dyDescent="0.4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8323</v>
      </c>
      <c r="R2198" t="s">
        <v>8327</v>
      </c>
      <c r="S2198" s="14">
        <f t="shared" si="138"/>
        <v>41145.719305555554</v>
      </c>
      <c r="T2198" s="14">
        <f t="shared" si="139"/>
        <v>41175.719305555554</v>
      </c>
    </row>
    <row r="2199" spans="1:20" ht="45" x14ac:dyDescent="0.4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8315</v>
      </c>
      <c r="R2199" t="s">
        <v>8316</v>
      </c>
      <c r="S2199" s="14">
        <f t="shared" si="138"/>
        <v>42222.730034722219</v>
      </c>
      <c r="T2199" s="14">
        <f t="shared" si="139"/>
        <v>42247.730034722219</v>
      </c>
    </row>
    <row r="2200" spans="1:20" ht="30.6" x14ac:dyDescent="0.4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8315</v>
      </c>
      <c r="R2200" t="s">
        <v>8316</v>
      </c>
      <c r="S2200" s="14">
        <f t="shared" si="138"/>
        <v>41891.96503472222</v>
      </c>
      <c r="T2200" s="14">
        <f t="shared" si="139"/>
        <v>41901</v>
      </c>
    </row>
    <row r="2201" spans="1:20" ht="45" x14ac:dyDescent="0.4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8315</v>
      </c>
      <c r="R2201" t="s">
        <v>8316</v>
      </c>
      <c r="S2201" s="14">
        <f t="shared" si="138"/>
        <v>42608.36583333333</v>
      </c>
      <c r="T2201" s="14">
        <f t="shared" si="139"/>
        <v>42638.36583333333</v>
      </c>
    </row>
    <row r="2202" spans="1:20" ht="45" x14ac:dyDescent="0.4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8315</v>
      </c>
      <c r="R2202" t="s">
        <v>8316</v>
      </c>
      <c r="S2202" s="14">
        <f t="shared" si="138"/>
        <v>42375.114988425921</v>
      </c>
      <c r="T2202" s="14">
        <f t="shared" si="139"/>
        <v>42420.114988425921</v>
      </c>
    </row>
    <row r="2203" spans="1:20" ht="45" x14ac:dyDescent="0.4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8323</v>
      </c>
      <c r="R2203" t="s">
        <v>8327</v>
      </c>
      <c r="S2203" s="14">
        <f t="shared" si="138"/>
        <v>40970.750034722223</v>
      </c>
      <c r="T2203" s="14">
        <f t="shared" si="139"/>
        <v>41030.708368055559</v>
      </c>
    </row>
    <row r="2204" spans="1:20" ht="45" x14ac:dyDescent="0.4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8308</v>
      </c>
      <c r="R2204" t="s">
        <v>8314</v>
      </c>
      <c r="S2204" s="14">
        <f t="shared" si="138"/>
        <v>40750.710104166668</v>
      </c>
      <c r="T2204" s="14">
        <f t="shared" si="139"/>
        <v>40810.710104166668</v>
      </c>
    </row>
    <row r="2205" spans="1:20" ht="45" x14ac:dyDescent="0.4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0" t="s">
        <v>8315</v>
      </c>
      <c r="R2205" t="s">
        <v>8316</v>
      </c>
      <c r="S2205" s="14">
        <f t="shared" si="138"/>
        <v>42277.583472222221</v>
      </c>
      <c r="T2205" s="14">
        <f t="shared" si="139"/>
        <v>42307.583472222221</v>
      </c>
    </row>
    <row r="2206" spans="1:20" ht="45" x14ac:dyDescent="0.4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0" t="s">
        <v>8315</v>
      </c>
      <c r="R2206" t="s">
        <v>8316</v>
      </c>
      <c r="S2206" s="14">
        <f t="shared" si="138"/>
        <v>41788.58997685185</v>
      </c>
      <c r="T2206" s="14">
        <f t="shared" si="139"/>
        <v>41818.58997685185</v>
      </c>
    </row>
    <row r="2207" spans="1:20" ht="45" x14ac:dyDescent="0.4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8315</v>
      </c>
      <c r="R2207" t="s">
        <v>8316</v>
      </c>
      <c r="S2207" s="14">
        <f t="shared" si="138"/>
        <v>42360.887835648144</v>
      </c>
      <c r="T2207" s="14">
        <f t="shared" si="139"/>
        <v>42390.887835648144</v>
      </c>
    </row>
    <row r="2208" spans="1:20" ht="45" x14ac:dyDescent="0.45">
      <c r="A2208">
        <v>3399</v>
      </c>
      <c r="B2208" s="3" t="s">
        <v>3398</v>
      </c>
      <c r="C2208" s="3" t="s">
        <v>7509</v>
      </c>
      <c r="D2208" s="6">
        <v>1200</v>
      </c>
      <c r="E2208" s="8">
        <v>1245</v>
      </c>
      <c r="F2208" t="s">
        <v>8218</v>
      </c>
      <c r="G2208" t="s">
        <v>8224</v>
      </c>
      <c r="H2208" t="s">
        <v>8246</v>
      </c>
      <c r="I2208">
        <v>1424556325</v>
      </c>
      <c r="J2208">
        <v>1421964325</v>
      </c>
      <c r="K2208" t="b">
        <v>0</v>
      </c>
      <c r="L2208">
        <v>46</v>
      </c>
      <c r="M2208" t="b">
        <v>1</v>
      </c>
      <c r="N2208" t="s">
        <v>8269</v>
      </c>
      <c r="O2208">
        <f t="shared" si="136"/>
        <v>104</v>
      </c>
      <c r="P2208">
        <f t="shared" si="137"/>
        <v>27.07</v>
      </c>
      <c r="Q2208" s="10" t="s">
        <v>8315</v>
      </c>
      <c r="R2208" t="s">
        <v>8316</v>
      </c>
      <c r="S2208" s="14">
        <f t="shared" si="138"/>
        <v>42026.920428240745</v>
      </c>
      <c r="T2208" s="14">
        <f t="shared" si="139"/>
        <v>42056.920428240745</v>
      </c>
    </row>
    <row r="2209" spans="1:20" ht="45" x14ac:dyDescent="0.45">
      <c r="A2209">
        <v>633</v>
      </c>
      <c r="B2209" s="3" t="s">
        <v>634</v>
      </c>
      <c r="C2209" s="3" t="s">
        <v>4743</v>
      </c>
      <c r="D2209" s="6">
        <v>10000</v>
      </c>
      <c r="E2209" s="8">
        <v>1245</v>
      </c>
      <c r="F2209" t="s">
        <v>8219</v>
      </c>
      <c r="G2209" t="s">
        <v>8223</v>
      </c>
      <c r="H2209" t="s">
        <v>8245</v>
      </c>
      <c r="I2209">
        <v>1466204400</v>
      </c>
      <c r="J2209">
        <v>1463469062</v>
      </c>
      <c r="K2209" t="b">
        <v>0</v>
      </c>
      <c r="L2209">
        <v>25</v>
      </c>
      <c r="M2209" t="b">
        <v>0</v>
      </c>
      <c r="N2209" t="s">
        <v>8270</v>
      </c>
      <c r="O2209">
        <f t="shared" si="136"/>
        <v>12</v>
      </c>
      <c r="P2209">
        <f t="shared" si="137"/>
        <v>49.8</v>
      </c>
      <c r="Q2209" s="10" t="s">
        <v>8317</v>
      </c>
      <c r="R2209" t="s">
        <v>8318</v>
      </c>
      <c r="S2209" s="14">
        <f t="shared" si="138"/>
        <v>42507.29932870371</v>
      </c>
      <c r="T2209" s="14">
        <f t="shared" si="139"/>
        <v>42538.958333333328</v>
      </c>
    </row>
    <row r="2210" spans="1:20" ht="45" x14ac:dyDescent="0.4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8315</v>
      </c>
      <c r="R2210" t="s">
        <v>8357</v>
      </c>
      <c r="S2210" s="14">
        <f t="shared" si="138"/>
        <v>42682.67768518519</v>
      </c>
      <c r="T2210" s="14">
        <f t="shared" si="139"/>
        <v>42712.67768518519</v>
      </c>
    </row>
    <row r="2211" spans="1:20" ht="45" x14ac:dyDescent="0.4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8308</v>
      </c>
      <c r="R2211" t="s">
        <v>8309</v>
      </c>
      <c r="S2211" s="14">
        <f t="shared" si="138"/>
        <v>42175.816365740742</v>
      </c>
      <c r="T2211" s="14">
        <f t="shared" si="139"/>
        <v>42205.816365740742</v>
      </c>
    </row>
    <row r="2212" spans="1:20" ht="45" x14ac:dyDescent="0.4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0" t="s">
        <v>8323</v>
      </c>
      <c r="R2212" t="s">
        <v>8327</v>
      </c>
      <c r="S2212" s="14">
        <f t="shared" si="138"/>
        <v>41925.906689814816</v>
      </c>
      <c r="T2212" s="14">
        <f t="shared" si="139"/>
        <v>41955.94835648148</v>
      </c>
    </row>
    <row r="2213" spans="1:20" ht="45" x14ac:dyDescent="0.4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0" t="s">
        <v>8315</v>
      </c>
      <c r="R2213" t="s">
        <v>8316</v>
      </c>
      <c r="S2213" s="14">
        <f t="shared" si="138"/>
        <v>42003.948425925926</v>
      </c>
      <c r="T2213" s="14">
        <f t="shared" si="139"/>
        <v>42028.207638888889</v>
      </c>
    </row>
    <row r="2214" spans="1:20" ht="45" x14ac:dyDescent="0.4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0" t="s">
        <v>8315</v>
      </c>
      <c r="R2214" t="s">
        <v>8316</v>
      </c>
      <c r="S2214" s="14">
        <f t="shared" si="138"/>
        <v>42508.179965277777</v>
      </c>
      <c r="T2214" s="14">
        <f t="shared" si="139"/>
        <v>42568.179965277777</v>
      </c>
    </row>
    <row r="2215" spans="1:20" ht="45" x14ac:dyDescent="0.4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8334</v>
      </c>
      <c r="R2215" t="s">
        <v>8335</v>
      </c>
      <c r="S2215" s="14">
        <f t="shared" si="138"/>
        <v>42252.277615740735</v>
      </c>
      <c r="T2215" s="14">
        <f t="shared" si="139"/>
        <v>42282.277615740735</v>
      </c>
    </row>
    <row r="2216" spans="1:20" ht="59.4" x14ac:dyDescent="0.4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8315</v>
      </c>
      <c r="R2216" t="s">
        <v>8316</v>
      </c>
      <c r="S2216" s="14">
        <f t="shared" si="138"/>
        <v>40644.159259259257</v>
      </c>
      <c r="T2216" s="14">
        <f t="shared" si="139"/>
        <v>40666.165972222225</v>
      </c>
    </row>
    <row r="2217" spans="1:20" ht="45" x14ac:dyDescent="0.4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8315</v>
      </c>
      <c r="R2217" t="s">
        <v>8316</v>
      </c>
      <c r="S2217" s="14">
        <f t="shared" si="138"/>
        <v>42036.24428240741</v>
      </c>
      <c r="T2217" s="14">
        <f t="shared" si="139"/>
        <v>42064.290972222225</v>
      </c>
    </row>
    <row r="2218" spans="1:20" ht="45" x14ac:dyDescent="0.4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8315</v>
      </c>
      <c r="R2218" t="s">
        <v>8316</v>
      </c>
      <c r="S2218" s="14">
        <f t="shared" si="138"/>
        <v>41923.354351851849</v>
      </c>
      <c r="T2218" s="14">
        <f t="shared" si="139"/>
        <v>41960.332638888889</v>
      </c>
    </row>
    <row r="2219" spans="1:20" ht="45" x14ac:dyDescent="0.4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36"/>
        <v>2</v>
      </c>
      <c r="P2219">
        <f t="shared" si="137"/>
        <v>202.83</v>
      </c>
      <c r="Q2219" s="10" t="s">
        <v>8334</v>
      </c>
      <c r="R2219" t="s">
        <v>8335</v>
      </c>
      <c r="S2219" s="14">
        <f t="shared" si="138"/>
        <v>42338.675381944442</v>
      </c>
      <c r="T2219" s="14">
        <f t="shared" si="139"/>
        <v>42368.675381944442</v>
      </c>
    </row>
    <row r="2220" spans="1:20" ht="45" x14ac:dyDescent="0.4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36"/>
        <v>5</v>
      </c>
      <c r="P2220">
        <f t="shared" si="137"/>
        <v>71.59</v>
      </c>
      <c r="Q2220" s="10" t="s">
        <v>8331</v>
      </c>
      <c r="R2220" t="s">
        <v>8333</v>
      </c>
      <c r="S2220" s="14">
        <f t="shared" si="138"/>
        <v>42328.779224537036</v>
      </c>
      <c r="T2220" s="14">
        <f t="shared" si="139"/>
        <v>42353.332638888889</v>
      </c>
    </row>
    <row r="2221" spans="1:20" ht="45" x14ac:dyDescent="0.4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8315</v>
      </c>
      <c r="R2221" t="s">
        <v>8316</v>
      </c>
      <c r="S2221" s="14">
        <f t="shared" si="138"/>
        <v>42011.202581018515</v>
      </c>
      <c r="T2221" s="14">
        <f t="shared" si="139"/>
        <v>42038.185416666667</v>
      </c>
    </row>
    <row r="2222" spans="1:20" ht="30.6" x14ac:dyDescent="0.4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8323</v>
      </c>
      <c r="R2222" t="s">
        <v>8324</v>
      </c>
      <c r="S2222" s="14">
        <f t="shared" si="138"/>
        <v>41607.83085648148</v>
      </c>
      <c r="T2222" s="14">
        <f t="shared" si="139"/>
        <v>41640.226388888892</v>
      </c>
    </row>
    <row r="2223" spans="1:20" ht="45" x14ac:dyDescent="0.4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8308</v>
      </c>
      <c r="R2223" t="s">
        <v>8313</v>
      </c>
      <c r="S2223" s="14">
        <f t="shared" si="138"/>
        <v>41648.396192129629</v>
      </c>
      <c r="T2223" s="14">
        <f t="shared" si="139"/>
        <v>41678.396192129629</v>
      </c>
    </row>
    <row r="2224" spans="1:20" ht="45" x14ac:dyDescent="0.4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8323</v>
      </c>
      <c r="R2224" t="s">
        <v>8326</v>
      </c>
      <c r="S2224" s="14">
        <f t="shared" si="138"/>
        <v>40088.105393518519</v>
      </c>
      <c r="T2224" s="14">
        <f t="shared" si="139"/>
        <v>40148.207638888889</v>
      </c>
    </row>
    <row r="2225" spans="1:20" ht="45" x14ac:dyDescent="0.45">
      <c r="A2225">
        <v>1899</v>
      </c>
      <c r="B2225" s="3" t="s">
        <v>1900</v>
      </c>
      <c r="C2225" s="3" t="s">
        <v>6009</v>
      </c>
      <c r="D2225" s="6">
        <v>900</v>
      </c>
      <c r="E2225" s="8">
        <v>1200</v>
      </c>
      <c r="F2225" t="s">
        <v>8218</v>
      </c>
      <c r="G2225" t="s">
        <v>8223</v>
      </c>
      <c r="H2225" t="s">
        <v>8245</v>
      </c>
      <c r="I2225">
        <v>1427319366</v>
      </c>
      <c r="J2225">
        <v>1424730966</v>
      </c>
      <c r="K2225" t="b">
        <v>0</v>
      </c>
      <c r="L2225">
        <v>42</v>
      </c>
      <c r="M2225" t="b">
        <v>1</v>
      </c>
      <c r="N2225" t="s">
        <v>8277</v>
      </c>
      <c r="O2225">
        <f t="shared" si="136"/>
        <v>133</v>
      </c>
      <c r="P2225">
        <f t="shared" si="137"/>
        <v>28.57</v>
      </c>
      <c r="Q2225" s="10" t="s">
        <v>8323</v>
      </c>
      <c r="R2225" t="s">
        <v>8327</v>
      </c>
      <c r="S2225" s="14">
        <f t="shared" si="138"/>
        <v>42058.941736111112</v>
      </c>
      <c r="T2225" s="14">
        <f t="shared" si="139"/>
        <v>42088.90006944444</v>
      </c>
    </row>
    <row r="2226" spans="1:20" ht="45" x14ac:dyDescent="0.45">
      <c r="A2226">
        <v>857</v>
      </c>
      <c r="B2226" s="3" t="s">
        <v>858</v>
      </c>
      <c r="C2226" s="3" t="s">
        <v>4967</v>
      </c>
      <c r="D2226" s="6">
        <v>1200</v>
      </c>
      <c r="E2226" s="8">
        <v>1200</v>
      </c>
      <c r="F2226" t="s">
        <v>8218</v>
      </c>
      <c r="G2226" t="s">
        <v>8226</v>
      </c>
      <c r="H2226" t="s">
        <v>8248</v>
      </c>
      <c r="I2226">
        <v>1448463431</v>
      </c>
      <c r="J2226">
        <v>1444831031</v>
      </c>
      <c r="K2226" t="b">
        <v>0</v>
      </c>
      <c r="L2226">
        <v>24</v>
      </c>
      <c r="M2226" t="b">
        <v>1</v>
      </c>
      <c r="N2226" t="s">
        <v>8275</v>
      </c>
      <c r="O2226">
        <f t="shared" si="136"/>
        <v>100</v>
      </c>
      <c r="P2226">
        <f t="shared" si="137"/>
        <v>50</v>
      </c>
      <c r="Q2226" s="10" t="s">
        <v>8323</v>
      </c>
      <c r="R2226" t="s">
        <v>8325</v>
      </c>
      <c r="S2226" s="14">
        <f t="shared" si="138"/>
        <v>42291.581377314811</v>
      </c>
      <c r="T2226" s="14">
        <f t="shared" si="139"/>
        <v>42333.623043981483</v>
      </c>
    </row>
    <row r="2227" spans="1:20" ht="59.4" x14ac:dyDescent="0.45">
      <c r="A2227">
        <v>1296</v>
      </c>
      <c r="B2227" s="3" t="s">
        <v>1297</v>
      </c>
      <c r="C2227" s="3" t="s">
        <v>5406</v>
      </c>
      <c r="D2227" s="6">
        <v>850</v>
      </c>
      <c r="E2227" s="8">
        <v>1200</v>
      </c>
      <c r="F2227" t="s">
        <v>8218</v>
      </c>
      <c r="G2227" t="s">
        <v>8224</v>
      </c>
      <c r="H2227" t="s">
        <v>8246</v>
      </c>
      <c r="I2227">
        <v>1457914373</v>
      </c>
      <c r="J2227">
        <v>1456189973</v>
      </c>
      <c r="K2227" t="b">
        <v>0</v>
      </c>
      <c r="L2227">
        <v>23</v>
      </c>
      <c r="M2227" t="b">
        <v>1</v>
      </c>
      <c r="N2227" t="s">
        <v>8269</v>
      </c>
      <c r="O2227">
        <f t="shared" si="136"/>
        <v>141</v>
      </c>
      <c r="P2227">
        <f t="shared" si="137"/>
        <v>52.17</v>
      </c>
      <c r="Q2227" s="10" t="s">
        <v>8315</v>
      </c>
      <c r="R2227" t="s">
        <v>8316</v>
      </c>
      <c r="S2227" s="14">
        <f t="shared" si="138"/>
        <v>42423.050613425927</v>
      </c>
      <c r="T2227" s="14">
        <f t="shared" si="139"/>
        <v>42443.008946759262</v>
      </c>
    </row>
    <row r="2228" spans="1:20" ht="30.6" x14ac:dyDescent="0.4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36"/>
        <v>120</v>
      </c>
      <c r="P2228">
        <f t="shared" si="137"/>
        <v>66.67</v>
      </c>
      <c r="Q2228" s="10" t="s">
        <v>8315</v>
      </c>
      <c r="R2228" t="s">
        <v>8316</v>
      </c>
      <c r="S2228" s="14">
        <f t="shared" si="138"/>
        <v>42026.924976851849</v>
      </c>
      <c r="T2228" s="14">
        <f t="shared" si="139"/>
        <v>42052.207638888889</v>
      </c>
    </row>
    <row r="2229" spans="1:20" ht="45" x14ac:dyDescent="0.45">
      <c r="A2229">
        <v>3343</v>
      </c>
      <c r="B2229" s="3" t="s">
        <v>3343</v>
      </c>
      <c r="C2229" s="3" t="s">
        <v>7453</v>
      </c>
      <c r="D2229" s="6">
        <v>700</v>
      </c>
      <c r="E2229" s="8">
        <v>1200</v>
      </c>
      <c r="F2229" t="s">
        <v>8218</v>
      </c>
      <c r="G2229" t="s">
        <v>8224</v>
      </c>
      <c r="H2229" t="s">
        <v>8246</v>
      </c>
      <c r="I2229">
        <v>1460553480</v>
      </c>
      <c r="J2229">
        <v>1458770384</v>
      </c>
      <c r="K2229" t="b">
        <v>0</v>
      </c>
      <c r="L2229">
        <v>23</v>
      </c>
      <c r="M2229" t="b">
        <v>1</v>
      </c>
      <c r="N2229" t="s">
        <v>8269</v>
      </c>
      <c r="O2229">
        <f t="shared" si="136"/>
        <v>171</v>
      </c>
      <c r="P2229">
        <f t="shared" si="137"/>
        <v>52.17</v>
      </c>
      <c r="Q2229" s="10" t="s">
        <v>8315</v>
      </c>
      <c r="R2229" t="s">
        <v>8316</v>
      </c>
      <c r="S2229" s="14">
        <f t="shared" si="138"/>
        <v>42452.916481481487</v>
      </c>
      <c r="T2229" s="14">
        <f t="shared" si="139"/>
        <v>42473.554166666669</v>
      </c>
    </row>
    <row r="2230" spans="1:20" ht="30.6" x14ac:dyDescent="0.45">
      <c r="A2230">
        <v>3666</v>
      </c>
      <c r="B2230" s="3" t="s">
        <v>3663</v>
      </c>
      <c r="C2230" s="3" t="s">
        <v>7776</v>
      </c>
      <c r="D2230" s="6">
        <v>1200</v>
      </c>
      <c r="E2230" s="8">
        <v>1200</v>
      </c>
      <c r="F2230" t="s">
        <v>8218</v>
      </c>
      <c r="G2230" t="s">
        <v>8223</v>
      </c>
      <c r="H2230" t="s">
        <v>8245</v>
      </c>
      <c r="I2230">
        <v>1406185200</v>
      </c>
      <c r="J2230">
        <v>1404337382</v>
      </c>
      <c r="K2230" t="b">
        <v>0</v>
      </c>
      <c r="L2230">
        <v>38</v>
      </c>
      <c r="M2230" t="b">
        <v>1</v>
      </c>
      <c r="N2230" t="s">
        <v>8269</v>
      </c>
      <c r="O2230">
        <f t="shared" si="136"/>
        <v>100</v>
      </c>
      <c r="P2230">
        <f t="shared" si="137"/>
        <v>31.58</v>
      </c>
      <c r="Q2230" s="10" t="s">
        <v>8315</v>
      </c>
      <c r="R2230" t="s">
        <v>8316</v>
      </c>
      <c r="S2230" s="14">
        <f t="shared" si="138"/>
        <v>41822.90488425926</v>
      </c>
      <c r="T2230" s="14">
        <f t="shared" si="139"/>
        <v>41844.291666666664</v>
      </c>
    </row>
    <row r="2231" spans="1:20" ht="45" x14ac:dyDescent="0.45">
      <c r="A2231">
        <v>1642</v>
      </c>
      <c r="B2231" s="3" t="s">
        <v>1643</v>
      </c>
      <c r="C2231" s="3" t="s">
        <v>5752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1308011727</v>
      </c>
      <c r="J2231">
        <v>1306283727</v>
      </c>
      <c r="K2231" t="b">
        <v>0</v>
      </c>
      <c r="L2231">
        <v>28</v>
      </c>
      <c r="M2231" t="b">
        <v>1</v>
      </c>
      <c r="N2231" t="s">
        <v>8290</v>
      </c>
      <c r="O2231">
        <f t="shared" si="136"/>
        <v>100</v>
      </c>
      <c r="P2231">
        <f t="shared" si="137"/>
        <v>42.86</v>
      </c>
      <c r="Q2231" s="10" t="s">
        <v>8323</v>
      </c>
      <c r="R2231" t="s">
        <v>8344</v>
      </c>
      <c r="S2231" s="14">
        <f t="shared" si="138"/>
        <v>40688.024618055555</v>
      </c>
      <c r="T2231" s="14">
        <f t="shared" si="139"/>
        <v>40708.024618055555</v>
      </c>
    </row>
    <row r="2232" spans="1:20" ht="45" x14ac:dyDescent="0.4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8315</v>
      </c>
      <c r="R2232" t="s">
        <v>8316</v>
      </c>
      <c r="S2232" s="14">
        <f t="shared" si="138"/>
        <v>41808.198518518519</v>
      </c>
      <c r="T2232" s="14">
        <f t="shared" si="139"/>
        <v>41838.198518518519</v>
      </c>
    </row>
    <row r="2233" spans="1:20" ht="45" x14ac:dyDescent="0.4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8315</v>
      </c>
      <c r="R2233" t="s">
        <v>8316</v>
      </c>
      <c r="S2233" s="14">
        <f t="shared" si="138"/>
        <v>42032.716145833328</v>
      </c>
      <c r="T2233" s="14">
        <f t="shared" si="139"/>
        <v>42062.716145833328</v>
      </c>
    </row>
    <row r="2234" spans="1:20" ht="45" x14ac:dyDescent="0.4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0" t="s">
        <v>8323</v>
      </c>
      <c r="R2234" t="s">
        <v>8327</v>
      </c>
      <c r="S2234" s="14">
        <f t="shared" si="138"/>
        <v>41025.874201388891</v>
      </c>
      <c r="T2234" s="14">
        <f t="shared" si="139"/>
        <v>41039.708333333336</v>
      </c>
    </row>
    <row r="2235" spans="1:20" ht="45" x14ac:dyDescent="0.4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36"/>
        <v>108</v>
      </c>
      <c r="P2235">
        <f t="shared" si="137"/>
        <v>79</v>
      </c>
      <c r="Q2235" s="10" t="s">
        <v>8315</v>
      </c>
      <c r="R2235" t="s">
        <v>8316</v>
      </c>
      <c r="S2235" s="14">
        <f t="shared" si="138"/>
        <v>41856.715069444443</v>
      </c>
      <c r="T2235" s="14">
        <f t="shared" si="139"/>
        <v>41877.715069444443</v>
      </c>
    </row>
    <row r="2236" spans="1:20" ht="45" x14ac:dyDescent="0.45">
      <c r="A2236">
        <v>3104</v>
      </c>
      <c r="B2236" s="3" t="s">
        <v>3104</v>
      </c>
      <c r="C2236" s="3" t="s">
        <v>7214</v>
      </c>
      <c r="D2236" s="6">
        <v>4000</v>
      </c>
      <c r="E2236" s="8">
        <v>1185</v>
      </c>
      <c r="F2236" t="s">
        <v>8220</v>
      </c>
      <c r="G2236" t="s">
        <v>8225</v>
      </c>
      <c r="H2236" t="s">
        <v>8247</v>
      </c>
      <c r="I2236">
        <v>1422928800</v>
      </c>
      <c r="J2236">
        <v>1420235311</v>
      </c>
      <c r="K2236" t="b">
        <v>0</v>
      </c>
      <c r="L2236">
        <v>5</v>
      </c>
      <c r="M2236" t="b">
        <v>0</v>
      </c>
      <c r="N2236" t="s">
        <v>8301</v>
      </c>
      <c r="O2236">
        <f t="shared" si="136"/>
        <v>30</v>
      </c>
      <c r="P2236">
        <f t="shared" si="137"/>
        <v>237</v>
      </c>
      <c r="Q2236" s="10" t="s">
        <v>8315</v>
      </c>
      <c r="R2236" t="s">
        <v>8355</v>
      </c>
      <c r="S2236" s="14">
        <f t="shared" si="138"/>
        <v>42006.908692129626</v>
      </c>
      <c r="T2236" s="14">
        <f t="shared" si="139"/>
        <v>42038.083333333328</v>
      </c>
    </row>
    <row r="2237" spans="1:20" ht="45" x14ac:dyDescent="0.4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8315</v>
      </c>
      <c r="R2237" t="s">
        <v>8355</v>
      </c>
      <c r="S2237" s="14">
        <f t="shared" si="138"/>
        <v>42255.619351851856</v>
      </c>
      <c r="T2237" s="14">
        <f t="shared" si="139"/>
        <v>42292.916666666672</v>
      </c>
    </row>
    <row r="2238" spans="1:20" ht="45" x14ac:dyDescent="0.4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8323</v>
      </c>
      <c r="R2238" t="s">
        <v>8324</v>
      </c>
      <c r="S2238" s="14">
        <f t="shared" si="138"/>
        <v>41243.367303240739</v>
      </c>
      <c r="T2238" s="14">
        <f t="shared" si="139"/>
        <v>41283.367303240739</v>
      </c>
    </row>
    <row r="2239" spans="1:20" ht="45" x14ac:dyDescent="0.45">
      <c r="A2239">
        <v>3565</v>
      </c>
      <c r="B2239" s="3" t="s">
        <v>3564</v>
      </c>
      <c r="C2239" s="3" t="s">
        <v>7675</v>
      </c>
      <c r="D2239" s="6">
        <v>900</v>
      </c>
      <c r="E2239" s="8">
        <v>1175</v>
      </c>
      <c r="F2239" t="s">
        <v>8218</v>
      </c>
      <c r="G2239" t="s">
        <v>8223</v>
      </c>
      <c r="H2239" t="s">
        <v>8245</v>
      </c>
      <c r="I2239">
        <v>1420048208</v>
      </c>
      <c r="J2239">
        <v>1417456208</v>
      </c>
      <c r="K2239" t="b">
        <v>0</v>
      </c>
      <c r="L2239">
        <v>12</v>
      </c>
      <c r="M2239" t="b">
        <v>1</v>
      </c>
      <c r="N2239" t="s">
        <v>8269</v>
      </c>
      <c r="O2239">
        <f t="shared" si="136"/>
        <v>131</v>
      </c>
      <c r="P2239">
        <f t="shared" si="137"/>
        <v>97.92</v>
      </c>
      <c r="Q2239" s="10" t="s">
        <v>8315</v>
      </c>
      <c r="R2239" t="s">
        <v>8316</v>
      </c>
      <c r="S2239" s="14">
        <f t="shared" si="138"/>
        <v>41974.743148148147</v>
      </c>
      <c r="T2239" s="14">
        <f t="shared" si="139"/>
        <v>42004.743148148147</v>
      </c>
    </row>
    <row r="2240" spans="1:20" ht="30.6" x14ac:dyDescent="0.45">
      <c r="A2240">
        <v>1680</v>
      </c>
      <c r="B2240" s="3" t="s">
        <v>1681</v>
      </c>
      <c r="C2240" s="3" t="s">
        <v>5790</v>
      </c>
      <c r="D2240" s="6">
        <v>1000</v>
      </c>
      <c r="E2240" s="8">
        <v>1175</v>
      </c>
      <c r="F2240" t="s">
        <v>8218</v>
      </c>
      <c r="G2240" t="s">
        <v>8223</v>
      </c>
      <c r="H2240" t="s">
        <v>8245</v>
      </c>
      <c r="I2240">
        <v>1405188667</v>
      </c>
      <c r="J2240">
        <v>1402596667</v>
      </c>
      <c r="K2240" t="b">
        <v>0</v>
      </c>
      <c r="L2240">
        <v>25</v>
      </c>
      <c r="M2240" t="b">
        <v>1</v>
      </c>
      <c r="N2240" t="s">
        <v>8290</v>
      </c>
      <c r="O2240">
        <f t="shared" si="136"/>
        <v>118</v>
      </c>
      <c r="P2240">
        <f t="shared" si="137"/>
        <v>47</v>
      </c>
      <c r="Q2240" s="10" t="s">
        <v>8323</v>
      </c>
      <c r="R2240" t="s">
        <v>8344</v>
      </c>
      <c r="S2240" s="14">
        <f t="shared" si="138"/>
        <v>41802.757719907408</v>
      </c>
      <c r="T2240" s="14">
        <f t="shared" si="139"/>
        <v>41832.757719907408</v>
      </c>
    </row>
    <row r="2241" spans="1:20" ht="30.6" x14ac:dyDescent="0.4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8331</v>
      </c>
      <c r="R2241" t="s">
        <v>8332</v>
      </c>
      <c r="S2241" s="14">
        <f t="shared" si="138"/>
        <v>42151.189525462964</v>
      </c>
      <c r="T2241" s="14">
        <f t="shared" si="139"/>
        <v>42181.189525462964</v>
      </c>
    </row>
    <row r="2242" spans="1:20" ht="45" x14ac:dyDescent="0.4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40">ROUND(E2242/D2242*100,0)</f>
        <v>39</v>
      </c>
      <c r="P2242">
        <f t="shared" ref="P2242:P2305" si="141">IFERROR(ROUND(E2242/L2242,2),0)</f>
        <v>83.57</v>
      </c>
      <c r="Q2242" s="10" t="s">
        <v>8334</v>
      </c>
      <c r="R2242" t="s">
        <v>8335</v>
      </c>
      <c r="S2242" s="14">
        <f t="shared" ref="S2242:S2305" si="142">(((J2242/60)/60)/24)+DATE(1970,1,1)</f>
        <v>42240.840289351851</v>
      </c>
      <c r="T2242" s="14">
        <f t="shared" ref="T2242:T2305" si="143">(((I2242/60)/60)/24)+DATE(1970,1,1)</f>
        <v>42270.840289351851</v>
      </c>
    </row>
    <row r="2243" spans="1:20" ht="45" x14ac:dyDescent="0.4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40"/>
        <v>117</v>
      </c>
      <c r="P2243">
        <f t="shared" si="141"/>
        <v>44.92</v>
      </c>
      <c r="Q2243" s="10" t="s">
        <v>8315</v>
      </c>
      <c r="R2243" t="s">
        <v>8316</v>
      </c>
      <c r="S2243" s="14">
        <f t="shared" si="142"/>
        <v>41837.323009259257</v>
      </c>
      <c r="T2243" s="14">
        <f t="shared" si="143"/>
        <v>41847.958333333336</v>
      </c>
    </row>
    <row r="2244" spans="1:20" ht="45" x14ac:dyDescent="0.4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8331</v>
      </c>
      <c r="R2244" t="s">
        <v>8349</v>
      </c>
      <c r="S2244" s="14">
        <f t="shared" si="142"/>
        <v>42710.824618055558</v>
      </c>
      <c r="T2244" s="14">
        <f t="shared" si="143"/>
        <v>42740.824618055558</v>
      </c>
    </row>
    <row r="2245" spans="1:20" ht="59.4" x14ac:dyDescent="0.4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8317</v>
      </c>
      <c r="R2245" t="s">
        <v>8319</v>
      </c>
      <c r="S2245" s="14">
        <f t="shared" si="142"/>
        <v>42746.096585648149</v>
      </c>
      <c r="T2245" s="14">
        <f t="shared" si="143"/>
        <v>42776.096585648149</v>
      </c>
    </row>
    <row r="2246" spans="1:20" ht="45" x14ac:dyDescent="0.4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8315</v>
      </c>
      <c r="R2246" t="s">
        <v>8316</v>
      </c>
      <c r="S2246" s="14">
        <f t="shared" si="142"/>
        <v>41842.828680555554</v>
      </c>
      <c r="T2246" s="14">
        <f t="shared" si="143"/>
        <v>41882.827650462961</v>
      </c>
    </row>
    <row r="2247" spans="1:20" ht="45" x14ac:dyDescent="0.4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8334</v>
      </c>
      <c r="R2247" t="s">
        <v>8335</v>
      </c>
      <c r="S2247" s="14">
        <f t="shared" si="142"/>
        <v>42061.154930555553</v>
      </c>
      <c r="T2247" s="14">
        <f t="shared" si="143"/>
        <v>42091.113263888896</v>
      </c>
    </row>
    <row r="2248" spans="1:20" ht="45" x14ac:dyDescent="0.45">
      <c r="A2248">
        <v>3784</v>
      </c>
      <c r="B2248" s="3" t="s">
        <v>3781</v>
      </c>
      <c r="C2248" s="3" t="s">
        <v>7894</v>
      </c>
      <c r="D2248" s="6">
        <v>1000</v>
      </c>
      <c r="E2248" s="8">
        <v>1150</v>
      </c>
      <c r="F2248" t="s">
        <v>8218</v>
      </c>
      <c r="G2248" t="s">
        <v>8228</v>
      </c>
      <c r="H2248" t="s">
        <v>8250</v>
      </c>
      <c r="I2248">
        <v>1468193532</v>
      </c>
      <c r="J2248">
        <v>1465601532</v>
      </c>
      <c r="K2248" t="b">
        <v>0</v>
      </c>
      <c r="L2248">
        <v>10</v>
      </c>
      <c r="M2248" t="b">
        <v>1</v>
      </c>
      <c r="N2248" t="s">
        <v>8303</v>
      </c>
      <c r="O2248">
        <f t="shared" si="140"/>
        <v>115</v>
      </c>
      <c r="P2248">
        <f t="shared" si="141"/>
        <v>115</v>
      </c>
      <c r="Q2248" s="10" t="s">
        <v>8315</v>
      </c>
      <c r="R2248" t="s">
        <v>8357</v>
      </c>
      <c r="S2248" s="14">
        <f t="shared" si="142"/>
        <v>42531.980694444443</v>
      </c>
      <c r="T2248" s="14">
        <f t="shared" si="143"/>
        <v>42561.980694444443</v>
      </c>
    </row>
    <row r="2249" spans="1:20" ht="45" x14ac:dyDescent="0.45">
      <c r="A2249">
        <v>2804</v>
      </c>
      <c r="B2249" s="3" t="s">
        <v>2804</v>
      </c>
      <c r="C2249" s="3" t="s">
        <v>6914</v>
      </c>
      <c r="D2249" s="6">
        <v>1000</v>
      </c>
      <c r="E2249" s="8">
        <v>1150</v>
      </c>
      <c r="F2249" t="s">
        <v>8218</v>
      </c>
      <c r="G2249" t="s">
        <v>8224</v>
      </c>
      <c r="H2249" t="s">
        <v>8246</v>
      </c>
      <c r="I2249">
        <v>1411987990</v>
      </c>
      <c r="J2249">
        <v>1409395990</v>
      </c>
      <c r="K2249" t="b">
        <v>0</v>
      </c>
      <c r="L2249">
        <v>23</v>
      </c>
      <c r="M2249" t="b">
        <v>1</v>
      </c>
      <c r="N2249" t="s">
        <v>8269</v>
      </c>
      <c r="O2249">
        <f t="shared" si="140"/>
        <v>115</v>
      </c>
      <c r="P2249">
        <f t="shared" si="141"/>
        <v>50</v>
      </c>
      <c r="Q2249" s="10" t="s">
        <v>8315</v>
      </c>
      <c r="R2249" t="s">
        <v>8316</v>
      </c>
      <c r="S2249" s="14">
        <f t="shared" si="142"/>
        <v>41881.453587962962</v>
      </c>
      <c r="T2249" s="14">
        <f t="shared" si="143"/>
        <v>41911.453587962962</v>
      </c>
    </row>
    <row r="2250" spans="1:20" ht="45" x14ac:dyDescent="0.4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8336</v>
      </c>
      <c r="R2250" t="s">
        <v>8337</v>
      </c>
      <c r="S2250" s="14">
        <f t="shared" si="142"/>
        <v>41930.218657407408</v>
      </c>
      <c r="T2250" s="14">
        <f t="shared" si="143"/>
        <v>41972.624305555553</v>
      </c>
    </row>
    <row r="2251" spans="1:20" ht="59.4" x14ac:dyDescent="0.4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8336</v>
      </c>
      <c r="R2251" t="s">
        <v>8337</v>
      </c>
      <c r="S2251" s="14">
        <f t="shared" si="142"/>
        <v>42505.955925925926</v>
      </c>
      <c r="T2251" s="14">
        <f t="shared" si="143"/>
        <v>42565.955925925926</v>
      </c>
    </row>
    <row r="2252" spans="1:20" ht="30.6" x14ac:dyDescent="0.4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0" t="s">
        <v>8323</v>
      </c>
      <c r="R2252" t="s">
        <v>8327</v>
      </c>
      <c r="S2252" s="14">
        <f t="shared" si="142"/>
        <v>40920.904895833337</v>
      </c>
      <c r="T2252" s="14">
        <f t="shared" si="143"/>
        <v>40951.904895833337</v>
      </c>
    </row>
    <row r="2253" spans="1:20" ht="30.6" x14ac:dyDescent="0.4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40"/>
        <v>11</v>
      </c>
      <c r="P2253">
        <f t="shared" si="141"/>
        <v>286.25</v>
      </c>
      <c r="Q2253" s="10" t="s">
        <v>8315</v>
      </c>
      <c r="R2253" t="s">
        <v>8357</v>
      </c>
      <c r="S2253" s="14">
        <f t="shared" si="142"/>
        <v>42009.493263888886</v>
      </c>
      <c r="T2253" s="14">
        <f t="shared" si="143"/>
        <v>42039.493263888886</v>
      </c>
    </row>
    <row r="2254" spans="1:20" ht="45" x14ac:dyDescent="0.4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0" t="s">
        <v>8315</v>
      </c>
      <c r="R2254" t="s">
        <v>8316</v>
      </c>
      <c r="S2254" s="14">
        <f t="shared" si="142"/>
        <v>42103.535254629634</v>
      </c>
      <c r="T2254" s="14">
        <f t="shared" si="143"/>
        <v>42117.535254629634</v>
      </c>
    </row>
    <row r="2255" spans="1:20" ht="45" x14ac:dyDescent="0.45">
      <c r="A2255">
        <v>2704</v>
      </c>
      <c r="B2255" s="3" t="s">
        <v>2704</v>
      </c>
      <c r="C2255" s="3" t="s">
        <v>6814</v>
      </c>
      <c r="D2255" s="6">
        <v>19000</v>
      </c>
      <c r="E2255" s="8">
        <v>1145</v>
      </c>
      <c r="F2255" t="s">
        <v>8221</v>
      </c>
      <c r="G2255" t="s">
        <v>8223</v>
      </c>
      <c r="H2255" t="s">
        <v>8245</v>
      </c>
      <c r="I2255">
        <v>1491421314</v>
      </c>
      <c r="J2255">
        <v>1487709714</v>
      </c>
      <c r="K2255" t="b">
        <v>0</v>
      </c>
      <c r="L2255">
        <v>7</v>
      </c>
      <c r="M2255" t="b">
        <v>0</v>
      </c>
      <c r="N2255" t="s">
        <v>8301</v>
      </c>
      <c r="O2255">
        <f t="shared" si="140"/>
        <v>6</v>
      </c>
      <c r="P2255">
        <f t="shared" si="141"/>
        <v>163.57</v>
      </c>
      <c r="Q2255" s="10" t="s">
        <v>8315</v>
      </c>
      <c r="R2255" t="s">
        <v>8355</v>
      </c>
      <c r="S2255" s="14">
        <f t="shared" si="142"/>
        <v>42787.862430555557</v>
      </c>
      <c r="T2255" s="14">
        <f t="shared" si="143"/>
        <v>42830.820763888885</v>
      </c>
    </row>
    <row r="2256" spans="1:20" ht="45" x14ac:dyDescent="0.4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8315</v>
      </c>
      <c r="R2256" t="s">
        <v>8316</v>
      </c>
      <c r="S2256" s="14">
        <f t="shared" si="142"/>
        <v>41850.863252314812</v>
      </c>
      <c r="T2256" s="14">
        <f t="shared" si="143"/>
        <v>41880.863252314812</v>
      </c>
    </row>
    <row r="2257" spans="1:20" ht="59.4" x14ac:dyDescent="0.4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8315</v>
      </c>
      <c r="R2257" t="s">
        <v>8316</v>
      </c>
      <c r="S2257" s="14">
        <f t="shared" si="142"/>
        <v>41884.599849537037</v>
      </c>
      <c r="T2257" s="14">
        <f t="shared" si="143"/>
        <v>41900.165972222225</v>
      </c>
    </row>
    <row r="2258" spans="1:20" ht="45" x14ac:dyDescent="0.4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8323</v>
      </c>
      <c r="R2258" t="s">
        <v>8328</v>
      </c>
      <c r="S2258" s="14">
        <f t="shared" si="142"/>
        <v>41031.82163194444</v>
      </c>
      <c r="T2258" s="14">
        <f t="shared" si="143"/>
        <v>41061.82163194444</v>
      </c>
    </row>
    <row r="2259" spans="1:20" ht="30.6" x14ac:dyDescent="0.4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8317</v>
      </c>
      <c r="R2259" t="s">
        <v>8319</v>
      </c>
      <c r="S2259" s="14">
        <f t="shared" si="142"/>
        <v>42611.613564814819</v>
      </c>
      <c r="T2259" s="14">
        <f t="shared" si="143"/>
        <v>42651.613564814819</v>
      </c>
    </row>
    <row r="2260" spans="1:20" ht="45" x14ac:dyDescent="0.45">
      <c r="A2260">
        <v>2206</v>
      </c>
      <c r="B2260" s="3" t="s">
        <v>2207</v>
      </c>
      <c r="C2260" s="3" t="s">
        <v>6316</v>
      </c>
      <c r="D2260" s="6">
        <v>1100</v>
      </c>
      <c r="E2260" s="8">
        <v>1130</v>
      </c>
      <c r="F2260" t="s">
        <v>8218</v>
      </c>
      <c r="G2260" t="s">
        <v>8223</v>
      </c>
      <c r="H2260" t="s">
        <v>8245</v>
      </c>
      <c r="I2260">
        <v>1334556624</v>
      </c>
      <c r="J2260">
        <v>1333001424</v>
      </c>
      <c r="K2260" t="b">
        <v>0</v>
      </c>
      <c r="L2260">
        <v>34</v>
      </c>
      <c r="M2260" t="b">
        <v>1</v>
      </c>
      <c r="N2260" t="s">
        <v>8278</v>
      </c>
      <c r="O2260">
        <f t="shared" si="140"/>
        <v>103</v>
      </c>
      <c r="P2260">
        <f t="shared" si="141"/>
        <v>33.24</v>
      </c>
      <c r="Q2260" s="10" t="s">
        <v>8323</v>
      </c>
      <c r="R2260" t="s">
        <v>8328</v>
      </c>
      <c r="S2260" s="14">
        <f t="shared" si="142"/>
        <v>40997.257222222222</v>
      </c>
      <c r="T2260" s="14">
        <f t="shared" si="143"/>
        <v>41015.257222222222</v>
      </c>
    </row>
    <row r="2261" spans="1:20" ht="45" x14ac:dyDescent="0.45">
      <c r="A2261">
        <v>3619</v>
      </c>
      <c r="B2261" s="3" t="s">
        <v>3617</v>
      </c>
      <c r="C2261" s="3" t="s">
        <v>7729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1479592800</v>
      </c>
      <c r="J2261">
        <v>1476760226</v>
      </c>
      <c r="K2261" t="b">
        <v>0</v>
      </c>
      <c r="L2261">
        <v>17</v>
      </c>
      <c r="M2261" t="b">
        <v>1</v>
      </c>
      <c r="N2261" t="s">
        <v>8269</v>
      </c>
      <c r="O2261">
        <f t="shared" si="140"/>
        <v>113</v>
      </c>
      <c r="P2261">
        <f t="shared" si="141"/>
        <v>66.47</v>
      </c>
      <c r="Q2261" s="10" t="s">
        <v>8315</v>
      </c>
      <c r="R2261" t="s">
        <v>8316</v>
      </c>
      <c r="S2261" s="14">
        <f t="shared" si="142"/>
        <v>42661.132245370376</v>
      </c>
      <c r="T2261" s="14">
        <f t="shared" si="143"/>
        <v>42693.916666666672</v>
      </c>
    </row>
    <row r="2262" spans="1:20" ht="30.6" x14ac:dyDescent="0.4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40"/>
        <v>113</v>
      </c>
      <c r="P2262">
        <f t="shared" si="141"/>
        <v>66.47</v>
      </c>
      <c r="Q2262" s="10" t="s">
        <v>8323</v>
      </c>
      <c r="R2262" t="s">
        <v>8324</v>
      </c>
      <c r="S2262" s="14">
        <f t="shared" si="142"/>
        <v>41321.339583333334</v>
      </c>
      <c r="T2262" s="14">
        <f t="shared" si="143"/>
        <v>41328.339583333334</v>
      </c>
    </row>
    <row r="2263" spans="1:20" ht="45" x14ac:dyDescent="0.45">
      <c r="A2263">
        <v>1326</v>
      </c>
      <c r="B2263" s="3" t="s">
        <v>1327</v>
      </c>
      <c r="C2263" s="3" t="s">
        <v>5436</v>
      </c>
      <c r="D2263" s="6">
        <v>100000</v>
      </c>
      <c r="E2263" s="8">
        <v>1130</v>
      </c>
      <c r="F2263" t="s">
        <v>8219</v>
      </c>
      <c r="G2263" t="s">
        <v>8223</v>
      </c>
      <c r="H2263" t="s">
        <v>8245</v>
      </c>
      <c r="I2263">
        <v>1421348428</v>
      </c>
      <c r="J2263">
        <v>1417460428</v>
      </c>
      <c r="K2263" t="b">
        <v>0</v>
      </c>
      <c r="L2263">
        <v>11</v>
      </c>
      <c r="M2263" t="b">
        <v>0</v>
      </c>
      <c r="N2263" t="s">
        <v>8271</v>
      </c>
      <c r="O2263">
        <f t="shared" si="140"/>
        <v>1</v>
      </c>
      <c r="P2263">
        <f t="shared" si="141"/>
        <v>102.73</v>
      </c>
      <c r="Q2263" s="10" t="s">
        <v>8317</v>
      </c>
      <c r="R2263" t="s">
        <v>8319</v>
      </c>
      <c r="S2263" s="14">
        <f t="shared" si="142"/>
        <v>41974.791990740734</v>
      </c>
      <c r="T2263" s="14">
        <f t="shared" si="143"/>
        <v>42019.791990740734</v>
      </c>
    </row>
    <row r="2264" spans="1:20" ht="45" x14ac:dyDescent="0.4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8334</v>
      </c>
      <c r="R2264" t="s">
        <v>8335</v>
      </c>
      <c r="S2264" s="14">
        <f t="shared" si="142"/>
        <v>42595.585358796292</v>
      </c>
      <c r="T2264" s="14">
        <f t="shared" si="143"/>
        <v>42616.585358796292</v>
      </c>
    </row>
    <row r="2265" spans="1:20" ht="59.4" x14ac:dyDescent="0.4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8315</v>
      </c>
      <c r="R2265" t="s">
        <v>8316</v>
      </c>
      <c r="S2265" s="14">
        <f t="shared" si="142"/>
        <v>41865.878657407404</v>
      </c>
      <c r="T2265" s="14">
        <f t="shared" si="143"/>
        <v>41925.878657407404</v>
      </c>
    </row>
    <row r="2266" spans="1:20" ht="45" x14ac:dyDescent="0.4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8315</v>
      </c>
      <c r="R2266" t="s">
        <v>8316</v>
      </c>
      <c r="S2266" s="14">
        <f t="shared" si="142"/>
        <v>42073.660694444443</v>
      </c>
      <c r="T2266" s="14">
        <f t="shared" si="143"/>
        <v>42095.165972222225</v>
      </c>
    </row>
    <row r="2267" spans="1:20" ht="45" x14ac:dyDescent="0.4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8323</v>
      </c>
      <c r="R2267" t="s">
        <v>8327</v>
      </c>
      <c r="S2267" s="14">
        <f t="shared" si="142"/>
        <v>41059.118993055556</v>
      </c>
      <c r="T2267" s="14">
        <f t="shared" si="143"/>
        <v>41075.165972222225</v>
      </c>
    </row>
    <row r="2268" spans="1:20" ht="45" x14ac:dyDescent="0.4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8315</v>
      </c>
      <c r="R2268" t="s">
        <v>8316</v>
      </c>
      <c r="S2268" s="14">
        <f t="shared" si="142"/>
        <v>42572.61681712963</v>
      </c>
      <c r="T2268" s="14">
        <f t="shared" si="143"/>
        <v>42589.125</v>
      </c>
    </row>
    <row r="2269" spans="1:20" ht="59.4" x14ac:dyDescent="0.4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8315</v>
      </c>
      <c r="R2269" t="s">
        <v>8316</v>
      </c>
      <c r="S2269" s="14">
        <f t="shared" si="142"/>
        <v>42374.651504629626</v>
      </c>
      <c r="T2269" s="14">
        <f t="shared" si="143"/>
        <v>42384.651504629626</v>
      </c>
    </row>
    <row r="2270" spans="1:20" ht="45" x14ac:dyDescent="0.4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8315</v>
      </c>
      <c r="R2270" t="s">
        <v>8316</v>
      </c>
      <c r="S2270" s="14">
        <f t="shared" si="142"/>
        <v>42499.039629629624</v>
      </c>
      <c r="T2270" s="14">
        <f t="shared" si="143"/>
        <v>42529.039629629624</v>
      </c>
    </row>
    <row r="2271" spans="1:20" ht="45" x14ac:dyDescent="0.4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8315</v>
      </c>
      <c r="R2271" t="s">
        <v>8316</v>
      </c>
      <c r="S2271" s="14">
        <f t="shared" si="142"/>
        <v>41830.545694444445</v>
      </c>
      <c r="T2271" s="14">
        <f t="shared" si="143"/>
        <v>41859.936111111114</v>
      </c>
    </row>
    <row r="2272" spans="1:20" ht="45" x14ac:dyDescent="0.4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8323</v>
      </c>
      <c r="R2272" t="s">
        <v>8327</v>
      </c>
      <c r="S2272" s="14">
        <f t="shared" si="142"/>
        <v>40670.507326388892</v>
      </c>
      <c r="T2272" s="14">
        <f t="shared" si="143"/>
        <v>40709.165972222225</v>
      </c>
    </row>
    <row r="2273" spans="1:20" ht="45" x14ac:dyDescent="0.4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8315</v>
      </c>
      <c r="R2273" t="s">
        <v>8316</v>
      </c>
      <c r="S2273" s="14">
        <f t="shared" si="142"/>
        <v>41869.740671296298</v>
      </c>
      <c r="T2273" s="14">
        <f t="shared" si="143"/>
        <v>41899.740671296298</v>
      </c>
    </row>
    <row r="2274" spans="1:20" ht="45" x14ac:dyDescent="0.4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8317</v>
      </c>
      <c r="R2274" t="s">
        <v>8319</v>
      </c>
      <c r="S2274" s="14">
        <f t="shared" si="142"/>
        <v>42481.376597222217</v>
      </c>
      <c r="T2274" s="14">
        <f t="shared" si="143"/>
        <v>42511.376597222217</v>
      </c>
    </row>
    <row r="2275" spans="1:20" ht="59.4" x14ac:dyDescent="0.4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8308</v>
      </c>
      <c r="R2275" t="s">
        <v>8310</v>
      </c>
      <c r="S2275" s="14">
        <f t="shared" si="142"/>
        <v>41065.858067129629</v>
      </c>
      <c r="T2275" s="14">
        <f t="shared" si="143"/>
        <v>41093.875</v>
      </c>
    </row>
    <row r="2276" spans="1:20" ht="45" x14ac:dyDescent="0.4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8315</v>
      </c>
      <c r="R2276" t="s">
        <v>8316</v>
      </c>
      <c r="S2276" s="14">
        <f t="shared" si="142"/>
        <v>42107.067557870367</v>
      </c>
      <c r="T2276" s="14">
        <f t="shared" si="143"/>
        <v>42137.067557870367</v>
      </c>
    </row>
    <row r="2277" spans="1:20" ht="45" x14ac:dyDescent="0.4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8315</v>
      </c>
      <c r="R2277" t="s">
        <v>8316</v>
      </c>
      <c r="S2277" s="14">
        <f t="shared" si="142"/>
        <v>42538.968310185184</v>
      </c>
      <c r="T2277" s="14">
        <f t="shared" si="143"/>
        <v>42568.029861111107</v>
      </c>
    </row>
    <row r="2278" spans="1:20" ht="45" x14ac:dyDescent="0.45">
      <c r="A2278">
        <v>3598</v>
      </c>
      <c r="B2278" s="3" t="s">
        <v>3597</v>
      </c>
      <c r="C2278" s="3" t="s">
        <v>7708</v>
      </c>
      <c r="D2278" s="6">
        <v>1000</v>
      </c>
      <c r="E2278" s="8">
        <v>1101</v>
      </c>
      <c r="F2278" t="s">
        <v>8218</v>
      </c>
      <c r="G2278" t="s">
        <v>8223</v>
      </c>
      <c r="H2278" t="s">
        <v>8245</v>
      </c>
      <c r="I2278">
        <v>1409720340</v>
      </c>
      <c r="J2278">
        <v>1408129822</v>
      </c>
      <c r="K2278" t="b">
        <v>0</v>
      </c>
      <c r="L2278">
        <v>27</v>
      </c>
      <c r="M2278" t="b">
        <v>1</v>
      </c>
      <c r="N2278" t="s">
        <v>8269</v>
      </c>
      <c r="O2278">
        <f t="shared" si="140"/>
        <v>110</v>
      </c>
      <c r="P2278">
        <f t="shared" si="141"/>
        <v>40.78</v>
      </c>
      <c r="Q2278" s="10" t="s">
        <v>8315</v>
      </c>
      <c r="R2278" t="s">
        <v>8316</v>
      </c>
      <c r="S2278" s="14">
        <f t="shared" si="142"/>
        <v>41866.79886574074</v>
      </c>
      <c r="T2278" s="14">
        <f t="shared" si="143"/>
        <v>41885.207638888889</v>
      </c>
    </row>
    <row r="2279" spans="1:20" ht="45" x14ac:dyDescent="0.45">
      <c r="A2279">
        <v>2359</v>
      </c>
      <c r="B2279" s="3" t="s">
        <v>2360</v>
      </c>
      <c r="C2279" s="3" t="s">
        <v>6469</v>
      </c>
      <c r="D2279" s="6">
        <v>7500</v>
      </c>
      <c r="E2279" s="8">
        <v>1101</v>
      </c>
      <c r="F2279" t="s">
        <v>8219</v>
      </c>
      <c r="G2279" t="s">
        <v>8223</v>
      </c>
      <c r="H2279" t="s">
        <v>8245</v>
      </c>
      <c r="I2279">
        <v>1438616124</v>
      </c>
      <c r="J2279">
        <v>1433432124</v>
      </c>
      <c r="K2279" t="b">
        <v>0</v>
      </c>
      <c r="L2279">
        <v>3</v>
      </c>
      <c r="M2279" t="b">
        <v>0</v>
      </c>
      <c r="N2279" t="s">
        <v>8270</v>
      </c>
      <c r="O2279">
        <f t="shared" si="140"/>
        <v>15</v>
      </c>
      <c r="P2279">
        <f t="shared" si="141"/>
        <v>367</v>
      </c>
      <c r="Q2279" s="10" t="s">
        <v>8317</v>
      </c>
      <c r="R2279" t="s">
        <v>8318</v>
      </c>
      <c r="S2279" s="14">
        <f t="shared" si="142"/>
        <v>42159.649583333332</v>
      </c>
      <c r="T2279" s="14">
        <f t="shared" si="143"/>
        <v>42219.649583333332</v>
      </c>
    </row>
    <row r="2280" spans="1:20" ht="45" x14ac:dyDescent="0.4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0" t="s">
        <v>8323</v>
      </c>
      <c r="R2280" t="s">
        <v>8352</v>
      </c>
      <c r="S2280" s="14">
        <f t="shared" si="142"/>
        <v>40696.648784722223</v>
      </c>
      <c r="T2280" s="14">
        <f t="shared" si="143"/>
        <v>40756.648784722223</v>
      </c>
    </row>
    <row r="2281" spans="1:20" ht="45" x14ac:dyDescent="0.4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0" t="s">
        <v>8317</v>
      </c>
      <c r="R2281" t="s">
        <v>8354</v>
      </c>
      <c r="S2281" s="14">
        <f t="shared" si="142"/>
        <v>42241.798206018517</v>
      </c>
      <c r="T2281" s="14">
        <f t="shared" si="143"/>
        <v>42271.798206018517</v>
      </c>
    </row>
    <row r="2282" spans="1:20" ht="45" x14ac:dyDescent="0.4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0" t="s">
        <v>8315</v>
      </c>
      <c r="R2282" t="s">
        <v>8357</v>
      </c>
      <c r="S2282" s="14">
        <f t="shared" si="142"/>
        <v>42445.598136574074</v>
      </c>
      <c r="T2282" s="14">
        <f t="shared" si="143"/>
        <v>42475.598136574074</v>
      </c>
    </row>
    <row r="2283" spans="1:20" ht="45" x14ac:dyDescent="0.4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8315</v>
      </c>
      <c r="R2283" t="s">
        <v>8316</v>
      </c>
      <c r="S2283" s="14">
        <f t="shared" si="142"/>
        <v>41740.493657407409</v>
      </c>
      <c r="T2283" s="14">
        <f t="shared" si="143"/>
        <v>41770.493657407409</v>
      </c>
    </row>
    <row r="2284" spans="1:20" ht="59.4" x14ac:dyDescent="0.4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8315</v>
      </c>
      <c r="R2284" t="s">
        <v>8355</v>
      </c>
      <c r="S2284" s="14">
        <f t="shared" si="142"/>
        <v>41872.802928240737</v>
      </c>
      <c r="T2284" s="14">
        <f t="shared" si="143"/>
        <v>41917.802928240737</v>
      </c>
    </row>
    <row r="2285" spans="1:20" ht="45" x14ac:dyDescent="0.4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8320</v>
      </c>
      <c r="R2285" t="s">
        <v>8321</v>
      </c>
      <c r="S2285" s="14">
        <f t="shared" si="142"/>
        <v>41464.934386574074</v>
      </c>
      <c r="T2285" s="14">
        <f t="shared" si="143"/>
        <v>41524.934386574074</v>
      </c>
    </row>
    <row r="2286" spans="1:20" ht="45" x14ac:dyDescent="0.4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8315</v>
      </c>
      <c r="R2286" t="s">
        <v>8316</v>
      </c>
      <c r="S2286" s="14">
        <f t="shared" si="142"/>
        <v>42056.091631944444</v>
      </c>
      <c r="T2286" s="14">
        <f t="shared" si="143"/>
        <v>42070.204861111109</v>
      </c>
    </row>
    <row r="2287" spans="1:20" ht="45" x14ac:dyDescent="0.4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8315</v>
      </c>
      <c r="R2287" t="s">
        <v>8316</v>
      </c>
      <c r="S2287" s="14">
        <f t="shared" si="142"/>
        <v>42135.810694444444</v>
      </c>
      <c r="T2287" s="14">
        <f t="shared" si="143"/>
        <v>42165.810694444444</v>
      </c>
    </row>
    <row r="2288" spans="1:20" ht="45" x14ac:dyDescent="0.4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8315</v>
      </c>
      <c r="R2288" t="s">
        <v>8316</v>
      </c>
      <c r="S2288" s="14">
        <f t="shared" si="142"/>
        <v>41785.707708333335</v>
      </c>
      <c r="T2288" s="14">
        <f t="shared" si="143"/>
        <v>41815.707708333335</v>
      </c>
    </row>
    <row r="2289" spans="1:20" ht="45" x14ac:dyDescent="0.4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40"/>
        <v>108</v>
      </c>
      <c r="P2289">
        <f t="shared" si="141"/>
        <v>43.28</v>
      </c>
      <c r="Q2289" s="10" t="s">
        <v>8315</v>
      </c>
      <c r="R2289" t="s">
        <v>8316</v>
      </c>
      <c r="S2289" s="14">
        <f t="shared" si="142"/>
        <v>42016.832465277781</v>
      </c>
      <c r="T2289" s="14">
        <f t="shared" si="143"/>
        <v>42040.513888888891</v>
      </c>
    </row>
    <row r="2290" spans="1:20" ht="45" x14ac:dyDescent="0.4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40"/>
        <v>166</v>
      </c>
      <c r="P2290">
        <f t="shared" si="141"/>
        <v>31.82</v>
      </c>
      <c r="Q2290" s="10" t="s">
        <v>8323</v>
      </c>
      <c r="R2290" t="s">
        <v>8324</v>
      </c>
      <c r="S2290" s="14">
        <f t="shared" si="142"/>
        <v>41547.662997685184</v>
      </c>
      <c r="T2290" s="14">
        <f t="shared" si="143"/>
        <v>41576.662997685184</v>
      </c>
    </row>
    <row r="2291" spans="1:20" ht="45" x14ac:dyDescent="0.4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8336</v>
      </c>
      <c r="R2291" t="s">
        <v>8337</v>
      </c>
      <c r="S2291" s="14">
        <f t="shared" si="142"/>
        <v>41987.818969907406</v>
      </c>
      <c r="T2291" s="14">
        <f t="shared" si="143"/>
        <v>42017.818969907406</v>
      </c>
    </row>
    <row r="2292" spans="1:20" ht="45" x14ac:dyDescent="0.4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8323</v>
      </c>
      <c r="R2292" t="s">
        <v>8344</v>
      </c>
      <c r="S2292" s="14">
        <f t="shared" si="142"/>
        <v>42006.02207175926</v>
      </c>
      <c r="T2292" s="14">
        <f t="shared" si="143"/>
        <v>42036.02207175926</v>
      </c>
    </row>
    <row r="2293" spans="1:20" ht="30.6" x14ac:dyDescent="0.4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8315</v>
      </c>
      <c r="R2293" t="s">
        <v>8355</v>
      </c>
      <c r="S2293" s="14">
        <f t="shared" si="142"/>
        <v>42098.216238425928</v>
      </c>
      <c r="T2293" s="14">
        <f t="shared" si="143"/>
        <v>42119.216238425928</v>
      </c>
    </row>
    <row r="2294" spans="1:20" ht="30.6" x14ac:dyDescent="0.4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8315</v>
      </c>
      <c r="R2294" t="s">
        <v>8316</v>
      </c>
      <c r="S2294" s="14">
        <f t="shared" si="142"/>
        <v>42402.889027777783</v>
      </c>
      <c r="T2294" s="14">
        <f t="shared" si="143"/>
        <v>42447.847361111111</v>
      </c>
    </row>
    <row r="2295" spans="1:20" ht="45" x14ac:dyDescent="0.4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8315</v>
      </c>
      <c r="R2295" t="s">
        <v>8316</v>
      </c>
      <c r="S2295" s="14">
        <f t="shared" si="142"/>
        <v>41841.820486111108</v>
      </c>
      <c r="T2295" s="14">
        <f t="shared" si="143"/>
        <v>41882.833333333336</v>
      </c>
    </row>
    <row r="2296" spans="1:20" ht="59.4" x14ac:dyDescent="0.4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8315</v>
      </c>
      <c r="R2296" t="s">
        <v>8355</v>
      </c>
      <c r="S2296" s="14">
        <f t="shared" si="142"/>
        <v>42649.562118055561</v>
      </c>
      <c r="T2296" s="14">
        <f t="shared" si="143"/>
        <v>42698.715972222228</v>
      </c>
    </row>
    <row r="2297" spans="1:20" ht="45" x14ac:dyDescent="0.4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8331</v>
      </c>
      <c r="R2297" t="s">
        <v>8349</v>
      </c>
      <c r="S2297" s="14">
        <f t="shared" si="142"/>
        <v>42682.451921296291</v>
      </c>
      <c r="T2297" s="14">
        <f t="shared" si="143"/>
        <v>42696.451921296291</v>
      </c>
    </row>
    <row r="2298" spans="1:20" ht="45" x14ac:dyDescent="0.4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8315</v>
      </c>
      <c r="R2298" t="s">
        <v>8316</v>
      </c>
      <c r="S2298" s="14">
        <f t="shared" si="142"/>
        <v>42475.057164351849</v>
      </c>
      <c r="T2298" s="14">
        <f t="shared" si="143"/>
        <v>42505.057164351849</v>
      </c>
    </row>
    <row r="2299" spans="1:20" ht="30.6" x14ac:dyDescent="0.4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8323</v>
      </c>
      <c r="R2299" t="s">
        <v>8352</v>
      </c>
      <c r="S2299" s="14">
        <f t="shared" si="142"/>
        <v>41744.745208333334</v>
      </c>
      <c r="T2299" s="14">
        <f t="shared" si="143"/>
        <v>41774.745208333334</v>
      </c>
    </row>
    <row r="2300" spans="1:20" ht="59.4" x14ac:dyDescent="0.4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8315</v>
      </c>
      <c r="R2300" t="s">
        <v>8355</v>
      </c>
      <c r="S2300" s="14">
        <f t="shared" si="142"/>
        <v>40378.893206018518</v>
      </c>
      <c r="T2300" s="14">
        <f t="shared" si="143"/>
        <v>40453.207638888889</v>
      </c>
    </row>
    <row r="2301" spans="1:20" ht="45" x14ac:dyDescent="0.4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8323</v>
      </c>
      <c r="R2301" t="s">
        <v>8324</v>
      </c>
      <c r="S2301" s="14">
        <f t="shared" si="142"/>
        <v>41403.000856481485</v>
      </c>
      <c r="T2301" s="14">
        <f t="shared" si="143"/>
        <v>41433.000856481485</v>
      </c>
    </row>
    <row r="2302" spans="1:20" ht="45" x14ac:dyDescent="0.4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8315</v>
      </c>
      <c r="R2302" t="s">
        <v>8316</v>
      </c>
      <c r="S2302" s="14">
        <f t="shared" si="142"/>
        <v>41766.072500000002</v>
      </c>
      <c r="T2302" s="14">
        <f t="shared" si="143"/>
        <v>41791.072500000002</v>
      </c>
    </row>
    <row r="2303" spans="1:20" ht="45" x14ac:dyDescent="0.4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8315</v>
      </c>
      <c r="R2303" t="s">
        <v>8316</v>
      </c>
      <c r="S2303" s="14">
        <f t="shared" si="142"/>
        <v>42184.209537037037</v>
      </c>
      <c r="T2303" s="14">
        <f t="shared" si="143"/>
        <v>42202.876388888893</v>
      </c>
    </row>
    <row r="2304" spans="1:20" ht="59.4" x14ac:dyDescent="0.4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8315</v>
      </c>
      <c r="R2304" t="s">
        <v>8316</v>
      </c>
      <c r="S2304" s="14">
        <f t="shared" si="142"/>
        <v>42419.91942129629</v>
      </c>
      <c r="T2304" s="14">
        <f t="shared" si="143"/>
        <v>42436.207638888889</v>
      </c>
    </row>
    <row r="2305" spans="1:20" ht="45" x14ac:dyDescent="0.45">
      <c r="A2305">
        <v>3860</v>
      </c>
      <c r="B2305" s="3" t="s">
        <v>3857</v>
      </c>
      <c r="C2305" s="3" t="s">
        <v>7969</v>
      </c>
      <c r="D2305" s="6">
        <v>6000</v>
      </c>
      <c r="E2305" s="8">
        <v>1060</v>
      </c>
      <c r="F2305" t="s">
        <v>8220</v>
      </c>
      <c r="G2305" t="s">
        <v>8223</v>
      </c>
      <c r="H2305" t="s">
        <v>8245</v>
      </c>
      <c r="I2305">
        <v>1407858710</v>
      </c>
      <c r="J2305">
        <v>1405266710</v>
      </c>
      <c r="K2305" t="b">
        <v>0</v>
      </c>
      <c r="L2305">
        <v>13</v>
      </c>
      <c r="M2305" t="b">
        <v>0</v>
      </c>
      <c r="N2305" t="s">
        <v>8269</v>
      </c>
      <c r="O2305">
        <f t="shared" si="140"/>
        <v>18</v>
      </c>
      <c r="P2305">
        <f t="shared" si="141"/>
        <v>81.540000000000006</v>
      </c>
      <c r="Q2305" s="10" t="s">
        <v>8315</v>
      </c>
      <c r="R2305" t="s">
        <v>8316</v>
      </c>
      <c r="S2305" s="14">
        <f t="shared" si="142"/>
        <v>41833.660995370366</v>
      </c>
      <c r="T2305" s="14">
        <f t="shared" si="143"/>
        <v>41863.660995370366</v>
      </c>
    </row>
    <row r="2306" spans="1:20" ht="30.6" x14ac:dyDescent="0.45">
      <c r="A2306">
        <v>1224</v>
      </c>
      <c r="B2306" s="3" t="s">
        <v>1225</v>
      </c>
      <c r="C2306" s="3" t="s">
        <v>5334</v>
      </c>
      <c r="D2306" s="6">
        <v>15000</v>
      </c>
      <c r="E2306" s="8">
        <v>1060</v>
      </c>
      <c r="F2306" t="s">
        <v>8219</v>
      </c>
      <c r="G2306" t="s">
        <v>8223</v>
      </c>
      <c r="H2306" t="s">
        <v>8245</v>
      </c>
      <c r="I2306">
        <v>1402060302</v>
      </c>
      <c r="J2306">
        <v>1396876302</v>
      </c>
      <c r="K2306" t="b">
        <v>0</v>
      </c>
      <c r="L2306">
        <v>18</v>
      </c>
      <c r="M2306" t="b">
        <v>0</v>
      </c>
      <c r="N2306" t="s">
        <v>8284</v>
      </c>
      <c r="O2306">
        <f t="shared" ref="O2306:O2369" si="144">ROUND(E2306/D2306*100,0)</f>
        <v>7</v>
      </c>
      <c r="P2306">
        <f t="shared" ref="P2306:P2369" si="145">IFERROR(ROUND(E2306/L2306,2),0)</f>
        <v>58.89</v>
      </c>
      <c r="Q2306" s="10" t="s">
        <v>8323</v>
      </c>
      <c r="R2306" t="s">
        <v>8338</v>
      </c>
      <c r="S2306" s="14">
        <f t="shared" ref="S2306:S2369" si="146">(((J2306/60)/60)/24)+DATE(1970,1,1)</f>
        <v>41736.549791666665</v>
      </c>
      <c r="T2306" s="14">
        <f t="shared" ref="T2306:T2369" si="147">(((I2306/60)/60)/24)+DATE(1970,1,1)</f>
        <v>41796.549791666665</v>
      </c>
    </row>
    <row r="2307" spans="1:20" ht="45" x14ac:dyDescent="0.4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44"/>
        <v>50</v>
      </c>
      <c r="P2307">
        <f t="shared" si="145"/>
        <v>117.56</v>
      </c>
      <c r="Q2307" s="10" t="s">
        <v>8317</v>
      </c>
      <c r="R2307" t="s">
        <v>8354</v>
      </c>
      <c r="S2307" s="14">
        <f t="shared" si="146"/>
        <v>42482.624699074076</v>
      </c>
      <c r="T2307" s="14">
        <f t="shared" si="147"/>
        <v>42512.624699074076</v>
      </c>
    </row>
    <row r="2308" spans="1:20" ht="45" x14ac:dyDescent="0.4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8323</v>
      </c>
      <c r="R2308" t="s">
        <v>8327</v>
      </c>
      <c r="S2308" s="14">
        <f t="shared" si="146"/>
        <v>42017.967442129629</v>
      </c>
      <c r="T2308" s="14">
        <f t="shared" si="147"/>
        <v>42031.967442129629</v>
      </c>
    </row>
    <row r="2309" spans="1:20" ht="45" x14ac:dyDescent="0.4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8317</v>
      </c>
      <c r="R2309" t="s">
        <v>8319</v>
      </c>
      <c r="S2309" s="14">
        <f t="shared" si="146"/>
        <v>41832.852627314816</v>
      </c>
      <c r="T2309" s="14">
        <f t="shared" si="147"/>
        <v>41862.852627314816</v>
      </c>
    </row>
    <row r="2310" spans="1:20" ht="45" x14ac:dyDescent="0.4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8315</v>
      </c>
      <c r="R2310" t="s">
        <v>8316</v>
      </c>
      <c r="S2310" s="14">
        <f t="shared" si="146"/>
        <v>41808.991944444446</v>
      </c>
      <c r="T2310" s="14">
        <f t="shared" si="147"/>
        <v>41838.991944444446</v>
      </c>
    </row>
    <row r="2311" spans="1:20" ht="45" x14ac:dyDescent="0.4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8323</v>
      </c>
      <c r="R2311" t="s">
        <v>8324</v>
      </c>
      <c r="S2311" s="14">
        <f t="shared" si="146"/>
        <v>40565.032511574071</v>
      </c>
      <c r="T2311" s="14">
        <f t="shared" si="147"/>
        <v>40580.032511574071</v>
      </c>
    </row>
    <row r="2312" spans="1:20" ht="45" x14ac:dyDescent="0.4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44"/>
        <v>11</v>
      </c>
      <c r="P2312">
        <f t="shared" si="145"/>
        <v>525</v>
      </c>
      <c r="Q2312" s="10" t="s">
        <v>8323</v>
      </c>
      <c r="R2312" t="s">
        <v>8345</v>
      </c>
      <c r="S2312" s="14">
        <f t="shared" si="146"/>
        <v>41852.646226851852</v>
      </c>
      <c r="T2312" s="14">
        <f t="shared" si="147"/>
        <v>41883.646226851852</v>
      </c>
    </row>
    <row r="2313" spans="1:20" ht="30.6" x14ac:dyDescent="0.4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44"/>
        <v>105</v>
      </c>
      <c r="P2313">
        <f t="shared" si="145"/>
        <v>38.89</v>
      </c>
      <c r="Q2313" s="10" t="s">
        <v>8323</v>
      </c>
      <c r="R2313" t="s">
        <v>8324</v>
      </c>
      <c r="S2313" s="14">
        <f t="shared" si="146"/>
        <v>41288.68712962963</v>
      </c>
      <c r="T2313" s="14">
        <f t="shared" si="147"/>
        <v>41333.892361111109</v>
      </c>
    </row>
    <row r="2314" spans="1:20" ht="45" x14ac:dyDescent="0.4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8323</v>
      </c>
      <c r="R2314" t="s">
        <v>8324</v>
      </c>
      <c r="S2314" s="14">
        <f t="shared" si="146"/>
        <v>41303.044016203705</v>
      </c>
      <c r="T2314" s="14">
        <f t="shared" si="147"/>
        <v>41335.332638888889</v>
      </c>
    </row>
    <row r="2315" spans="1:20" ht="45" x14ac:dyDescent="0.4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8320</v>
      </c>
      <c r="R2315" t="s">
        <v>8356</v>
      </c>
      <c r="S2315" s="14">
        <f t="shared" si="146"/>
        <v>41620.90047453704</v>
      </c>
      <c r="T2315" s="14">
        <f t="shared" si="147"/>
        <v>41650.90047453704</v>
      </c>
    </row>
    <row r="2316" spans="1:20" ht="45" x14ac:dyDescent="0.4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8323</v>
      </c>
      <c r="R2316" t="s">
        <v>8327</v>
      </c>
      <c r="S2316" s="14">
        <f t="shared" si="146"/>
        <v>40977.948009259257</v>
      </c>
      <c r="T2316" s="14">
        <f t="shared" si="147"/>
        <v>41007.906342592592</v>
      </c>
    </row>
    <row r="2317" spans="1:20" ht="45" x14ac:dyDescent="0.4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8315</v>
      </c>
      <c r="R2317" t="s">
        <v>8316</v>
      </c>
      <c r="S2317" s="14">
        <f t="shared" si="146"/>
        <v>41969.199756944443</v>
      </c>
      <c r="T2317" s="14">
        <f t="shared" si="147"/>
        <v>42005.208333333328</v>
      </c>
    </row>
    <row r="2318" spans="1:20" ht="45" x14ac:dyDescent="0.4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8315</v>
      </c>
      <c r="R2318" t="s">
        <v>8316</v>
      </c>
      <c r="S2318" s="14">
        <f t="shared" si="146"/>
        <v>42219.180393518516</v>
      </c>
      <c r="T2318" s="14">
        <f t="shared" si="147"/>
        <v>42249.180393518516</v>
      </c>
    </row>
    <row r="2319" spans="1:20" ht="45" x14ac:dyDescent="0.4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8308</v>
      </c>
      <c r="R2319" t="s">
        <v>8313</v>
      </c>
      <c r="S2319" s="14">
        <f t="shared" si="146"/>
        <v>40821.183136574073</v>
      </c>
      <c r="T2319" s="14">
        <f t="shared" si="147"/>
        <v>40836.083333333336</v>
      </c>
    </row>
    <row r="2320" spans="1:20" ht="59.4" x14ac:dyDescent="0.45">
      <c r="A2320">
        <v>869</v>
      </c>
      <c r="B2320" s="3" t="s">
        <v>870</v>
      </c>
      <c r="C2320" s="3" t="s">
        <v>4979</v>
      </c>
      <c r="D2320" s="6">
        <v>8800</v>
      </c>
      <c r="E2320" s="8">
        <v>1040</v>
      </c>
      <c r="F2320" t="s">
        <v>8220</v>
      </c>
      <c r="G2320" t="s">
        <v>8223</v>
      </c>
      <c r="H2320" t="s">
        <v>8245</v>
      </c>
      <c r="I2320">
        <v>1365448657</v>
      </c>
      <c r="J2320">
        <v>1362860257</v>
      </c>
      <c r="K2320" t="b">
        <v>0</v>
      </c>
      <c r="L2320">
        <v>3</v>
      </c>
      <c r="M2320" t="b">
        <v>0</v>
      </c>
      <c r="N2320" t="s">
        <v>8276</v>
      </c>
      <c r="O2320">
        <f t="shared" si="144"/>
        <v>12</v>
      </c>
      <c r="P2320">
        <f t="shared" si="145"/>
        <v>346.67</v>
      </c>
      <c r="Q2320" s="10" t="s">
        <v>8323</v>
      </c>
      <c r="R2320" t="s">
        <v>8326</v>
      </c>
      <c r="S2320" s="14">
        <f t="shared" si="146"/>
        <v>41342.845567129632</v>
      </c>
      <c r="T2320" s="14">
        <f t="shared" si="147"/>
        <v>41372.803900462961</v>
      </c>
    </row>
    <row r="2321" spans="1:20" ht="45" x14ac:dyDescent="0.45">
      <c r="A2321">
        <v>780</v>
      </c>
      <c r="B2321" s="3" t="s">
        <v>781</v>
      </c>
      <c r="C2321" s="3" t="s">
        <v>4890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1304439025</v>
      </c>
      <c r="J2321">
        <v>1301847025</v>
      </c>
      <c r="K2321" t="b">
        <v>0</v>
      </c>
      <c r="L2321">
        <v>27</v>
      </c>
      <c r="M2321" t="b">
        <v>1</v>
      </c>
      <c r="N2321" t="s">
        <v>8274</v>
      </c>
      <c r="O2321">
        <f t="shared" si="144"/>
        <v>104</v>
      </c>
      <c r="P2321">
        <f t="shared" si="145"/>
        <v>38.520000000000003</v>
      </c>
      <c r="Q2321" s="10" t="s">
        <v>8323</v>
      </c>
      <c r="R2321" t="s">
        <v>8324</v>
      </c>
      <c r="S2321" s="14">
        <f t="shared" si="146"/>
        <v>40636.673900462964</v>
      </c>
      <c r="T2321" s="14">
        <f t="shared" si="147"/>
        <v>40666.673900462964</v>
      </c>
    </row>
    <row r="2322" spans="1:20" ht="30.6" x14ac:dyDescent="0.45">
      <c r="A2322">
        <v>811</v>
      </c>
      <c r="B2322" s="3" t="s">
        <v>812</v>
      </c>
      <c r="C2322" s="3" t="s">
        <v>4921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1373475120</v>
      </c>
      <c r="J2322">
        <v>1371569202</v>
      </c>
      <c r="K2322" t="b">
        <v>0</v>
      </c>
      <c r="L2322">
        <v>12</v>
      </c>
      <c r="M2322" t="b">
        <v>1</v>
      </c>
      <c r="N2322" t="s">
        <v>8274</v>
      </c>
      <c r="O2322">
        <f t="shared" si="144"/>
        <v>104</v>
      </c>
      <c r="P2322">
        <f t="shared" si="145"/>
        <v>86.67</v>
      </c>
      <c r="Q2322" s="10" t="s">
        <v>8323</v>
      </c>
      <c r="R2322" t="s">
        <v>8324</v>
      </c>
      <c r="S2322" s="14">
        <f t="shared" si="146"/>
        <v>41443.643541666665</v>
      </c>
      <c r="T2322" s="14">
        <f t="shared" si="147"/>
        <v>41465.702777777777</v>
      </c>
    </row>
    <row r="2323" spans="1:20" ht="73.8" x14ac:dyDescent="0.4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0" t="s">
        <v>8315</v>
      </c>
      <c r="R2323" t="s">
        <v>8355</v>
      </c>
      <c r="S2323" s="14">
        <f t="shared" si="146"/>
        <v>42427.01807870371</v>
      </c>
      <c r="T2323" s="14">
        <f t="shared" si="147"/>
        <v>42456.976412037038</v>
      </c>
    </row>
    <row r="2324" spans="1:20" ht="45" x14ac:dyDescent="0.4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8323</v>
      </c>
      <c r="R2324" t="s">
        <v>8327</v>
      </c>
      <c r="S2324" s="14">
        <f t="shared" si="146"/>
        <v>41394.074467592596</v>
      </c>
      <c r="T2324" s="14">
        <f t="shared" si="147"/>
        <v>41425</v>
      </c>
    </row>
    <row r="2325" spans="1:20" ht="45" x14ac:dyDescent="0.4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8336</v>
      </c>
      <c r="R2325" t="s">
        <v>8337</v>
      </c>
      <c r="S2325" s="14">
        <f t="shared" si="146"/>
        <v>42772.776076388895</v>
      </c>
      <c r="T2325" s="14">
        <f t="shared" si="147"/>
        <v>42805.561805555553</v>
      </c>
    </row>
    <row r="2326" spans="1:20" ht="45" x14ac:dyDescent="0.4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0" t="s">
        <v>8315</v>
      </c>
      <c r="R2326" t="s">
        <v>8316</v>
      </c>
      <c r="S2326" s="14">
        <f t="shared" si="146"/>
        <v>41855.548101851848</v>
      </c>
      <c r="T2326" s="14">
        <f t="shared" si="147"/>
        <v>41876.207638888889</v>
      </c>
    </row>
    <row r="2327" spans="1:20" ht="59.4" x14ac:dyDescent="0.4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0" t="s">
        <v>8315</v>
      </c>
      <c r="R2327" t="s">
        <v>8316</v>
      </c>
      <c r="S2327" s="14">
        <f t="shared" si="146"/>
        <v>42194.096157407403</v>
      </c>
      <c r="T2327" s="14">
        <f t="shared" si="147"/>
        <v>42216.373611111107</v>
      </c>
    </row>
    <row r="2328" spans="1:20" ht="45" x14ac:dyDescent="0.4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0" t="s">
        <v>8315</v>
      </c>
      <c r="R2328" t="s">
        <v>8316</v>
      </c>
      <c r="S2328" s="14">
        <f t="shared" si="146"/>
        <v>42185.556157407409</v>
      </c>
      <c r="T2328" s="14">
        <f t="shared" si="147"/>
        <v>42208.772916666669</v>
      </c>
    </row>
    <row r="2329" spans="1:20" ht="45" x14ac:dyDescent="0.4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8323</v>
      </c>
      <c r="R2329" t="s">
        <v>8327</v>
      </c>
      <c r="S2329" s="14">
        <f t="shared" si="146"/>
        <v>41023.07471064815</v>
      </c>
      <c r="T2329" s="14">
        <f t="shared" si="147"/>
        <v>41053.07471064815</v>
      </c>
    </row>
    <row r="2330" spans="1:20" ht="45" x14ac:dyDescent="0.45">
      <c r="A2330">
        <v>3676</v>
      </c>
      <c r="B2330" s="3" t="s">
        <v>3673</v>
      </c>
      <c r="C2330" s="3" t="s">
        <v>7786</v>
      </c>
      <c r="D2330" s="6">
        <v>800</v>
      </c>
      <c r="E2330" s="8">
        <v>1030</v>
      </c>
      <c r="F2330" t="s">
        <v>8218</v>
      </c>
      <c r="G2330" t="s">
        <v>8223</v>
      </c>
      <c r="H2330" t="s">
        <v>8245</v>
      </c>
      <c r="I2330">
        <v>1410550484</v>
      </c>
      <c r="J2330">
        <v>1408995284</v>
      </c>
      <c r="K2330" t="b">
        <v>0</v>
      </c>
      <c r="L2330">
        <v>16</v>
      </c>
      <c r="M2330" t="b">
        <v>1</v>
      </c>
      <c r="N2330" t="s">
        <v>8269</v>
      </c>
      <c r="O2330">
        <f t="shared" si="144"/>
        <v>129</v>
      </c>
      <c r="P2330">
        <f t="shared" si="145"/>
        <v>64.38</v>
      </c>
      <c r="Q2330" s="10" t="s">
        <v>8315</v>
      </c>
      <c r="R2330" t="s">
        <v>8316</v>
      </c>
      <c r="S2330" s="14">
        <f t="shared" si="146"/>
        <v>41876.815787037034</v>
      </c>
      <c r="T2330" s="14">
        <f t="shared" si="147"/>
        <v>41894.815787037034</v>
      </c>
    </row>
    <row r="2331" spans="1:20" ht="45" x14ac:dyDescent="0.45">
      <c r="A2331">
        <v>1831</v>
      </c>
      <c r="B2331" s="3" t="s">
        <v>1832</v>
      </c>
      <c r="C2331" s="3" t="s">
        <v>5941</v>
      </c>
      <c r="D2331" s="6">
        <v>1000</v>
      </c>
      <c r="E2331" s="8">
        <v>1030</v>
      </c>
      <c r="F2331" t="s">
        <v>8218</v>
      </c>
      <c r="G2331" t="s">
        <v>8223</v>
      </c>
      <c r="H2331" t="s">
        <v>8245</v>
      </c>
      <c r="I2331">
        <v>1336866863</v>
      </c>
      <c r="J2331">
        <v>1335570863</v>
      </c>
      <c r="K2331" t="b">
        <v>0</v>
      </c>
      <c r="L2331">
        <v>14</v>
      </c>
      <c r="M2331" t="b">
        <v>1</v>
      </c>
      <c r="N2331" t="s">
        <v>8274</v>
      </c>
      <c r="O2331">
        <f t="shared" si="144"/>
        <v>103</v>
      </c>
      <c r="P2331">
        <f t="shared" si="145"/>
        <v>73.569999999999993</v>
      </c>
      <c r="Q2331" s="10" t="s">
        <v>8323</v>
      </c>
      <c r="R2331" t="s">
        <v>8324</v>
      </c>
      <c r="S2331" s="14">
        <f t="shared" si="146"/>
        <v>41026.996099537035</v>
      </c>
      <c r="T2331" s="14">
        <f t="shared" si="147"/>
        <v>41041.996099537035</v>
      </c>
    </row>
    <row r="2332" spans="1:20" ht="59.4" x14ac:dyDescent="0.45">
      <c r="A2332">
        <v>1670</v>
      </c>
      <c r="B2332" s="3" t="s">
        <v>1671</v>
      </c>
      <c r="C2332" s="3" t="s">
        <v>5780</v>
      </c>
      <c r="D2332" s="6">
        <v>1000</v>
      </c>
      <c r="E2332" s="8">
        <v>1026</v>
      </c>
      <c r="F2332" t="s">
        <v>8218</v>
      </c>
      <c r="G2332" t="s">
        <v>8223</v>
      </c>
      <c r="H2332" t="s">
        <v>8245</v>
      </c>
      <c r="I2332">
        <v>1278302400</v>
      </c>
      <c r="J2332">
        <v>1273961999</v>
      </c>
      <c r="K2332" t="b">
        <v>0</v>
      </c>
      <c r="L2332">
        <v>23</v>
      </c>
      <c r="M2332" t="b">
        <v>1</v>
      </c>
      <c r="N2332" t="s">
        <v>8290</v>
      </c>
      <c r="O2332">
        <f t="shared" si="144"/>
        <v>103</v>
      </c>
      <c r="P2332">
        <f t="shared" si="145"/>
        <v>44.61</v>
      </c>
      <c r="Q2332" s="10" t="s">
        <v>8323</v>
      </c>
      <c r="R2332" t="s">
        <v>8344</v>
      </c>
      <c r="S2332" s="14">
        <f t="shared" si="146"/>
        <v>40313.930543981485</v>
      </c>
      <c r="T2332" s="14">
        <f t="shared" si="147"/>
        <v>40364.166666666664</v>
      </c>
    </row>
    <row r="2333" spans="1:20" ht="45" x14ac:dyDescent="0.4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44"/>
        <v>3</v>
      </c>
      <c r="P2333">
        <f t="shared" si="145"/>
        <v>114</v>
      </c>
      <c r="Q2333" s="10" t="s">
        <v>8331</v>
      </c>
      <c r="R2333" t="s">
        <v>8332</v>
      </c>
      <c r="S2333" s="14">
        <f t="shared" si="146"/>
        <v>42413.671006944445</v>
      </c>
      <c r="T2333" s="14">
        <f t="shared" si="147"/>
        <v>42443.629340277781</v>
      </c>
    </row>
    <row r="2334" spans="1:20" ht="45" x14ac:dyDescent="0.4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0" t="s">
        <v>8317</v>
      </c>
      <c r="R2334" t="s">
        <v>8318</v>
      </c>
      <c r="S2334" s="14">
        <f t="shared" si="146"/>
        <v>42528.626620370371</v>
      </c>
      <c r="T2334" s="14">
        <f t="shared" si="147"/>
        <v>42573.626620370371</v>
      </c>
    </row>
    <row r="2335" spans="1:20" ht="45" x14ac:dyDescent="0.4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44"/>
        <v>1</v>
      </c>
      <c r="P2335">
        <f t="shared" si="145"/>
        <v>205</v>
      </c>
      <c r="Q2335" s="10" t="s">
        <v>8315</v>
      </c>
      <c r="R2335" t="s">
        <v>8357</v>
      </c>
      <c r="S2335" s="14">
        <f t="shared" si="146"/>
        <v>41831.722777777781</v>
      </c>
      <c r="T2335" s="14">
        <f t="shared" si="147"/>
        <v>41861.722777777781</v>
      </c>
    </row>
    <row r="2336" spans="1:20" ht="45" x14ac:dyDescent="0.4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0" t="s">
        <v>8315</v>
      </c>
      <c r="R2336" t="s">
        <v>8316</v>
      </c>
      <c r="S2336" s="14">
        <f t="shared" si="146"/>
        <v>42026.176180555558</v>
      </c>
      <c r="T2336" s="14">
        <f t="shared" si="147"/>
        <v>42064.207638888889</v>
      </c>
    </row>
    <row r="2337" spans="1:20" ht="45" x14ac:dyDescent="0.45">
      <c r="A2337">
        <v>784</v>
      </c>
      <c r="B2337" s="3" t="s">
        <v>785</v>
      </c>
      <c r="C2337" s="3" t="s">
        <v>4894</v>
      </c>
      <c r="D2337" s="6">
        <v>1000</v>
      </c>
      <c r="E2337" s="8">
        <v>1025</v>
      </c>
      <c r="F2337" t="s">
        <v>8218</v>
      </c>
      <c r="G2337" t="s">
        <v>8223</v>
      </c>
      <c r="H2337" t="s">
        <v>8245</v>
      </c>
      <c r="I2337">
        <v>1395023719</v>
      </c>
      <c r="J2337">
        <v>1391571319</v>
      </c>
      <c r="K2337" t="b">
        <v>0</v>
      </c>
      <c r="L2337">
        <v>10</v>
      </c>
      <c r="M2337" t="b">
        <v>1</v>
      </c>
      <c r="N2337" t="s">
        <v>8274</v>
      </c>
      <c r="O2337">
        <f t="shared" si="144"/>
        <v>103</v>
      </c>
      <c r="P2337">
        <f t="shared" si="145"/>
        <v>102.5</v>
      </c>
      <c r="Q2337" s="10" t="s">
        <v>8323</v>
      </c>
      <c r="R2337" t="s">
        <v>8324</v>
      </c>
      <c r="S2337" s="14">
        <f t="shared" si="146"/>
        <v>41675.149525462963</v>
      </c>
      <c r="T2337" s="14">
        <f t="shared" si="147"/>
        <v>41715.107858796298</v>
      </c>
    </row>
    <row r="2338" spans="1:20" ht="45" x14ac:dyDescent="0.4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8323</v>
      </c>
      <c r="R2338" t="s">
        <v>8328</v>
      </c>
      <c r="S2338" s="14">
        <f t="shared" si="146"/>
        <v>42119.822476851856</v>
      </c>
      <c r="T2338" s="14">
        <f t="shared" si="147"/>
        <v>42142.208333333328</v>
      </c>
    </row>
    <row r="2339" spans="1:20" ht="45" x14ac:dyDescent="0.4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0" t="s">
        <v>8334</v>
      </c>
      <c r="R2339" t="s">
        <v>8335</v>
      </c>
      <c r="S2339" s="14">
        <f t="shared" si="146"/>
        <v>42605.053993055553</v>
      </c>
      <c r="T2339" s="14">
        <f t="shared" si="147"/>
        <v>42635.053993055553</v>
      </c>
    </row>
    <row r="2340" spans="1:20" x14ac:dyDescent="0.4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0" t="s">
        <v>8336</v>
      </c>
      <c r="R2340" t="s">
        <v>8343</v>
      </c>
      <c r="S2340" s="14">
        <f t="shared" si="146"/>
        <v>42240.857222222221</v>
      </c>
      <c r="T2340" s="14">
        <f t="shared" si="147"/>
        <v>42270.857222222221</v>
      </c>
    </row>
    <row r="2341" spans="1:20" ht="45" x14ac:dyDescent="0.4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8315</v>
      </c>
      <c r="R2341" t="s">
        <v>8316</v>
      </c>
      <c r="S2341" s="14">
        <f t="shared" si="146"/>
        <v>42223.394363425927</v>
      </c>
      <c r="T2341" s="14">
        <f t="shared" si="147"/>
        <v>42251.394363425927</v>
      </c>
    </row>
    <row r="2342" spans="1:20" ht="45" x14ac:dyDescent="0.4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8323</v>
      </c>
      <c r="R2342" t="s">
        <v>8328</v>
      </c>
      <c r="S2342" s="14">
        <f t="shared" si="146"/>
        <v>40946.882245370369</v>
      </c>
      <c r="T2342" s="14">
        <f t="shared" si="147"/>
        <v>41006.166666666664</v>
      </c>
    </row>
    <row r="2343" spans="1:20" ht="45" x14ac:dyDescent="0.45">
      <c r="A2343">
        <v>2219</v>
      </c>
      <c r="B2343" s="3" t="s">
        <v>2220</v>
      </c>
      <c r="C2343" s="3" t="s">
        <v>6329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1440004512</v>
      </c>
      <c r="J2343">
        <v>1437412512</v>
      </c>
      <c r="K2343" t="b">
        <v>0</v>
      </c>
      <c r="L2343">
        <v>19</v>
      </c>
      <c r="M2343" t="b">
        <v>1</v>
      </c>
      <c r="N2343" t="s">
        <v>8278</v>
      </c>
      <c r="O2343">
        <f t="shared" si="144"/>
        <v>102</v>
      </c>
      <c r="P2343">
        <f t="shared" si="145"/>
        <v>53.42</v>
      </c>
      <c r="Q2343" s="10" t="s">
        <v>8323</v>
      </c>
      <c r="R2343" t="s">
        <v>8328</v>
      </c>
      <c r="S2343" s="14">
        <f t="shared" si="146"/>
        <v>42205.718888888892</v>
      </c>
      <c r="T2343" s="14">
        <f t="shared" si="147"/>
        <v>42235.718888888892</v>
      </c>
    </row>
    <row r="2344" spans="1:20" ht="45" x14ac:dyDescent="0.45">
      <c r="A2344">
        <v>1613</v>
      </c>
      <c r="B2344" s="3" t="s">
        <v>1614</v>
      </c>
      <c r="C2344" s="3" t="s">
        <v>5723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1342921202</v>
      </c>
      <c r="J2344">
        <v>1340329202</v>
      </c>
      <c r="K2344" t="b">
        <v>0</v>
      </c>
      <c r="L2344">
        <v>26</v>
      </c>
      <c r="M2344" t="b">
        <v>1</v>
      </c>
      <c r="N2344" t="s">
        <v>8274</v>
      </c>
      <c r="O2344">
        <f t="shared" si="144"/>
        <v>102</v>
      </c>
      <c r="P2344">
        <f t="shared" si="145"/>
        <v>39.04</v>
      </c>
      <c r="Q2344" s="10" t="s">
        <v>8323</v>
      </c>
      <c r="R2344" t="s">
        <v>8324</v>
      </c>
      <c r="S2344" s="14">
        <f t="shared" si="146"/>
        <v>41082.069467592592</v>
      </c>
      <c r="T2344" s="14">
        <f t="shared" si="147"/>
        <v>41112.069467592592</v>
      </c>
    </row>
    <row r="2345" spans="1:20" ht="45" x14ac:dyDescent="0.4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8336</v>
      </c>
      <c r="R2345" t="s">
        <v>8337</v>
      </c>
      <c r="S2345" s="14">
        <f t="shared" si="146"/>
        <v>42515.866446759261</v>
      </c>
      <c r="T2345" s="14">
        <f t="shared" si="147"/>
        <v>42530.866446759261</v>
      </c>
    </row>
    <row r="2346" spans="1:20" ht="45" x14ac:dyDescent="0.4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0" t="s">
        <v>8315</v>
      </c>
      <c r="R2346" t="s">
        <v>8316</v>
      </c>
      <c r="S2346" s="14">
        <f t="shared" si="146"/>
        <v>42220.79487268519</v>
      </c>
      <c r="T2346" s="14">
        <f t="shared" si="147"/>
        <v>42246</v>
      </c>
    </row>
    <row r="2347" spans="1:20" ht="45" x14ac:dyDescent="0.4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0" t="s">
        <v>8315</v>
      </c>
      <c r="R2347" t="s">
        <v>8316</v>
      </c>
      <c r="S2347" s="14">
        <f t="shared" si="146"/>
        <v>42143.917743055557</v>
      </c>
      <c r="T2347" s="14">
        <f t="shared" si="147"/>
        <v>42181.559027777781</v>
      </c>
    </row>
    <row r="2348" spans="1:20" ht="30.6" x14ac:dyDescent="0.4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8323</v>
      </c>
      <c r="R2348" t="s">
        <v>8324</v>
      </c>
      <c r="S2348" s="14">
        <f t="shared" si="146"/>
        <v>40948.042233796295</v>
      </c>
      <c r="T2348" s="14">
        <f t="shared" si="147"/>
        <v>40982.165972222225</v>
      </c>
    </row>
    <row r="2349" spans="1:20" ht="30.6" x14ac:dyDescent="0.45">
      <c r="A2349">
        <v>3564</v>
      </c>
      <c r="B2349" s="3" t="s">
        <v>3563</v>
      </c>
      <c r="C2349" s="3" t="s">
        <v>7674</v>
      </c>
      <c r="D2349" s="6">
        <v>1000</v>
      </c>
      <c r="E2349" s="8">
        <v>1005</v>
      </c>
      <c r="F2349" t="s">
        <v>8218</v>
      </c>
      <c r="G2349" t="s">
        <v>8224</v>
      </c>
      <c r="H2349" t="s">
        <v>8246</v>
      </c>
      <c r="I2349">
        <v>1444060800</v>
      </c>
      <c r="J2349">
        <v>1440082649</v>
      </c>
      <c r="K2349" t="b">
        <v>0</v>
      </c>
      <c r="L2349">
        <v>17</v>
      </c>
      <c r="M2349" t="b">
        <v>1</v>
      </c>
      <c r="N2349" t="s">
        <v>8269</v>
      </c>
      <c r="O2349">
        <f t="shared" si="144"/>
        <v>101</v>
      </c>
      <c r="P2349">
        <f t="shared" si="145"/>
        <v>59.12</v>
      </c>
      <c r="Q2349" s="10" t="s">
        <v>8315</v>
      </c>
      <c r="R2349" t="s">
        <v>8316</v>
      </c>
      <c r="S2349" s="14">
        <f t="shared" si="146"/>
        <v>42236.623252314821</v>
      </c>
      <c r="T2349" s="14">
        <f t="shared" si="147"/>
        <v>42282.666666666672</v>
      </c>
    </row>
    <row r="2350" spans="1:20" ht="45" x14ac:dyDescent="0.45">
      <c r="A2350">
        <v>3038</v>
      </c>
      <c r="B2350" s="3" t="s">
        <v>3038</v>
      </c>
      <c r="C2350" s="3" t="s">
        <v>7148</v>
      </c>
      <c r="D2350" s="6">
        <v>1000</v>
      </c>
      <c r="E2350" s="8">
        <v>1005</v>
      </c>
      <c r="F2350" t="s">
        <v>8218</v>
      </c>
      <c r="G2350" t="s">
        <v>8223</v>
      </c>
      <c r="H2350" t="s">
        <v>8245</v>
      </c>
      <c r="I2350">
        <v>1457071397</v>
      </c>
      <c r="J2350">
        <v>1451887397</v>
      </c>
      <c r="K2350" t="b">
        <v>0</v>
      </c>
      <c r="L2350">
        <v>27</v>
      </c>
      <c r="M2350" t="b">
        <v>1</v>
      </c>
      <c r="N2350" t="s">
        <v>8301</v>
      </c>
      <c r="O2350">
        <f t="shared" si="144"/>
        <v>101</v>
      </c>
      <c r="P2350">
        <f t="shared" si="145"/>
        <v>37.22</v>
      </c>
      <c r="Q2350" s="10" t="s">
        <v>8315</v>
      </c>
      <c r="R2350" t="s">
        <v>8355</v>
      </c>
      <c r="S2350" s="14">
        <f t="shared" si="146"/>
        <v>42373.252280092594</v>
      </c>
      <c r="T2350" s="14">
        <f t="shared" si="147"/>
        <v>42433.252280092594</v>
      </c>
    </row>
    <row r="2351" spans="1:20" ht="30.6" x14ac:dyDescent="0.4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8331</v>
      </c>
      <c r="R2351" t="s">
        <v>8333</v>
      </c>
      <c r="S2351" s="14">
        <f t="shared" si="146"/>
        <v>42430.566898148143</v>
      </c>
      <c r="T2351" s="14">
        <f t="shared" si="147"/>
        <v>42459.525231481486</v>
      </c>
    </row>
    <row r="2352" spans="1:20" ht="59.4" x14ac:dyDescent="0.4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8323</v>
      </c>
      <c r="R2352" t="s">
        <v>8344</v>
      </c>
      <c r="S2352" s="14">
        <f t="shared" si="146"/>
        <v>42459.693865740745</v>
      </c>
      <c r="T2352" s="14">
        <f t="shared" si="147"/>
        <v>42490.915972222225</v>
      </c>
    </row>
    <row r="2353" spans="1:20" x14ac:dyDescent="0.4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8315</v>
      </c>
      <c r="R2353" t="s">
        <v>8355</v>
      </c>
      <c r="S2353" s="14">
        <f t="shared" si="146"/>
        <v>42390.838738425926</v>
      </c>
      <c r="T2353" s="14">
        <f t="shared" si="147"/>
        <v>42420.838738425926</v>
      </c>
    </row>
    <row r="2354" spans="1:20" ht="45" x14ac:dyDescent="0.4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8320</v>
      </c>
      <c r="R2354" t="s">
        <v>8356</v>
      </c>
      <c r="S2354" s="14">
        <f t="shared" si="146"/>
        <v>40967.614849537036</v>
      </c>
      <c r="T2354" s="14">
        <f t="shared" si="147"/>
        <v>40997.573182870372</v>
      </c>
    </row>
    <row r="2355" spans="1:20" ht="45" x14ac:dyDescent="0.4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8323</v>
      </c>
      <c r="R2355" t="s">
        <v>8324</v>
      </c>
      <c r="S2355" s="14">
        <f t="shared" si="146"/>
        <v>40788.786539351851</v>
      </c>
      <c r="T2355" s="14">
        <f t="shared" si="147"/>
        <v>40817.125</v>
      </c>
    </row>
    <row r="2356" spans="1:20" ht="45" x14ac:dyDescent="0.45">
      <c r="A2356">
        <v>2482</v>
      </c>
      <c r="B2356" s="3" t="s">
        <v>2482</v>
      </c>
      <c r="C2356" s="3" t="s">
        <v>6592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1312224383</v>
      </c>
      <c r="J2356">
        <v>1308336383</v>
      </c>
      <c r="K2356" t="b">
        <v>0</v>
      </c>
      <c r="L2356">
        <v>25</v>
      </c>
      <c r="M2356" t="b">
        <v>1</v>
      </c>
      <c r="N2356" t="s">
        <v>8277</v>
      </c>
      <c r="O2356">
        <f t="shared" si="144"/>
        <v>100</v>
      </c>
      <c r="P2356">
        <f t="shared" si="145"/>
        <v>40.04</v>
      </c>
      <c r="Q2356" s="10" t="s">
        <v>8323</v>
      </c>
      <c r="R2356" t="s">
        <v>8327</v>
      </c>
      <c r="S2356" s="14">
        <f t="shared" si="146"/>
        <v>40711.782210648147</v>
      </c>
      <c r="T2356" s="14">
        <f t="shared" si="147"/>
        <v>40756.782210648147</v>
      </c>
    </row>
    <row r="2357" spans="1:20" ht="45" x14ac:dyDescent="0.45">
      <c r="A2357">
        <v>2669</v>
      </c>
      <c r="B2357" s="3" t="s">
        <v>2669</v>
      </c>
      <c r="C2357" s="3" t="s">
        <v>6779</v>
      </c>
      <c r="D2357" s="6">
        <v>800</v>
      </c>
      <c r="E2357" s="8">
        <v>1001</v>
      </c>
      <c r="F2357" t="s">
        <v>8218</v>
      </c>
      <c r="G2357" t="s">
        <v>8223</v>
      </c>
      <c r="H2357" t="s">
        <v>8245</v>
      </c>
      <c r="I2357">
        <v>1452387096</v>
      </c>
      <c r="J2357">
        <v>1447203096</v>
      </c>
      <c r="K2357" t="b">
        <v>0</v>
      </c>
      <c r="L2357">
        <v>11</v>
      </c>
      <c r="M2357" t="b">
        <v>1</v>
      </c>
      <c r="N2357" t="s">
        <v>8300</v>
      </c>
      <c r="O2357">
        <f t="shared" si="144"/>
        <v>125</v>
      </c>
      <c r="P2357">
        <f t="shared" si="145"/>
        <v>91</v>
      </c>
      <c r="Q2357" s="10" t="s">
        <v>8317</v>
      </c>
      <c r="R2357" t="s">
        <v>8354</v>
      </c>
      <c r="S2357" s="14">
        <f t="shared" si="146"/>
        <v>42319.035833333335</v>
      </c>
      <c r="T2357" s="14">
        <f t="shared" si="147"/>
        <v>42379.035833333335</v>
      </c>
    </row>
    <row r="2358" spans="1:20" x14ac:dyDescent="0.4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44"/>
        <v>125</v>
      </c>
      <c r="P2358">
        <f t="shared" si="145"/>
        <v>37.07</v>
      </c>
      <c r="Q2358" s="10" t="s">
        <v>8323</v>
      </c>
      <c r="R2358" t="s">
        <v>8324</v>
      </c>
      <c r="S2358" s="14">
        <f t="shared" si="146"/>
        <v>41409.00037037037</v>
      </c>
      <c r="T2358" s="14">
        <f t="shared" si="147"/>
        <v>41430.00037037037</v>
      </c>
    </row>
    <row r="2359" spans="1:20" ht="45" x14ac:dyDescent="0.45">
      <c r="A2359">
        <v>1860</v>
      </c>
      <c r="B2359" s="3" t="s">
        <v>1861</v>
      </c>
      <c r="C2359" s="3" t="s">
        <v>5970</v>
      </c>
      <c r="D2359" s="6">
        <v>750</v>
      </c>
      <c r="E2359" s="8">
        <v>1001</v>
      </c>
      <c r="F2359" t="s">
        <v>8218</v>
      </c>
      <c r="G2359" t="s">
        <v>8223</v>
      </c>
      <c r="H2359" t="s">
        <v>8245</v>
      </c>
      <c r="I2359">
        <v>1391706084</v>
      </c>
      <c r="J2359">
        <v>1389891684</v>
      </c>
      <c r="K2359" t="b">
        <v>0</v>
      </c>
      <c r="L2359">
        <v>19</v>
      </c>
      <c r="M2359" t="b">
        <v>1</v>
      </c>
      <c r="N2359" t="s">
        <v>8274</v>
      </c>
      <c r="O2359">
        <f t="shared" si="144"/>
        <v>133</v>
      </c>
      <c r="P2359">
        <f t="shared" si="145"/>
        <v>52.68</v>
      </c>
      <c r="Q2359" s="10" t="s">
        <v>8323</v>
      </c>
      <c r="R2359" t="s">
        <v>8324</v>
      </c>
      <c r="S2359" s="14">
        <f t="shared" si="146"/>
        <v>41655.709305555552</v>
      </c>
      <c r="T2359" s="14">
        <f t="shared" si="147"/>
        <v>41676.709305555552</v>
      </c>
    </row>
    <row r="2360" spans="1:20" ht="45" x14ac:dyDescent="0.45">
      <c r="A2360">
        <v>2288</v>
      </c>
      <c r="B2360" s="3" t="s">
        <v>2289</v>
      </c>
      <c r="C2360" s="3" t="s">
        <v>6398</v>
      </c>
      <c r="D2360" s="6">
        <v>1000</v>
      </c>
      <c r="E2360" s="8">
        <v>1001</v>
      </c>
      <c r="F2360" t="s">
        <v>8218</v>
      </c>
      <c r="G2360" t="s">
        <v>8223</v>
      </c>
      <c r="H2360" t="s">
        <v>8245</v>
      </c>
      <c r="I2360">
        <v>1340733600</v>
      </c>
      <c r="J2360">
        <v>1339098689</v>
      </c>
      <c r="K2360" t="b">
        <v>0</v>
      </c>
      <c r="L2360">
        <v>25</v>
      </c>
      <c r="M2360" t="b">
        <v>1</v>
      </c>
      <c r="N2360" t="s">
        <v>8274</v>
      </c>
      <c r="O2360">
        <f t="shared" si="144"/>
        <v>100</v>
      </c>
      <c r="P2360">
        <f t="shared" si="145"/>
        <v>40.04</v>
      </c>
      <c r="Q2360" s="10" t="s">
        <v>8323</v>
      </c>
      <c r="R2360" t="s">
        <v>8324</v>
      </c>
      <c r="S2360" s="14">
        <f t="shared" si="146"/>
        <v>41067.827418981484</v>
      </c>
      <c r="T2360" s="14">
        <f t="shared" si="147"/>
        <v>41086.75</v>
      </c>
    </row>
    <row r="2361" spans="1:20" ht="30.6" x14ac:dyDescent="0.4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8315</v>
      </c>
      <c r="R2361" t="s">
        <v>8316</v>
      </c>
      <c r="S2361" s="14">
        <f t="shared" si="146"/>
        <v>41877.221886574072</v>
      </c>
      <c r="T2361" s="14">
        <f t="shared" si="147"/>
        <v>41910.140972222223</v>
      </c>
    </row>
    <row r="2362" spans="1:20" ht="30.6" x14ac:dyDescent="0.4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8315</v>
      </c>
      <c r="R2362" t="s">
        <v>8316</v>
      </c>
      <c r="S2362" s="14">
        <f t="shared" si="146"/>
        <v>42207.259918981479</v>
      </c>
      <c r="T2362" s="14">
        <f t="shared" si="147"/>
        <v>42236.958333333328</v>
      </c>
    </row>
    <row r="2363" spans="1:20" ht="45" x14ac:dyDescent="0.4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0" t="s">
        <v>8308</v>
      </c>
      <c r="R2363" t="s">
        <v>8313</v>
      </c>
      <c r="S2363" s="14">
        <f t="shared" si="146"/>
        <v>42112.036712962959</v>
      </c>
      <c r="T2363" s="14">
        <f t="shared" si="147"/>
        <v>42132.036712962959</v>
      </c>
    </row>
    <row r="2364" spans="1:20" ht="30.6" x14ac:dyDescent="0.45">
      <c r="A2364">
        <v>2928</v>
      </c>
      <c r="B2364" s="3" t="s">
        <v>2928</v>
      </c>
      <c r="C2364" s="3" t="s">
        <v>7038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1457135846</v>
      </c>
      <c r="J2364">
        <v>1454543846</v>
      </c>
      <c r="K2364" t="b">
        <v>0</v>
      </c>
      <c r="L2364">
        <v>24</v>
      </c>
      <c r="M2364" t="b">
        <v>1</v>
      </c>
      <c r="N2364" t="s">
        <v>8303</v>
      </c>
      <c r="O2364">
        <f t="shared" si="144"/>
        <v>100</v>
      </c>
      <c r="P2364">
        <f t="shared" si="145"/>
        <v>41.67</v>
      </c>
      <c r="Q2364" s="10" t="s">
        <v>8315</v>
      </c>
      <c r="R2364" t="s">
        <v>8357</v>
      </c>
      <c r="S2364" s="14">
        <f t="shared" si="146"/>
        <v>42403.998217592598</v>
      </c>
      <c r="T2364" s="14">
        <f t="shared" si="147"/>
        <v>42433.998217592598</v>
      </c>
    </row>
    <row r="2365" spans="1:20" ht="59.4" x14ac:dyDescent="0.45">
      <c r="A2365">
        <v>2821</v>
      </c>
      <c r="B2365" s="3" t="s">
        <v>2821</v>
      </c>
      <c r="C2365" s="3" t="s">
        <v>6931</v>
      </c>
      <c r="D2365" s="6">
        <v>1000</v>
      </c>
      <c r="E2365" s="8">
        <v>1000</v>
      </c>
      <c r="F2365" t="s">
        <v>8218</v>
      </c>
      <c r="G2365" t="s">
        <v>8224</v>
      </c>
      <c r="H2365" t="s">
        <v>8246</v>
      </c>
      <c r="I2365">
        <v>1411510135</v>
      </c>
      <c r="J2365">
        <v>1408918135</v>
      </c>
      <c r="K2365" t="b">
        <v>0</v>
      </c>
      <c r="L2365">
        <v>35</v>
      </c>
      <c r="M2365" t="b">
        <v>1</v>
      </c>
      <c r="N2365" t="s">
        <v>8269</v>
      </c>
      <c r="O2365">
        <f t="shared" si="144"/>
        <v>100</v>
      </c>
      <c r="P2365">
        <f t="shared" si="145"/>
        <v>28.57</v>
      </c>
      <c r="Q2365" s="10" t="s">
        <v>8315</v>
      </c>
      <c r="R2365" t="s">
        <v>8316</v>
      </c>
      <c r="S2365" s="14">
        <f t="shared" si="146"/>
        <v>41875.922858796301</v>
      </c>
      <c r="T2365" s="14">
        <f t="shared" si="147"/>
        <v>41905.922858796301</v>
      </c>
    </row>
    <row r="2366" spans="1:20" ht="45" x14ac:dyDescent="0.45">
      <c r="A2366">
        <v>3185</v>
      </c>
      <c r="B2366" s="3" t="s">
        <v>3185</v>
      </c>
      <c r="C2366" s="3" t="s">
        <v>7295</v>
      </c>
      <c r="D2366" s="6">
        <v>1000</v>
      </c>
      <c r="E2366" s="8">
        <v>1000</v>
      </c>
      <c r="F2366" t="s">
        <v>8218</v>
      </c>
      <c r="G2366" t="s">
        <v>8224</v>
      </c>
      <c r="H2366" t="s">
        <v>8246</v>
      </c>
      <c r="I2366">
        <v>1405553241</v>
      </c>
      <c r="J2366">
        <v>1404948441</v>
      </c>
      <c r="K2366" t="b">
        <v>1</v>
      </c>
      <c r="L2366">
        <v>24</v>
      </c>
      <c r="M2366" t="b">
        <v>1</v>
      </c>
      <c r="N2366" t="s">
        <v>8269</v>
      </c>
      <c r="O2366">
        <f t="shared" si="144"/>
        <v>100</v>
      </c>
      <c r="P2366">
        <f t="shared" si="145"/>
        <v>41.67</v>
      </c>
      <c r="Q2366" s="10" t="s">
        <v>8315</v>
      </c>
      <c r="R2366" t="s">
        <v>8316</v>
      </c>
      <c r="S2366" s="14">
        <f t="shared" si="146"/>
        <v>41829.977326388893</v>
      </c>
      <c r="T2366" s="14">
        <f t="shared" si="147"/>
        <v>41836.977326388893</v>
      </c>
    </row>
    <row r="2367" spans="1:20" ht="45" x14ac:dyDescent="0.45">
      <c r="A2367">
        <v>3504</v>
      </c>
      <c r="B2367" s="3" t="s">
        <v>3503</v>
      </c>
      <c r="C2367" s="3" t="s">
        <v>7614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1447959491</v>
      </c>
      <c r="J2367">
        <v>1445363891</v>
      </c>
      <c r="K2367" t="b">
        <v>0</v>
      </c>
      <c r="L2367">
        <v>8</v>
      </c>
      <c r="M2367" t="b">
        <v>1</v>
      </c>
      <c r="N2367" t="s">
        <v>8269</v>
      </c>
      <c r="O2367">
        <f t="shared" si="144"/>
        <v>100</v>
      </c>
      <c r="P2367">
        <f t="shared" si="145"/>
        <v>125</v>
      </c>
      <c r="Q2367" s="10" t="s">
        <v>8315</v>
      </c>
      <c r="R2367" t="s">
        <v>8316</v>
      </c>
      <c r="S2367" s="14">
        <f t="shared" si="146"/>
        <v>42297.748738425929</v>
      </c>
      <c r="T2367" s="14">
        <f t="shared" si="147"/>
        <v>42327.790405092594</v>
      </c>
    </row>
    <row r="2368" spans="1:20" ht="45" x14ac:dyDescent="0.45">
      <c r="A2368">
        <v>3512</v>
      </c>
      <c r="B2368" s="3" t="s">
        <v>3511</v>
      </c>
      <c r="C2368" s="3" t="s">
        <v>7622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1429789992</v>
      </c>
      <c r="J2368">
        <v>1424609592</v>
      </c>
      <c r="K2368" t="b">
        <v>0</v>
      </c>
      <c r="L2368">
        <v>17</v>
      </c>
      <c r="M2368" t="b">
        <v>1</v>
      </c>
      <c r="N2368" t="s">
        <v>8269</v>
      </c>
      <c r="O2368">
        <f t="shared" si="144"/>
        <v>100</v>
      </c>
      <c r="P2368">
        <f t="shared" si="145"/>
        <v>58.82</v>
      </c>
      <c r="Q2368" s="10" t="s">
        <v>8315</v>
      </c>
      <c r="R2368" t="s">
        <v>8316</v>
      </c>
      <c r="S2368" s="14">
        <f t="shared" si="146"/>
        <v>42057.536944444444</v>
      </c>
      <c r="T2368" s="14">
        <f t="shared" si="147"/>
        <v>42117.49527777778</v>
      </c>
    </row>
    <row r="2369" spans="1:20" ht="45" x14ac:dyDescent="0.45">
      <c r="A2369">
        <v>3808</v>
      </c>
      <c r="B2369" s="3" t="s">
        <v>3805</v>
      </c>
      <c r="C2369" s="3" t="s">
        <v>7918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1429955619</v>
      </c>
      <c r="J2369">
        <v>1424775219</v>
      </c>
      <c r="K2369" t="b">
        <v>0</v>
      </c>
      <c r="L2369">
        <v>24</v>
      </c>
      <c r="M2369" t="b">
        <v>1</v>
      </c>
      <c r="N2369" t="s">
        <v>8269</v>
      </c>
      <c r="O2369">
        <f t="shared" si="144"/>
        <v>100</v>
      </c>
      <c r="P2369">
        <f t="shared" si="145"/>
        <v>41.67</v>
      </c>
      <c r="Q2369" s="10" t="s">
        <v>8315</v>
      </c>
      <c r="R2369" t="s">
        <v>8316</v>
      </c>
      <c r="S2369" s="14">
        <f t="shared" si="146"/>
        <v>42059.453923611116</v>
      </c>
      <c r="T2369" s="14">
        <f t="shared" si="147"/>
        <v>42119.412256944444</v>
      </c>
    </row>
    <row r="2370" spans="1:20" ht="45" x14ac:dyDescent="0.45">
      <c r="A2370">
        <v>3913</v>
      </c>
      <c r="B2370" s="3" t="s">
        <v>3910</v>
      </c>
      <c r="C2370" s="3" t="s">
        <v>8021</v>
      </c>
      <c r="D2370" s="6">
        <v>10000</v>
      </c>
      <c r="E2370" s="8">
        <v>1000</v>
      </c>
      <c r="F2370" t="s">
        <v>8220</v>
      </c>
      <c r="G2370" t="s">
        <v>8223</v>
      </c>
      <c r="H2370" t="s">
        <v>8245</v>
      </c>
      <c r="I2370">
        <v>1448863449</v>
      </c>
      <c r="J2370">
        <v>1446267849</v>
      </c>
      <c r="K2370" t="b">
        <v>0</v>
      </c>
      <c r="L2370">
        <v>7</v>
      </c>
      <c r="M2370" t="b">
        <v>0</v>
      </c>
      <c r="N2370" t="s">
        <v>8269</v>
      </c>
      <c r="O2370">
        <f t="shared" ref="O2370:O2433" si="148">ROUND(E2370/D2370*100,0)</f>
        <v>10</v>
      </c>
      <c r="P2370">
        <f t="shared" ref="P2370:P2433" si="149">IFERROR(ROUND(E2370/L2370,2),0)</f>
        <v>142.86000000000001</v>
      </c>
      <c r="Q2370" s="10" t="s">
        <v>8315</v>
      </c>
      <c r="R2370" t="s">
        <v>8316</v>
      </c>
      <c r="S2370" s="14">
        <f t="shared" ref="S2370:S2433" si="150">(((J2370/60)/60)/24)+DATE(1970,1,1)</f>
        <v>42308.211215277777</v>
      </c>
      <c r="T2370" s="14">
        <f t="shared" ref="T2370:T2433" si="151">(((I2370/60)/60)/24)+DATE(1970,1,1)</f>
        <v>42338.252881944441</v>
      </c>
    </row>
    <row r="2371" spans="1:20" ht="45" x14ac:dyDescent="0.45">
      <c r="A2371">
        <v>2509</v>
      </c>
      <c r="B2371" s="3" t="s">
        <v>2509</v>
      </c>
      <c r="C2371" s="3" t="s">
        <v>6619</v>
      </c>
      <c r="D2371" s="6">
        <v>95000</v>
      </c>
      <c r="E2371" s="8">
        <v>1000</v>
      </c>
      <c r="F2371" t="s">
        <v>8220</v>
      </c>
      <c r="G2371" t="s">
        <v>8224</v>
      </c>
      <c r="H2371" t="s">
        <v>8246</v>
      </c>
      <c r="I2371">
        <v>1429554349</v>
      </c>
      <c r="J2371">
        <v>1424719549</v>
      </c>
      <c r="K2371" t="b">
        <v>0</v>
      </c>
      <c r="L2371">
        <v>28</v>
      </c>
      <c r="M2371" t="b">
        <v>0</v>
      </c>
      <c r="N2371" t="s">
        <v>8297</v>
      </c>
      <c r="O2371">
        <f t="shared" si="148"/>
        <v>1</v>
      </c>
      <c r="P2371">
        <f t="shared" si="149"/>
        <v>35.71</v>
      </c>
      <c r="Q2371" s="10" t="s">
        <v>8334</v>
      </c>
      <c r="R2371" t="s">
        <v>8351</v>
      </c>
      <c r="S2371" s="14">
        <f t="shared" si="150"/>
        <v>42058.809594907405</v>
      </c>
      <c r="T2371" s="14">
        <f t="shared" si="151"/>
        <v>42114.767928240741</v>
      </c>
    </row>
    <row r="2372" spans="1:20" ht="88.2" x14ac:dyDescent="0.45">
      <c r="A2372">
        <v>1845</v>
      </c>
      <c r="B2372" s="3" t="s">
        <v>1846</v>
      </c>
      <c r="C2372" s="3" t="s">
        <v>5955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1466139300</v>
      </c>
      <c r="J2372">
        <v>1464854398</v>
      </c>
      <c r="K2372" t="b">
        <v>0</v>
      </c>
      <c r="L2372">
        <v>19</v>
      </c>
      <c r="M2372" t="b">
        <v>1</v>
      </c>
      <c r="N2372" t="s">
        <v>8274</v>
      </c>
      <c r="O2372">
        <f t="shared" si="148"/>
        <v>100</v>
      </c>
      <c r="P2372">
        <f t="shared" si="149"/>
        <v>52.63</v>
      </c>
      <c r="Q2372" s="10" t="s">
        <v>8323</v>
      </c>
      <c r="R2372" t="s">
        <v>8324</v>
      </c>
      <c r="S2372" s="14">
        <f t="shared" si="150"/>
        <v>42523.333310185189</v>
      </c>
      <c r="T2372" s="14">
        <f t="shared" si="151"/>
        <v>42538.204861111109</v>
      </c>
    </row>
    <row r="2373" spans="1:20" ht="45" x14ac:dyDescent="0.45">
      <c r="A2373">
        <v>2172</v>
      </c>
      <c r="B2373" s="3" t="s">
        <v>2173</v>
      </c>
      <c r="C2373" s="3" t="s">
        <v>6282</v>
      </c>
      <c r="D2373" s="6">
        <v>1000</v>
      </c>
      <c r="E2373" s="8">
        <v>1000</v>
      </c>
      <c r="F2373" t="s">
        <v>8218</v>
      </c>
      <c r="G2373" t="s">
        <v>8223</v>
      </c>
      <c r="H2373" t="s">
        <v>8245</v>
      </c>
      <c r="I2373">
        <v>1429365320</v>
      </c>
      <c r="J2373">
        <v>1426773320</v>
      </c>
      <c r="K2373" t="b">
        <v>0</v>
      </c>
      <c r="L2373">
        <v>13</v>
      </c>
      <c r="M2373" t="b">
        <v>1</v>
      </c>
      <c r="N2373" t="s">
        <v>8274</v>
      </c>
      <c r="O2373">
        <f t="shared" si="148"/>
        <v>100</v>
      </c>
      <c r="P2373">
        <f t="shared" si="149"/>
        <v>76.92</v>
      </c>
      <c r="Q2373" s="10" t="s">
        <v>8323</v>
      </c>
      <c r="R2373" t="s">
        <v>8324</v>
      </c>
      <c r="S2373" s="14">
        <f t="shared" si="150"/>
        <v>42082.580092592587</v>
      </c>
      <c r="T2373" s="14">
        <f t="shared" si="151"/>
        <v>42112.580092592587</v>
      </c>
    </row>
    <row r="2374" spans="1:20" ht="45" x14ac:dyDescent="0.45">
      <c r="A2374">
        <v>2988</v>
      </c>
      <c r="B2374" s="3" t="s">
        <v>2988</v>
      </c>
      <c r="C2374" s="3" t="s">
        <v>7098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1466412081</v>
      </c>
      <c r="J2374">
        <v>1463820081</v>
      </c>
      <c r="K2374" t="b">
        <v>0</v>
      </c>
      <c r="L2374">
        <v>28</v>
      </c>
      <c r="M2374" t="b">
        <v>1</v>
      </c>
      <c r="N2374" t="s">
        <v>8301</v>
      </c>
      <c r="O2374">
        <f t="shared" si="148"/>
        <v>100</v>
      </c>
      <c r="P2374">
        <f t="shared" si="149"/>
        <v>35.71</v>
      </c>
      <c r="Q2374" s="10" t="s">
        <v>8315</v>
      </c>
      <c r="R2374" t="s">
        <v>8355</v>
      </c>
      <c r="S2374" s="14">
        <f t="shared" si="150"/>
        <v>42511.362048611118</v>
      </c>
      <c r="T2374" s="14">
        <f t="shared" si="151"/>
        <v>42541.362048611118</v>
      </c>
    </row>
    <row r="2375" spans="1:20" ht="45" x14ac:dyDescent="0.4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8336</v>
      </c>
      <c r="R2375" t="s">
        <v>8337</v>
      </c>
      <c r="S2375" s="14">
        <f t="shared" si="150"/>
        <v>42011.551180555558</v>
      </c>
      <c r="T2375" s="14">
        <f t="shared" si="151"/>
        <v>42046.551180555558</v>
      </c>
    </row>
    <row r="2376" spans="1:20" ht="45" x14ac:dyDescent="0.4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8336</v>
      </c>
      <c r="R2376" t="s">
        <v>8337</v>
      </c>
      <c r="S2376" s="14">
        <f t="shared" si="150"/>
        <v>42045.86336805555</v>
      </c>
      <c r="T2376" s="14">
        <f t="shared" si="151"/>
        <v>42090.821701388893</v>
      </c>
    </row>
    <row r="2377" spans="1:20" ht="59.4" x14ac:dyDescent="0.4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8317</v>
      </c>
      <c r="R2377" t="s">
        <v>8319</v>
      </c>
      <c r="S2377" s="14">
        <f t="shared" si="150"/>
        <v>42188.803622685184</v>
      </c>
      <c r="T2377" s="14">
        <f t="shared" si="151"/>
        <v>42218.803622685184</v>
      </c>
    </row>
    <row r="2378" spans="1:20" ht="45" x14ac:dyDescent="0.4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8317</v>
      </c>
      <c r="R2378" t="s">
        <v>8353</v>
      </c>
      <c r="S2378" s="14">
        <f t="shared" si="150"/>
        <v>42612.656493055561</v>
      </c>
      <c r="T2378" s="14">
        <f t="shared" si="151"/>
        <v>42642.656493055561</v>
      </c>
    </row>
    <row r="2379" spans="1:20" ht="45" x14ac:dyDescent="0.4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48"/>
        <v>13</v>
      </c>
      <c r="P2379">
        <f t="shared" si="149"/>
        <v>57.65</v>
      </c>
      <c r="Q2379" s="10" t="s">
        <v>8315</v>
      </c>
      <c r="R2379" t="s">
        <v>8357</v>
      </c>
      <c r="S2379" s="14">
        <f t="shared" si="150"/>
        <v>41815.815046296295</v>
      </c>
      <c r="T2379" s="14">
        <f t="shared" si="151"/>
        <v>41850.958333333336</v>
      </c>
    </row>
    <row r="2380" spans="1:20" ht="45" x14ac:dyDescent="0.4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48"/>
        <v>109</v>
      </c>
      <c r="P2380">
        <f t="shared" si="149"/>
        <v>75.38</v>
      </c>
      <c r="Q2380" s="10" t="s">
        <v>8323</v>
      </c>
      <c r="R2380" t="s">
        <v>8324</v>
      </c>
      <c r="S2380" s="14">
        <f t="shared" si="150"/>
        <v>41382.096180555556</v>
      </c>
      <c r="T2380" s="14">
        <f t="shared" si="151"/>
        <v>41401.207638888889</v>
      </c>
    </row>
    <row r="2381" spans="1:20" ht="45" x14ac:dyDescent="0.4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8334</v>
      </c>
      <c r="R2381" t="s">
        <v>8335</v>
      </c>
      <c r="S2381" s="14">
        <f t="shared" si="150"/>
        <v>41863.734895833331</v>
      </c>
      <c r="T2381" s="14">
        <f t="shared" si="151"/>
        <v>41894.734895833331</v>
      </c>
    </row>
    <row r="2382" spans="1:20" ht="30.6" x14ac:dyDescent="0.4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8317</v>
      </c>
      <c r="R2382" t="s">
        <v>8319</v>
      </c>
      <c r="S2382" s="14">
        <f t="shared" si="150"/>
        <v>42726.491643518515</v>
      </c>
      <c r="T2382" s="14">
        <f t="shared" si="151"/>
        <v>42756.491643518515</v>
      </c>
    </row>
    <row r="2383" spans="1:20" ht="59.4" x14ac:dyDescent="0.4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8315</v>
      </c>
      <c r="R2383" t="s">
        <v>8316</v>
      </c>
      <c r="S2383" s="14">
        <f t="shared" si="150"/>
        <v>41922.640590277777</v>
      </c>
      <c r="T2383" s="14">
        <f t="shared" si="151"/>
        <v>41932.249305555553</v>
      </c>
    </row>
    <row r="2384" spans="1:20" ht="45" x14ac:dyDescent="0.4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8317</v>
      </c>
      <c r="R2384" t="s">
        <v>8353</v>
      </c>
      <c r="S2384" s="14">
        <f t="shared" si="150"/>
        <v>42304.829409722224</v>
      </c>
      <c r="T2384" s="14">
        <f t="shared" si="151"/>
        <v>42334.871076388896</v>
      </c>
    </row>
    <row r="2385" spans="1:20" ht="45" x14ac:dyDescent="0.4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8315</v>
      </c>
      <c r="R2385" t="s">
        <v>8316</v>
      </c>
      <c r="S2385" s="14">
        <f t="shared" si="150"/>
        <v>42405.090300925927</v>
      </c>
      <c r="T2385" s="14">
        <f t="shared" si="151"/>
        <v>42414</v>
      </c>
    </row>
    <row r="2386" spans="1:20" ht="59.4" x14ac:dyDescent="0.4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8315</v>
      </c>
      <c r="R2386" t="s">
        <v>8316</v>
      </c>
      <c r="S2386" s="14">
        <f t="shared" si="150"/>
        <v>42002.817488425921</v>
      </c>
      <c r="T2386" s="14">
        <f t="shared" si="151"/>
        <v>42032.817488425921</v>
      </c>
    </row>
    <row r="2387" spans="1:20" ht="45" x14ac:dyDescent="0.4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8315</v>
      </c>
      <c r="R2387" t="s">
        <v>8316</v>
      </c>
      <c r="S2387" s="14">
        <f t="shared" si="150"/>
        <v>41852.527222222219</v>
      </c>
      <c r="T2387" s="14">
        <f t="shared" si="151"/>
        <v>41866.527222222219</v>
      </c>
    </row>
    <row r="2388" spans="1:20" ht="45" x14ac:dyDescent="0.4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8334</v>
      </c>
      <c r="R2388" t="s">
        <v>8351</v>
      </c>
      <c r="S2388" s="14">
        <f t="shared" si="150"/>
        <v>42027.839733796296</v>
      </c>
      <c r="T2388" s="14">
        <f t="shared" si="151"/>
        <v>42057.839733796296</v>
      </c>
    </row>
    <row r="2389" spans="1:20" ht="59.4" x14ac:dyDescent="0.4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48"/>
        <v>31</v>
      </c>
      <c r="P2389">
        <f t="shared" si="149"/>
        <v>66.14</v>
      </c>
      <c r="Q2389" s="10" t="s">
        <v>8315</v>
      </c>
      <c r="R2389" t="s">
        <v>8357</v>
      </c>
      <c r="S2389" s="14">
        <f t="shared" si="150"/>
        <v>41975.700636574074</v>
      </c>
      <c r="T2389" s="14">
        <f t="shared" si="151"/>
        <v>42005.700636574074</v>
      </c>
    </row>
    <row r="2390" spans="1:20" ht="45" x14ac:dyDescent="0.4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48"/>
        <v>110</v>
      </c>
      <c r="P2390">
        <f t="shared" si="149"/>
        <v>44.1</v>
      </c>
      <c r="Q2390" s="10" t="s">
        <v>8317</v>
      </c>
      <c r="R2390" t="s">
        <v>8353</v>
      </c>
      <c r="S2390" s="14">
        <f t="shared" si="150"/>
        <v>41953.966053240743</v>
      </c>
      <c r="T2390" s="14">
        <f t="shared" si="151"/>
        <v>41973.966053240743</v>
      </c>
    </row>
    <row r="2391" spans="1:20" ht="45" x14ac:dyDescent="0.4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8315</v>
      </c>
      <c r="R2391" t="s">
        <v>8316</v>
      </c>
      <c r="S2391" s="14">
        <f t="shared" si="150"/>
        <v>41795.528101851851</v>
      </c>
      <c r="T2391" s="14">
        <f t="shared" si="151"/>
        <v>41825.528101851851</v>
      </c>
    </row>
    <row r="2392" spans="1:20" ht="30.6" x14ac:dyDescent="0.45">
      <c r="A2392">
        <v>3395</v>
      </c>
      <c r="B2392" s="3" t="s">
        <v>3394</v>
      </c>
      <c r="C2392" s="3" t="s">
        <v>7505</v>
      </c>
      <c r="D2392" s="6">
        <v>500</v>
      </c>
      <c r="E2392" s="8">
        <v>920</v>
      </c>
      <c r="F2392" t="s">
        <v>8218</v>
      </c>
      <c r="G2392" t="s">
        <v>8224</v>
      </c>
      <c r="H2392" t="s">
        <v>8246</v>
      </c>
      <c r="I2392">
        <v>1433009400</v>
      </c>
      <c r="J2392">
        <v>1431795944</v>
      </c>
      <c r="K2392" t="b">
        <v>0</v>
      </c>
      <c r="L2392">
        <v>38</v>
      </c>
      <c r="M2392" t="b">
        <v>1</v>
      </c>
      <c r="N2392" t="s">
        <v>8269</v>
      </c>
      <c r="O2392">
        <f t="shared" si="148"/>
        <v>184</v>
      </c>
      <c r="P2392">
        <f t="shared" si="149"/>
        <v>24.21</v>
      </c>
      <c r="Q2392" s="10" t="s">
        <v>8315</v>
      </c>
      <c r="R2392" t="s">
        <v>8316</v>
      </c>
      <c r="S2392" s="14">
        <f t="shared" si="150"/>
        <v>42140.712314814817</v>
      </c>
      <c r="T2392" s="14">
        <f t="shared" si="151"/>
        <v>42154.756944444445</v>
      </c>
    </row>
    <row r="2393" spans="1:20" ht="30.6" x14ac:dyDescent="0.45">
      <c r="A2393">
        <v>2293</v>
      </c>
      <c r="B2393" s="3" t="s">
        <v>2294</v>
      </c>
      <c r="C2393" s="3" t="s">
        <v>6403</v>
      </c>
      <c r="D2393" s="6">
        <v>850</v>
      </c>
      <c r="E2393" s="8">
        <v>920</v>
      </c>
      <c r="F2393" t="s">
        <v>8218</v>
      </c>
      <c r="G2393" t="s">
        <v>8223</v>
      </c>
      <c r="H2393" t="s">
        <v>8245</v>
      </c>
      <c r="I2393">
        <v>1348545540</v>
      </c>
      <c r="J2393">
        <v>1346345999</v>
      </c>
      <c r="K2393" t="b">
        <v>0</v>
      </c>
      <c r="L2393">
        <v>27</v>
      </c>
      <c r="M2393" t="b">
        <v>1</v>
      </c>
      <c r="N2393" t="s">
        <v>8274</v>
      </c>
      <c r="O2393">
        <f t="shared" si="148"/>
        <v>108</v>
      </c>
      <c r="P2393">
        <f t="shared" si="149"/>
        <v>34.07</v>
      </c>
      <c r="Q2393" s="10" t="s">
        <v>8323</v>
      </c>
      <c r="R2393" t="s">
        <v>8324</v>
      </c>
      <c r="S2393" s="14">
        <f t="shared" si="150"/>
        <v>41151.708321759259</v>
      </c>
      <c r="T2393" s="14">
        <f t="shared" si="151"/>
        <v>41177.165972222225</v>
      </c>
    </row>
    <row r="2394" spans="1:20" ht="45" x14ac:dyDescent="0.4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8323</v>
      </c>
      <c r="R2394" t="s">
        <v>8324</v>
      </c>
      <c r="S2394" s="14">
        <f t="shared" si="150"/>
        <v>42752.144976851851</v>
      </c>
      <c r="T2394" s="14">
        <f t="shared" si="151"/>
        <v>42795.125</v>
      </c>
    </row>
    <row r="2395" spans="1:20" x14ac:dyDescent="0.4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48"/>
        <v>6</v>
      </c>
      <c r="P2395">
        <f t="shared" si="149"/>
        <v>60.73</v>
      </c>
      <c r="Q2395" s="10" t="s">
        <v>8334</v>
      </c>
      <c r="R2395" t="s">
        <v>8335</v>
      </c>
      <c r="S2395" s="14">
        <f t="shared" si="150"/>
        <v>42109.709629629629</v>
      </c>
      <c r="T2395" s="14">
        <f t="shared" si="151"/>
        <v>42139.709629629629</v>
      </c>
    </row>
    <row r="2396" spans="1:20" ht="45" x14ac:dyDescent="0.4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48"/>
        <v>152</v>
      </c>
      <c r="P2396">
        <f t="shared" si="149"/>
        <v>27.61</v>
      </c>
      <c r="Q2396" s="10" t="s">
        <v>8323</v>
      </c>
      <c r="R2396" t="s">
        <v>8324</v>
      </c>
      <c r="S2396" s="14">
        <f t="shared" si="150"/>
        <v>41282.017962962964</v>
      </c>
      <c r="T2396" s="14">
        <f t="shared" si="151"/>
        <v>41334.581944444442</v>
      </c>
    </row>
    <row r="2397" spans="1:20" ht="59.4" x14ac:dyDescent="0.4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8315</v>
      </c>
      <c r="R2397" t="s">
        <v>8355</v>
      </c>
      <c r="S2397" s="14">
        <f t="shared" si="150"/>
        <v>41760.909039351849</v>
      </c>
      <c r="T2397" s="14">
        <f t="shared" si="151"/>
        <v>41791.165972222225</v>
      </c>
    </row>
    <row r="2398" spans="1:20" ht="45" x14ac:dyDescent="0.45">
      <c r="A2398">
        <v>3914</v>
      </c>
      <c r="B2398" s="3" t="s">
        <v>3911</v>
      </c>
      <c r="C2398" s="3" t="s">
        <v>8022</v>
      </c>
      <c r="D2398" s="6">
        <v>2500</v>
      </c>
      <c r="E2398" s="8">
        <v>909</v>
      </c>
      <c r="F2398" t="s">
        <v>8220</v>
      </c>
      <c r="G2398" t="s">
        <v>8224</v>
      </c>
      <c r="H2398" t="s">
        <v>8246</v>
      </c>
      <c r="I2398">
        <v>1431298740</v>
      </c>
      <c r="J2398">
        <v>1429558756</v>
      </c>
      <c r="K2398" t="b">
        <v>0</v>
      </c>
      <c r="L2398">
        <v>27</v>
      </c>
      <c r="M2398" t="b">
        <v>0</v>
      </c>
      <c r="N2398" t="s">
        <v>8269</v>
      </c>
      <c r="O2398">
        <f t="shared" si="148"/>
        <v>36</v>
      </c>
      <c r="P2398">
        <f t="shared" si="149"/>
        <v>33.67</v>
      </c>
      <c r="Q2398" s="10" t="s">
        <v>8315</v>
      </c>
      <c r="R2398" t="s">
        <v>8316</v>
      </c>
      <c r="S2398" s="14">
        <f t="shared" si="150"/>
        <v>42114.818935185183</v>
      </c>
      <c r="T2398" s="14">
        <f t="shared" si="151"/>
        <v>42134.957638888889</v>
      </c>
    </row>
    <row r="2399" spans="1:20" ht="45" x14ac:dyDescent="0.45">
      <c r="A2399">
        <v>977</v>
      </c>
      <c r="B2399" s="3" t="s">
        <v>978</v>
      </c>
      <c r="C2399" s="3" t="s">
        <v>5087</v>
      </c>
      <c r="D2399" s="6">
        <v>2700</v>
      </c>
      <c r="E2399" s="8">
        <v>909</v>
      </c>
      <c r="F2399" t="s">
        <v>8220</v>
      </c>
      <c r="G2399" t="s">
        <v>8238</v>
      </c>
      <c r="H2399" t="s">
        <v>8248</v>
      </c>
      <c r="I2399">
        <v>1456094197</v>
      </c>
      <c r="J2399">
        <v>1453502197</v>
      </c>
      <c r="K2399" t="b">
        <v>0</v>
      </c>
      <c r="L2399">
        <v>12</v>
      </c>
      <c r="M2399" t="b">
        <v>0</v>
      </c>
      <c r="N2399" t="s">
        <v>8271</v>
      </c>
      <c r="O2399">
        <f t="shared" si="148"/>
        <v>34</v>
      </c>
      <c r="P2399">
        <f t="shared" si="149"/>
        <v>75.75</v>
      </c>
      <c r="Q2399" s="10" t="s">
        <v>8317</v>
      </c>
      <c r="R2399" t="s">
        <v>8319</v>
      </c>
      <c r="S2399" s="14">
        <f t="shared" si="150"/>
        <v>42391.942094907412</v>
      </c>
      <c r="T2399" s="14">
        <f t="shared" si="151"/>
        <v>42421.942094907412</v>
      </c>
    </row>
    <row r="2400" spans="1:20" ht="45" x14ac:dyDescent="0.4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8336</v>
      </c>
      <c r="R2400" t="s">
        <v>8337</v>
      </c>
      <c r="S2400" s="14">
        <f t="shared" si="150"/>
        <v>41958.550659722227</v>
      </c>
      <c r="T2400" s="14">
        <f t="shared" si="151"/>
        <v>41988.550659722227</v>
      </c>
    </row>
    <row r="2401" spans="1:20" ht="59.4" x14ac:dyDescent="0.4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8315</v>
      </c>
      <c r="R2401" t="s">
        <v>8316</v>
      </c>
      <c r="S2401" s="14">
        <f t="shared" si="150"/>
        <v>41802.62090277778</v>
      </c>
      <c r="T2401" s="14">
        <f t="shared" si="151"/>
        <v>41822.62090277778</v>
      </c>
    </row>
    <row r="2402" spans="1:20" ht="45" x14ac:dyDescent="0.4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8317</v>
      </c>
      <c r="R2402" t="s">
        <v>8319</v>
      </c>
      <c r="S2402" s="14">
        <f t="shared" si="150"/>
        <v>42077.666377314818</v>
      </c>
      <c r="T2402" s="14">
        <f t="shared" si="151"/>
        <v>42107.666377314818</v>
      </c>
    </row>
    <row r="2403" spans="1:20" ht="45" x14ac:dyDescent="0.4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8323</v>
      </c>
      <c r="R2403" t="s">
        <v>8324</v>
      </c>
      <c r="S2403" s="14">
        <f t="shared" si="150"/>
        <v>41303.593923611108</v>
      </c>
      <c r="T2403" s="14">
        <f t="shared" si="151"/>
        <v>41333.593923611108</v>
      </c>
    </row>
    <row r="2404" spans="1:20" ht="45" x14ac:dyDescent="0.45">
      <c r="A2404">
        <v>3836</v>
      </c>
      <c r="B2404" s="3" t="s">
        <v>3833</v>
      </c>
      <c r="C2404" s="3" t="s">
        <v>7945</v>
      </c>
      <c r="D2404" s="6">
        <v>800</v>
      </c>
      <c r="E2404" s="8">
        <v>900</v>
      </c>
      <c r="F2404" t="s">
        <v>8218</v>
      </c>
      <c r="G2404" t="s">
        <v>8223</v>
      </c>
      <c r="H2404" t="s">
        <v>8245</v>
      </c>
      <c r="I2404">
        <v>1470197340</v>
      </c>
      <c r="J2404">
        <v>1467497652</v>
      </c>
      <c r="K2404" t="b">
        <v>0</v>
      </c>
      <c r="L2404">
        <v>14</v>
      </c>
      <c r="M2404" t="b">
        <v>1</v>
      </c>
      <c r="N2404" t="s">
        <v>8269</v>
      </c>
      <c r="O2404">
        <f t="shared" si="148"/>
        <v>113</v>
      </c>
      <c r="P2404">
        <f t="shared" si="149"/>
        <v>64.290000000000006</v>
      </c>
      <c r="Q2404" s="10" t="s">
        <v>8315</v>
      </c>
      <c r="R2404" t="s">
        <v>8316</v>
      </c>
      <c r="S2404" s="14">
        <f t="shared" si="150"/>
        <v>42553.926527777774</v>
      </c>
      <c r="T2404" s="14">
        <f t="shared" si="151"/>
        <v>42585.172916666663</v>
      </c>
    </row>
    <row r="2405" spans="1:20" ht="45" x14ac:dyDescent="0.45">
      <c r="A2405">
        <v>73</v>
      </c>
      <c r="B2405" s="3" t="s">
        <v>75</v>
      </c>
      <c r="C2405" s="3" t="s">
        <v>4184</v>
      </c>
      <c r="D2405" s="6">
        <v>900</v>
      </c>
      <c r="E2405" s="8">
        <v>900</v>
      </c>
      <c r="F2405" t="s">
        <v>8218</v>
      </c>
      <c r="G2405" t="s">
        <v>8223</v>
      </c>
      <c r="H2405" t="s">
        <v>8245</v>
      </c>
      <c r="I2405">
        <v>1304395140</v>
      </c>
      <c r="J2405">
        <v>1297620584</v>
      </c>
      <c r="K2405" t="b">
        <v>0</v>
      </c>
      <c r="L2405">
        <v>18</v>
      </c>
      <c r="M2405" t="b">
        <v>1</v>
      </c>
      <c r="N2405" t="s">
        <v>8264</v>
      </c>
      <c r="O2405">
        <f t="shared" si="148"/>
        <v>100</v>
      </c>
      <c r="P2405">
        <f t="shared" si="149"/>
        <v>50</v>
      </c>
      <c r="Q2405" s="10" t="s">
        <v>8308</v>
      </c>
      <c r="R2405" t="s">
        <v>8310</v>
      </c>
      <c r="S2405" s="14">
        <f t="shared" si="150"/>
        <v>40587.75675925926</v>
      </c>
      <c r="T2405" s="14">
        <f t="shared" si="151"/>
        <v>40666.165972222225</v>
      </c>
    </row>
    <row r="2406" spans="1:20" ht="45" x14ac:dyDescent="0.4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8331</v>
      </c>
      <c r="R2406" t="s">
        <v>8349</v>
      </c>
      <c r="S2406" s="14">
        <f t="shared" si="150"/>
        <v>42768.833645833336</v>
      </c>
      <c r="T2406" s="14">
        <f t="shared" si="151"/>
        <v>42780.833645833336</v>
      </c>
    </row>
    <row r="2407" spans="1:20" ht="45" x14ac:dyDescent="0.4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0" t="s">
        <v>8320</v>
      </c>
      <c r="R2407" t="s">
        <v>8322</v>
      </c>
      <c r="S2407" s="14">
        <f t="shared" si="150"/>
        <v>41520.561041666668</v>
      </c>
      <c r="T2407" s="14">
        <f t="shared" si="151"/>
        <v>41549.561041666668</v>
      </c>
    </row>
    <row r="2408" spans="1:20" ht="45" x14ac:dyDescent="0.4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0" t="s">
        <v>8336</v>
      </c>
      <c r="R2408" t="s">
        <v>8337</v>
      </c>
      <c r="S2408" s="14">
        <f t="shared" si="150"/>
        <v>41905.979629629634</v>
      </c>
      <c r="T2408" s="14">
        <f t="shared" si="151"/>
        <v>41935.979629629634</v>
      </c>
    </row>
    <row r="2409" spans="1:20" ht="45" x14ac:dyDescent="0.4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8317</v>
      </c>
      <c r="R2409" t="s">
        <v>8319</v>
      </c>
      <c r="S2409" s="14">
        <f t="shared" si="150"/>
        <v>41975.930601851855</v>
      </c>
      <c r="T2409" s="14">
        <f t="shared" si="151"/>
        <v>42005.290972222225</v>
      </c>
    </row>
    <row r="2410" spans="1:20" ht="45" x14ac:dyDescent="0.4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8323</v>
      </c>
      <c r="R2410" t="s">
        <v>8352</v>
      </c>
      <c r="S2410" s="14">
        <f t="shared" si="150"/>
        <v>40829.873657407406</v>
      </c>
      <c r="T2410" s="14">
        <f t="shared" si="151"/>
        <v>40862.817361111112</v>
      </c>
    </row>
    <row r="2411" spans="1:20" ht="45" x14ac:dyDescent="0.4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8315</v>
      </c>
      <c r="R2411" t="s">
        <v>8316</v>
      </c>
      <c r="S2411" s="14">
        <f t="shared" si="150"/>
        <v>42192.933958333335</v>
      </c>
      <c r="T2411" s="14">
        <f t="shared" si="151"/>
        <v>42217.933958333335</v>
      </c>
    </row>
    <row r="2412" spans="1:20" ht="45" x14ac:dyDescent="0.4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8334</v>
      </c>
      <c r="R2412" t="s">
        <v>8335</v>
      </c>
      <c r="S2412" s="14">
        <f t="shared" si="150"/>
        <v>42468.84174768519</v>
      </c>
      <c r="T2412" s="14">
        <f t="shared" si="151"/>
        <v>42498.84174768519</v>
      </c>
    </row>
    <row r="2413" spans="1:20" ht="45" x14ac:dyDescent="0.4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8320</v>
      </c>
      <c r="R2413" t="s">
        <v>8340</v>
      </c>
      <c r="S2413" s="14">
        <f t="shared" si="150"/>
        <v>41326.911319444444</v>
      </c>
      <c r="T2413" s="14">
        <f t="shared" si="151"/>
        <v>41371.869652777779</v>
      </c>
    </row>
    <row r="2414" spans="1:20" ht="30.6" x14ac:dyDescent="0.4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0" t="s">
        <v>8336</v>
      </c>
      <c r="R2414" t="s">
        <v>8337</v>
      </c>
      <c r="S2414" s="14">
        <f t="shared" si="150"/>
        <v>42410.982002314813</v>
      </c>
      <c r="T2414" s="14">
        <f t="shared" si="151"/>
        <v>42440.982002314813</v>
      </c>
    </row>
    <row r="2415" spans="1:20" ht="45" x14ac:dyDescent="0.4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0" t="s">
        <v>8317</v>
      </c>
      <c r="R2415" t="s">
        <v>8353</v>
      </c>
      <c r="S2415" s="14">
        <f t="shared" si="150"/>
        <v>41953.158854166672</v>
      </c>
      <c r="T2415" s="14">
        <f t="shared" si="151"/>
        <v>41983.158854166672</v>
      </c>
    </row>
    <row r="2416" spans="1:20" ht="45" x14ac:dyDescent="0.4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48"/>
        <v>4</v>
      </c>
      <c r="P2416">
        <f t="shared" si="149"/>
        <v>55.06</v>
      </c>
      <c r="Q2416" s="10" t="s">
        <v>8315</v>
      </c>
      <c r="R2416" t="s">
        <v>8357</v>
      </c>
      <c r="S2416" s="14">
        <f t="shared" si="150"/>
        <v>41982.737071759257</v>
      </c>
      <c r="T2416" s="14">
        <f t="shared" si="151"/>
        <v>42015.207638888889</v>
      </c>
    </row>
    <row r="2417" spans="1:20" ht="45" x14ac:dyDescent="0.45">
      <c r="A2417">
        <v>4055</v>
      </c>
      <c r="B2417" s="3" t="s">
        <v>4051</v>
      </c>
      <c r="C2417" s="3" t="s">
        <v>8159</v>
      </c>
      <c r="D2417" s="6">
        <v>5000</v>
      </c>
      <c r="E2417" s="8">
        <v>881</v>
      </c>
      <c r="F2417" t="s">
        <v>8220</v>
      </c>
      <c r="G2417" t="s">
        <v>8224</v>
      </c>
      <c r="H2417" t="s">
        <v>8246</v>
      </c>
      <c r="I2417">
        <v>1403192031</v>
      </c>
      <c r="J2417">
        <v>1400600031</v>
      </c>
      <c r="K2417" t="b">
        <v>0</v>
      </c>
      <c r="L2417">
        <v>21</v>
      </c>
      <c r="M2417" t="b">
        <v>0</v>
      </c>
      <c r="N2417" t="s">
        <v>8269</v>
      </c>
      <c r="O2417">
        <f t="shared" si="148"/>
        <v>18</v>
      </c>
      <c r="P2417">
        <f t="shared" si="149"/>
        <v>41.95</v>
      </c>
      <c r="Q2417" s="10" t="s">
        <v>8315</v>
      </c>
      <c r="R2417" t="s">
        <v>8316</v>
      </c>
      <c r="S2417" s="14">
        <f t="shared" si="150"/>
        <v>41779.648506944446</v>
      </c>
      <c r="T2417" s="14">
        <f t="shared" si="151"/>
        <v>41809.648506944446</v>
      </c>
    </row>
    <row r="2418" spans="1:20" ht="59.4" x14ac:dyDescent="0.45">
      <c r="A2418">
        <v>958</v>
      </c>
      <c r="B2418" s="3" t="s">
        <v>959</v>
      </c>
      <c r="C2418" s="3" t="s">
        <v>5068</v>
      </c>
      <c r="D2418" s="6">
        <v>7777</v>
      </c>
      <c r="E2418" s="8">
        <v>881</v>
      </c>
      <c r="F2418" t="s">
        <v>8220</v>
      </c>
      <c r="G2418" t="s">
        <v>8223</v>
      </c>
      <c r="H2418" t="s">
        <v>8245</v>
      </c>
      <c r="I2418">
        <v>1428641940</v>
      </c>
      <c r="J2418">
        <v>1426792563</v>
      </c>
      <c r="K2418" t="b">
        <v>0</v>
      </c>
      <c r="L2418">
        <v>17</v>
      </c>
      <c r="M2418" t="b">
        <v>0</v>
      </c>
      <c r="N2418" t="s">
        <v>8271</v>
      </c>
      <c r="O2418">
        <f t="shared" si="148"/>
        <v>11</v>
      </c>
      <c r="P2418">
        <f t="shared" si="149"/>
        <v>51.82</v>
      </c>
      <c r="Q2418" s="10" t="s">
        <v>8317</v>
      </c>
      <c r="R2418" t="s">
        <v>8319</v>
      </c>
      <c r="S2418" s="14">
        <f t="shared" si="150"/>
        <v>42082.802812499998</v>
      </c>
      <c r="T2418" s="14">
        <f t="shared" si="151"/>
        <v>42104.207638888889</v>
      </c>
    </row>
    <row r="2419" spans="1:20" ht="45" x14ac:dyDescent="0.4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8315</v>
      </c>
      <c r="R2419" t="s">
        <v>8316</v>
      </c>
      <c r="S2419" s="14">
        <f t="shared" si="150"/>
        <v>42779.610289351855</v>
      </c>
      <c r="T2419" s="14">
        <f t="shared" si="151"/>
        <v>42794</v>
      </c>
    </row>
    <row r="2420" spans="1:20" ht="45" x14ac:dyDescent="0.4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8317</v>
      </c>
      <c r="R2420" t="s">
        <v>8319</v>
      </c>
      <c r="S2420" s="14">
        <f t="shared" si="150"/>
        <v>42208.628692129627</v>
      </c>
      <c r="T2420" s="14">
        <f t="shared" si="151"/>
        <v>42248.628692129627</v>
      </c>
    </row>
    <row r="2421" spans="1:20" ht="45" x14ac:dyDescent="0.4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8317</v>
      </c>
      <c r="R2421" t="s">
        <v>8319</v>
      </c>
      <c r="S2421" s="14">
        <f t="shared" si="150"/>
        <v>41816.812094907407</v>
      </c>
      <c r="T2421" s="14">
        <f t="shared" si="151"/>
        <v>41831.666666666664</v>
      </c>
    </row>
    <row r="2422" spans="1:20" ht="45" x14ac:dyDescent="0.4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48"/>
        <v>109</v>
      </c>
      <c r="P2422">
        <f t="shared" si="149"/>
        <v>46.05</v>
      </c>
      <c r="Q2422" s="10" t="s">
        <v>8315</v>
      </c>
      <c r="R2422" t="s">
        <v>8316</v>
      </c>
      <c r="S2422" s="14">
        <f t="shared" si="150"/>
        <v>42523.248715277776</v>
      </c>
      <c r="T2422" s="14">
        <f t="shared" si="151"/>
        <v>42537.248715277776</v>
      </c>
    </row>
    <row r="2423" spans="1:20" ht="30.6" x14ac:dyDescent="0.4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48"/>
        <v>219</v>
      </c>
      <c r="P2423">
        <f t="shared" si="149"/>
        <v>62.5</v>
      </c>
      <c r="Q2423" s="10" t="s">
        <v>8323</v>
      </c>
      <c r="R2423" t="s">
        <v>8324</v>
      </c>
      <c r="S2423" s="14">
        <f t="shared" si="150"/>
        <v>42184.646863425922</v>
      </c>
      <c r="T2423" s="14">
        <f t="shared" si="151"/>
        <v>42214.646863425922</v>
      </c>
    </row>
    <row r="2424" spans="1:20" ht="45" x14ac:dyDescent="0.4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8315</v>
      </c>
      <c r="R2424" t="s">
        <v>8316</v>
      </c>
      <c r="S2424" s="14">
        <f t="shared" si="150"/>
        <v>41780.785729166666</v>
      </c>
      <c r="T2424" s="14">
        <f t="shared" si="151"/>
        <v>41840.785729166666</v>
      </c>
    </row>
    <row r="2425" spans="1:20" ht="45" x14ac:dyDescent="0.4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8315</v>
      </c>
      <c r="R2425" t="s">
        <v>8316</v>
      </c>
      <c r="S2425" s="14">
        <f t="shared" si="150"/>
        <v>42521.291504629626</v>
      </c>
      <c r="T2425" s="14">
        <f t="shared" si="151"/>
        <v>42529.582638888889</v>
      </c>
    </row>
    <row r="2426" spans="1:20" ht="45" x14ac:dyDescent="0.4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8336</v>
      </c>
      <c r="R2426" t="s">
        <v>8337</v>
      </c>
      <c r="S2426" s="14">
        <f t="shared" si="150"/>
        <v>42524.318703703699</v>
      </c>
      <c r="T2426" s="14">
        <f t="shared" si="151"/>
        <v>42554.318703703699</v>
      </c>
    </row>
    <row r="2427" spans="1:20" ht="45" x14ac:dyDescent="0.4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0" t="s">
        <v>8308</v>
      </c>
      <c r="R2427" t="s">
        <v>8314</v>
      </c>
      <c r="S2427" s="14">
        <f t="shared" si="150"/>
        <v>41869.698136574072</v>
      </c>
      <c r="T2427" s="14">
        <f t="shared" si="151"/>
        <v>41899.698136574072</v>
      </c>
    </row>
    <row r="2428" spans="1:20" ht="59.4" x14ac:dyDescent="0.4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0" t="s">
        <v>8317</v>
      </c>
      <c r="R2428" t="s">
        <v>8319</v>
      </c>
      <c r="S2428" s="14">
        <f t="shared" si="150"/>
        <v>42060.913877314815</v>
      </c>
      <c r="T2428" s="14">
        <f t="shared" si="151"/>
        <v>42120.872210648144</v>
      </c>
    </row>
    <row r="2429" spans="1:20" ht="30.6" x14ac:dyDescent="0.4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8323</v>
      </c>
      <c r="R2429" t="s">
        <v>8328</v>
      </c>
      <c r="S2429" s="14">
        <f t="shared" si="150"/>
        <v>40958.717268518521</v>
      </c>
      <c r="T2429" s="14">
        <f t="shared" si="151"/>
        <v>40981.290972222225</v>
      </c>
    </row>
    <row r="2430" spans="1:20" ht="45" x14ac:dyDescent="0.4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8336</v>
      </c>
      <c r="R2430" t="s">
        <v>8337</v>
      </c>
      <c r="S2430" s="14">
        <f t="shared" si="150"/>
        <v>41766.718009259261</v>
      </c>
      <c r="T2430" s="14">
        <f t="shared" si="151"/>
        <v>41826.718009259261</v>
      </c>
    </row>
    <row r="2431" spans="1:20" ht="45" x14ac:dyDescent="0.4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8323</v>
      </c>
      <c r="R2431" t="s">
        <v>8345</v>
      </c>
      <c r="S2431" s="14">
        <f t="shared" si="150"/>
        <v>42268.625856481478</v>
      </c>
      <c r="T2431" s="14">
        <f t="shared" si="151"/>
        <v>42298.625856481478</v>
      </c>
    </row>
    <row r="2432" spans="1:20" ht="45" x14ac:dyDescent="0.45">
      <c r="A2432">
        <v>3851</v>
      </c>
      <c r="B2432" s="3" t="s">
        <v>3848</v>
      </c>
      <c r="C2432" s="3" t="s">
        <v>7960</v>
      </c>
      <c r="D2432" s="6">
        <v>2500</v>
      </c>
      <c r="E2432" s="8">
        <v>852</v>
      </c>
      <c r="F2432" t="s">
        <v>8220</v>
      </c>
      <c r="G2432" t="s">
        <v>8224</v>
      </c>
      <c r="H2432" t="s">
        <v>8246</v>
      </c>
      <c r="I2432">
        <v>1437129179</v>
      </c>
      <c r="J2432">
        <v>1434537179</v>
      </c>
      <c r="K2432" t="b">
        <v>1</v>
      </c>
      <c r="L2432">
        <v>24</v>
      </c>
      <c r="M2432" t="b">
        <v>0</v>
      </c>
      <c r="N2432" t="s">
        <v>8269</v>
      </c>
      <c r="O2432">
        <f t="shared" si="148"/>
        <v>34</v>
      </c>
      <c r="P2432">
        <f t="shared" si="149"/>
        <v>35.5</v>
      </c>
      <c r="Q2432" s="10" t="s">
        <v>8315</v>
      </c>
      <c r="R2432" t="s">
        <v>8316</v>
      </c>
      <c r="S2432" s="14">
        <f t="shared" si="150"/>
        <v>42172.439571759256</v>
      </c>
      <c r="T2432" s="14">
        <f t="shared" si="151"/>
        <v>42202.439571759256</v>
      </c>
    </row>
    <row r="2433" spans="1:20" ht="45" x14ac:dyDescent="0.45">
      <c r="A2433">
        <v>2125</v>
      </c>
      <c r="B2433" s="3" t="s">
        <v>2126</v>
      </c>
      <c r="C2433" s="3" t="s">
        <v>6235</v>
      </c>
      <c r="D2433" s="6">
        <v>60000</v>
      </c>
      <c r="E2433" s="8">
        <v>852</v>
      </c>
      <c r="F2433" t="s">
        <v>8220</v>
      </c>
      <c r="G2433" t="s">
        <v>8223</v>
      </c>
      <c r="H2433" t="s">
        <v>8245</v>
      </c>
      <c r="I2433">
        <v>1438734833</v>
      </c>
      <c r="J2433">
        <v>1436142833</v>
      </c>
      <c r="K2433" t="b">
        <v>0</v>
      </c>
      <c r="L2433">
        <v>27</v>
      </c>
      <c r="M2433" t="b">
        <v>0</v>
      </c>
      <c r="N2433" t="s">
        <v>8280</v>
      </c>
      <c r="O2433">
        <f t="shared" si="148"/>
        <v>1</v>
      </c>
      <c r="P2433">
        <f t="shared" si="149"/>
        <v>31.56</v>
      </c>
      <c r="Q2433" s="10" t="s">
        <v>8331</v>
      </c>
      <c r="R2433" t="s">
        <v>8332</v>
      </c>
      <c r="S2433" s="14">
        <f t="shared" si="150"/>
        <v>42191.023530092592</v>
      </c>
      <c r="T2433" s="14">
        <f t="shared" si="151"/>
        <v>42221.023530092592</v>
      </c>
    </row>
    <row r="2434" spans="1:20" ht="45" x14ac:dyDescent="0.4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ref="O2434:O2497" si="152">ROUND(E2434/D2434*100,0)</f>
        <v>21</v>
      </c>
      <c r="P2434">
        <f t="shared" ref="P2434:P2497" si="153">IFERROR(ROUND(E2434/L2434,2),0)</f>
        <v>56.67</v>
      </c>
      <c r="Q2434" s="10" t="s">
        <v>8323</v>
      </c>
      <c r="R2434" t="s">
        <v>8345</v>
      </c>
      <c r="S2434" s="14">
        <f t="shared" ref="S2434:S2497" si="154">(((J2434/60)/60)/24)+DATE(1970,1,1)</f>
        <v>42175.948981481488</v>
      </c>
      <c r="T2434" s="14">
        <f t="shared" ref="T2434:T2497" si="155">(((I2434/60)/60)/24)+DATE(1970,1,1)</f>
        <v>42205.948981481488</v>
      </c>
    </row>
    <row r="2435" spans="1:20" ht="45" x14ac:dyDescent="0.45">
      <c r="A2435">
        <v>2083</v>
      </c>
      <c r="B2435" s="3" t="s">
        <v>2084</v>
      </c>
      <c r="C2435" s="3" t="s">
        <v>6193</v>
      </c>
      <c r="D2435" s="6">
        <v>750</v>
      </c>
      <c r="E2435" s="8">
        <v>850</v>
      </c>
      <c r="F2435" t="s">
        <v>8218</v>
      </c>
      <c r="G2435" t="s">
        <v>8223</v>
      </c>
      <c r="H2435" t="s">
        <v>8245</v>
      </c>
      <c r="I2435">
        <v>1338830395</v>
      </c>
      <c r="J2435">
        <v>1336238395</v>
      </c>
      <c r="K2435" t="b">
        <v>0</v>
      </c>
      <c r="L2435">
        <v>25</v>
      </c>
      <c r="M2435" t="b">
        <v>1</v>
      </c>
      <c r="N2435" t="s">
        <v>8277</v>
      </c>
      <c r="O2435">
        <f t="shared" si="152"/>
        <v>113</v>
      </c>
      <c r="P2435">
        <f t="shared" si="153"/>
        <v>34</v>
      </c>
      <c r="Q2435" s="10" t="s">
        <v>8323</v>
      </c>
      <c r="R2435" t="s">
        <v>8327</v>
      </c>
      <c r="S2435" s="14">
        <f t="shared" si="154"/>
        <v>41034.72216435185</v>
      </c>
      <c r="T2435" s="14">
        <f t="shared" si="155"/>
        <v>41064.72216435185</v>
      </c>
    </row>
    <row r="2436" spans="1:20" ht="59.4" x14ac:dyDescent="0.45">
      <c r="A2436">
        <v>2837</v>
      </c>
      <c r="B2436" s="3" t="s">
        <v>2837</v>
      </c>
      <c r="C2436" s="3" t="s">
        <v>6947</v>
      </c>
      <c r="D2436" s="6">
        <v>850</v>
      </c>
      <c r="E2436" s="8">
        <v>850</v>
      </c>
      <c r="F2436" t="s">
        <v>8218</v>
      </c>
      <c r="G2436" t="s">
        <v>8228</v>
      </c>
      <c r="H2436" t="s">
        <v>8250</v>
      </c>
      <c r="I2436">
        <v>1449701284</v>
      </c>
      <c r="J2436">
        <v>1446241684</v>
      </c>
      <c r="K2436" t="b">
        <v>0</v>
      </c>
      <c r="L2436">
        <v>21</v>
      </c>
      <c r="M2436" t="b">
        <v>1</v>
      </c>
      <c r="N2436" t="s">
        <v>8269</v>
      </c>
      <c r="O2436">
        <f t="shared" si="152"/>
        <v>100</v>
      </c>
      <c r="P2436">
        <f t="shared" si="153"/>
        <v>40.479999999999997</v>
      </c>
      <c r="Q2436" s="10" t="s">
        <v>8315</v>
      </c>
      <c r="R2436" t="s">
        <v>8316</v>
      </c>
      <c r="S2436" s="14">
        <f t="shared" si="154"/>
        <v>42307.908379629633</v>
      </c>
      <c r="T2436" s="14">
        <f t="shared" si="155"/>
        <v>42347.950046296297</v>
      </c>
    </row>
    <row r="2437" spans="1:20" ht="45" x14ac:dyDescent="0.45">
      <c r="A2437">
        <v>1069</v>
      </c>
      <c r="B2437" s="3" t="s">
        <v>1070</v>
      </c>
      <c r="C2437" s="3" t="s">
        <v>5179</v>
      </c>
      <c r="D2437" s="6">
        <v>2200</v>
      </c>
      <c r="E2437" s="8">
        <v>850</v>
      </c>
      <c r="F2437" t="s">
        <v>8220</v>
      </c>
      <c r="G2437" t="s">
        <v>8223</v>
      </c>
      <c r="H2437" t="s">
        <v>8245</v>
      </c>
      <c r="I2437">
        <v>1385447459</v>
      </c>
      <c r="J2437">
        <v>1382679059</v>
      </c>
      <c r="K2437" t="b">
        <v>0</v>
      </c>
      <c r="L2437">
        <v>21</v>
      </c>
      <c r="M2437" t="b">
        <v>0</v>
      </c>
      <c r="N2437" t="s">
        <v>8280</v>
      </c>
      <c r="O2437">
        <f t="shared" si="152"/>
        <v>39</v>
      </c>
      <c r="P2437">
        <f t="shared" si="153"/>
        <v>40.479999999999997</v>
      </c>
      <c r="Q2437" s="10" t="s">
        <v>8331</v>
      </c>
      <c r="R2437" t="s">
        <v>8332</v>
      </c>
      <c r="S2437" s="14">
        <f t="shared" si="154"/>
        <v>41572.229849537034</v>
      </c>
      <c r="T2437" s="14">
        <f t="shared" si="155"/>
        <v>41604.271516203706</v>
      </c>
    </row>
    <row r="2438" spans="1:20" ht="30.6" x14ac:dyDescent="0.45">
      <c r="A2438">
        <v>598</v>
      </c>
      <c r="B2438" s="3" t="s">
        <v>599</v>
      </c>
      <c r="C2438" s="3" t="s">
        <v>4708</v>
      </c>
      <c r="D2438" s="6">
        <v>2500</v>
      </c>
      <c r="E2438" s="8">
        <v>850</v>
      </c>
      <c r="F2438" t="s">
        <v>8220</v>
      </c>
      <c r="G2438" t="s">
        <v>8223</v>
      </c>
      <c r="H2438" t="s">
        <v>8245</v>
      </c>
      <c r="I2438">
        <v>1417737781</v>
      </c>
      <c r="J2438">
        <v>1415145781</v>
      </c>
      <c r="K2438" t="b">
        <v>0</v>
      </c>
      <c r="L2438">
        <v>7</v>
      </c>
      <c r="M2438" t="b">
        <v>0</v>
      </c>
      <c r="N2438" t="s">
        <v>8270</v>
      </c>
      <c r="O2438">
        <f t="shared" si="152"/>
        <v>34</v>
      </c>
      <c r="P2438">
        <f t="shared" si="153"/>
        <v>121.43</v>
      </c>
      <c r="Q2438" s="10" t="s">
        <v>8317</v>
      </c>
      <c r="R2438" t="s">
        <v>8318</v>
      </c>
      <c r="S2438" s="14">
        <f t="shared" si="154"/>
        <v>41948.00209490741</v>
      </c>
      <c r="T2438" s="14">
        <f t="shared" si="155"/>
        <v>41978.00209490741</v>
      </c>
    </row>
    <row r="2439" spans="1:20" ht="59.4" x14ac:dyDescent="0.4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8315</v>
      </c>
      <c r="R2439" t="s">
        <v>8316</v>
      </c>
      <c r="S2439" s="14">
        <f t="shared" si="154"/>
        <v>42248.627013888887</v>
      </c>
      <c r="T2439" s="14">
        <f t="shared" si="155"/>
        <v>42278.627013888887</v>
      </c>
    </row>
    <row r="2440" spans="1:20" ht="45" x14ac:dyDescent="0.4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8315</v>
      </c>
      <c r="R2440" t="s">
        <v>8316</v>
      </c>
      <c r="S2440" s="14">
        <f t="shared" si="154"/>
        <v>42379.74418981481</v>
      </c>
      <c r="T2440" s="14">
        <f t="shared" si="155"/>
        <v>42410.875</v>
      </c>
    </row>
    <row r="2441" spans="1:20" ht="45" x14ac:dyDescent="0.4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8317</v>
      </c>
      <c r="R2441" t="s">
        <v>8319</v>
      </c>
      <c r="S2441" s="14">
        <f t="shared" si="154"/>
        <v>42711.950798611113</v>
      </c>
      <c r="T2441" s="14">
        <f t="shared" si="155"/>
        <v>42766.98055555555</v>
      </c>
    </row>
    <row r="2442" spans="1:20" ht="45" x14ac:dyDescent="0.4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8320</v>
      </c>
      <c r="R2442" t="s">
        <v>8356</v>
      </c>
      <c r="S2442" s="14">
        <f t="shared" si="154"/>
        <v>40938.062476851854</v>
      </c>
      <c r="T2442" s="14">
        <f t="shared" si="155"/>
        <v>40968.062476851854</v>
      </c>
    </row>
    <row r="2443" spans="1:20" ht="30.6" x14ac:dyDescent="0.4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8317</v>
      </c>
      <c r="R2443" t="s">
        <v>8353</v>
      </c>
      <c r="S2443" s="14">
        <f t="shared" si="154"/>
        <v>42639.549479166672</v>
      </c>
      <c r="T2443" s="14">
        <f t="shared" si="155"/>
        <v>42655.549479166672</v>
      </c>
    </row>
    <row r="2444" spans="1:20" ht="59.4" x14ac:dyDescent="0.4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8315</v>
      </c>
      <c r="R2444" t="s">
        <v>8355</v>
      </c>
      <c r="S2444" s="14">
        <f t="shared" si="154"/>
        <v>42744.416030092587</v>
      </c>
      <c r="T2444" s="14">
        <f t="shared" si="155"/>
        <v>42774.416030092587</v>
      </c>
    </row>
    <row r="2445" spans="1:20" ht="45" x14ac:dyDescent="0.4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8315</v>
      </c>
      <c r="R2445" t="s">
        <v>8316</v>
      </c>
      <c r="S2445" s="14">
        <f t="shared" si="154"/>
        <v>42487.62700231481</v>
      </c>
      <c r="T2445" s="14">
        <f t="shared" si="155"/>
        <v>42521.458333333328</v>
      </c>
    </row>
    <row r="2446" spans="1:20" ht="45" x14ac:dyDescent="0.4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8320</v>
      </c>
      <c r="R2446" t="s">
        <v>8321</v>
      </c>
      <c r="S2446" s="14">
        <f t="shared" si="154"/>
        <v>40590.766886574071</v>
      </c>
      <c r="T2446" s="14">
        <f t="shared" si="155"/>
        <v>40651.725219907406</v>
      </c>
    </row>
    <row r="2447" spans="1:20" ht="45" x14ac:dyDescent="0.4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8308</v>
      </c>
      <c r="R2447" t="s">
        <v>8314</v>
      </c>
      <c r="S2447" s="14">
        <f t="shared" si="154"/>
        <v>41378.69976851852</v>
      </c>
      <c r="T2447" s="14">
        <f t="shared" si="155"/>
        <v>41408.69976851852</v>
      </c>
    </row>
    <row r="2448" spans="1:20" ht="45" x14ac:dyDescent="0.4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8315</v>
      </c>
      <c r="R2448" t="s">
        <v>8357</v>
      </c>
      <c r="S2448" s="14">
        <f t="shared" si="154"/>
        <v>42409.241747685184</v>
      </c>
      <c r="T2448" s="14">
        <f t="shared" si="155"/>
        <v>42437.207638888889</v>
      </c>
    </row>
    <row r="2449" spans="1:20" ht="45" x14ac:dyDescent="0.4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8323</v>
      </c>
      <c r="R2449" t="s">
        <v>8327</v>
      </c>
      <c r="S2449" s="14">
        <f t="shared" si="154"/>
        <v>41074.834965277776</v>
      </c>
      <c r="T2449" s="14">
        <f t="shared" si="155"/>
        <v>41090.165972222225</v>
      </c>
    </row>
    <row r="2450" spans="1:20" ht="45" x14ac:dyDescent="0.4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8323</v>
      </c>
      <c r="R2450" t="s">
        <v>8324</v>
      </c>
      <c r="S2450" s="14">
        <f t="shared" si="154"/>
        <v>41177.060381944444</v>
      </c>
      <c r="T2450" s="14">
        <f t="shared" si="155"/>
        <v>41227.102048611108</v>
      </c>
    </row>
    <row r="2451" spans="1:20" ht="45" x14ac:dyDescent="0.4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0" t="s">
        <v>8320</v>
      </c>
      <c r="R2451" t="s">
        <v>8321</v>
      </c>
      <c r="S2451" s="14">
        <f t="shared" si="154"/>
        <v>40990.709317129629</v>
      </c>
      <c r="T2451" s="14">
        <f t="shared" si="155"/>
        <v>41015.875</v>
      </c>
    </row>
    <row r="2452" spans="1:20" ht="59.4" x14ac:dyDescent="0.4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0" t="s">
        <v>8315</v>
      </c>
      <c r="R2452" t="s">
        <v>8316</v>
      </c>
      <c r="S2452" s="14">
        <f t="shared" si="154"/>
        <v>42193.482291666667</v>
      </c>
      <c r="T2452" s="14">
        <f t="shared" si="155"/>
        <v>42233.666666666672</v>
      </c>
    </row>
    <row r="2453" spans="1:20" ht="45" x14ac:dyDescent="0.4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8331</v>
      </c>
      <c r="R2453" t="s">
        <v>8349</v>
      </c>
      <c r="S2453" s="14">
        <f t="shared" si="154"/>
        <v>40906.787581018521</v>
      </c>
      <c r="T2453" s="14">
        <f t="shared" si="155"/>
        <v>40936.787581018521</v>
      </c>
    </row>
    <row r="2454" spans="1:20" ht="45" x14ac:dyDescent="0.4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8323</v>
      </c>
      <c r="R2454" t="s">
        <v>8324</v>
      </c>
      <c r="S2454" s="14">
        <f t="shared" si="154"/>
        <v>41176.684907407405</v>
      </c>
      <c r="T2454" s="14">
        <f t="shared" si="155"/>
        <v>41206.684907407405</v>
      </c>
    </row>
    <row r="2455" spans="1:20" ht="45" x14ac:dyDescent="0.45">
      <c r="A2455">
        <v>3327</v>
      </c>
      <c r="B2455" s="3" t="s">
        <v>3327</v>
      </c>
      <c r="C2455" s="3" t="s">
        <v>7437</v>
      </c>
      <c r="D2455" s="6">
        <v>800</v>
      </c>
      <c r="E2455" s="8">
        <v>810</v>
      </c>
      <c r="F2455" t="s">
        <v>8218</v>
      </c>
      <c r="G2455" t="s">
        <v>8224</v>
      </c>
      <c r="H2455" t="s">
        <v>8246</v>
      </c>
      <c r="I2455">
        <v>1462697966</v>
      </c>
      <c r="J2455">
        <v>1460105966</v>
      </c>
      <c r="K2455" t="b">
        <v>0</v>
      </c>
      <c r="L2455">
        <v>33</v>
      </c>
      <c r="M2455" t="b">
        <v>1</v>
      </c>
      <c r="N2455" t="s">
        <v>8269</v>
      </c>
      <c r="O2455">
        <f t="shared" si="152"/>
        <v>101</v>
      </c>
      <c r="P2455">
        <f t="shared" si="153"/>
        <v>24.55</v>
      </c>
      <c r="Q2455" s="10" t="s">
        <v>8315</v>
      </c>
      <c r="R2455" t="s">
        <v>8316</v>
      </c>
      <c r="S2455" s="14">
        <f t="shared" si="154"/>
        <v>42468.374606481477</v>
      </c>
      <c r="T2455" s="14">
        <f t="shared" si="155"/>
        <v>42498.374606481477</v>
      </c>
    </row>
    <row r="2456" spans="1:20" ht="45" x14ac:dyDescent="0.45">
      <c r="A2456">
        <v>2300</v>
      </c>
      <c r="B2456" s="3" t="s">
        <v>2301</v>
      </c>
      <c r="C2456" s="3" t="s">
        <v>6410</v>
      </c>
      <c r="D2456" s="6">
        <v>800</v>
      </c>
      <c r="E2456" s="8">
        <v>810</v>
      </c>
      <c r="F2456" t="s">
        <v>8218</v>
      </c>
      <c r="G2456" t="s">
        <v>8223</v>
      </c>
      <c r="H2456" t="s">
        <v>8245</v>
      </c>
      <c r="I2456">
        <v>1340904416</v>
      </c>
      <c r="J2456">
        <v>1339694816</v>
      </c>
      <c r="K2456" t="b">
        <v>0</v>
      </c>
      <c r="L2456">
        <v>7</v>
      </c>
      <c r="M2456" t="b">
        <v>1</v>
      </c>
      <c r="N2456" t="s">
        <v>8274</v>
      </c>
      <c r="O2456">
        <f t="shared" si="152"/>
        <v>101</v>
      </c>
      <c r="P2456">
        <f t="shared" si="153"/>
        <v>115.71</v>
      </c>
      <c r="Q2456" s="10" t="s">
        <v>8323</v>
      </c>
      <c r="R2456" t="s">
        <v>8324</v>
      </c>
      <c r="S2456" s="14">
        <f t="shared" si="154"/>
        <v>41074.727037037039</v>
      </c>
      <c r="T2456" s="14">
        <f t="shared" si="155"/>
        <v>41088.727037037039</v>
      </c>
    </row>
    <row r="2457" spans="1:20" ht="59.4" x14ac:dyDescent="0.4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8320</v>
      </c>
      <c r="R2457" t="s">
        <v>8339</v>
      </c>
      <c r="S2457" s="14">
        <f t="shared" si="154"/>
        <v>41796.531701388885</v>
      </c>
      <c r="T2457" s="14">
        <f t="shared" si="155"/>
        <v>41833.207638888889</v>
      </c>
    </row>
    <row r="2458" spans="1:20" ht="59.4" x14ac:dyDescent="0.4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8317</v>
      </c>
      <c r="R2458" t="s">
        <v>8347</v>
      </c>
      <c r="S2458" s="14">
        <f t="shared" si="154"/>
        <v>40102.918055555558</v>
      </c>
      <c r="T2458" s="14">
        <f t="shared" si="155"/>
        <v>40140.249305555553</v>
      </c>
    </row>
    <row r="2459" spans="1:20" ht="45" x14ac:dyDescent="0.45">
      <c r="A2459">
        <v>3739</v>
      </c>
      <c r="B2459" s="3" t="s">
        <v>3736</v>
      </c>
      <c r="C2459" s="3" t="s">
        <v>7849</v>
      </c>
      <c r="D2459" s="6">
        <v>4000</v>
      </c>
      <c r="E2459" s="8">
        <v>805</v>
      </c>
      <c r="F2459" t="s">
        <v>8220</v>
      </c>
      <c r="G2459" t="s">
        <v>8224</v>
      </c>
      <c r="H2459" t="s">
        <v>8246</v>
      </c>
      <c r="I2459">
        <v>1468752468</v>
      </c>
      <c r="J2459">
        <v>1467024468</v>
      </c>
      <c r="K2459" t="b">
        <v>0</v>
      </c>
      <c r="L2459">
        <v>8</v>
      </c>
      <c r="M2459" t="b">
        <v>0</v>
      </c>
      <c r="N2459" t="s">
        <v>8269</v>
      </c>
      <c r="O2459">
        <f t="shared" si="152"/>
        <v>20</v>
      </c>
      <c r="P2459">
        <f t="shared" si="153"/>
        <v>100.63</v>
      </c>
      <c r="Q2459" s="10" t="s">
        <v>8315</v>
      </c>
      <c r="R2459" t="s">
        <v>8316</v>
      </c>
      <c r="S2459" s="14">
        <f t="shared" si="154"/>
        <v>42548.449861111112</v>
      </c>
      <c r="T2459" s="14">
        <f t="shared" si="155"/>
        <v>42568.449861111112</v>
      </c>
    </row>
    <row r="2460" spans="1:20" ht="45" x14ac:dyDescent="0.45">
      <c r="A2460">
        <v>1433</v>
      </c>
      <c r="B2460" s="3" t="s">
        <v>1434</v>
      </c>
      <c r="C2460" s="3" t="s">
        <v>5543</v>
      </c>
      <c r="D2460" s="6">
        <v>12000</v>
      </c>
      <c r="E2460" s="8">
        <v>805</v>
      </c>
      <c r="F2460" t="s">
        <v>8220</v>
      </c>
      <c r="G2460" t="s">
        <v>8236</v>
      </c>
      <c r="H2460" t="s">
        <v>8248</v>
      </c>
      <c r="I2460">
        <v>1481367600</v>
      </c>
      <c r="J2460">
        <v>1477839675</v>
      </c>
      <c r="K2460" t="b">
        <v>0</v>
      </c>
      <c r="L2460">
        <v>10</v>
      </c>
      <c r="M2460" t="b">
        <v>0</v>
      </c>
      <c r="N2460" t="s">
        <v>8285</v>
      </c>
      <c r="O2460">
        <f t="shared" si="152"/>
        <v>7</v>
      </c>
      <c r="P2460">
        <f t="shared" si="153"/>
        <v>80.5</v>
      </c>
      <c r="Q2460" s="10" t="s">
        <v>8320</v>
      </c>
      <c r="R2460" t="s">
        <v>8339</v>
      </c>
      <c r="S2460" s="14">
        <f t="shared" si="154"/>
        <v>42673.625868055555</v>
      </c>
      <c r="T2460" s="14">
        <f t="shared" si="155"/>
        <v>42714.458333333328</v>
      </c>
    </row>
    <row r="2461" spans="1:20" ht="45" x14ac:dyDescent="0.4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52"/>
        <v>27</v>
      </c>
      <c r="P2461">
        <f t="shared" si="153"/>
        <v>42.16</v>
      </c>
      <c r="Q2461" s="10" t="s">
        <v>8320</v>
      </c>
      <c r="R2461" t="s">
        <v>8356</v>
      </c>
      <c r="S2461" s="14">
        <f t="shared" si="154"/>
        <v>41850.781377314815</v>
      </c>
      <c r="T2461" s="14">
        <f t="shared" si="155"/>
        <v>41880.781377314815</v>
      </c>
    </row>
    <row r="2462" spans="1:20" ht="45" x14ac:dyDescent="0.4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52"/>
        <v>134</v>
      </c>
      <c r="P2462">
        <f t="shared" si="153"/>
        <v>53.4</v>
      </c>
      <c r="Q2462" s="10" t="s">
        <v>8334</v>
      </c>
      <c r="R2462" t="s">
        <v>8350</v>
      </c>
      <c r="S2462" s="14">
        <f t="shared" si="154"/>
        <v>42338.84375</v>
      </c>
      <c r="T2462" s="14">
        <f t="shared" si="155"/>
        <v>42367.958333333328</v>
      </c>
    </row>
    <row r="2463" spans="1:20" ht="45" x14ac:dyDescent="0.45">
      <c r="A2463">
        <v>187</v>
      </c>
      <c r="B2463" s="3" t="s">
        <v>189</v>
      </c>
      <c r="C2463" s="3" t="s">
        <v>4297</v>
      </c>
      <c r="D2463" s="6">
        <v>5000</v>
      </c>
      <c r="E2463" s="8">
        <v>800</v>
      </c>
      <c r="F2463" t="s">
        <v>8220</v>
      </c>
      <c r="G2463" t="s">
        <v>8223</v>
      </c>
      <c r="H2463" t="s">
        <v>8245</v>
      </c>
      <c r="I2463">
        <v>1437461940</v>
      </c>
      <c r="J2463">
        <v>1435383457</v>
      </c>
      <c r="K2463" t="b">
        <v>0</v>
      </c>
      <c r="L2463">
        <v>5</v>
      </c>
      <c r="M2463" t="b">
        <v>0</v>
      </c>
      <c r="N2463" t="s">
        <v>8266</v>
      </c>
      <c r="O2463">
        <f t="shared" si="152"/>
        <v>16</v>
      </c>
      <c r="P2463">
        <f t="shared" si="153"/>
        <v>160</v>
      </c>
      <c r="Q2463" s="10" t="s">
        <v>8308</v>
      </c>
      <c r="R2463" t="s">
        <v>8312</v>
      </c>
      <c r="S2463" s="14">
        <f t="shared" si="154"/>
        <v>42182.234456018516</v>
      </c>
      <c r="T2463" s="14">
        <f t="shared" si="155"/>
        <v>42206.290972222225</v>
      </c>
    </row>
    <row r="2464" spans="1:20" ht="45" x14ac:dyDescent="0.45">
      <c r="A2464">
        <v>2684</v>
      </c>
      <c r="B2464" s="3" t="s">
        <v>2684</v>
      </c>
      <c r="C2464" s="3" t="s">
        <v>6794</v>
      </c>
      <c r="D2464" s="6">
        <v>70000</v>
      </c>
      <c r="E2464" s="8">
        <v>800</v>
      </c>
      <c r="F2464" t="s">
        <v>8220</v>
      </c>
      <c r="G2464" t="s">
        <v>8223</v>
      </c>
      <c r="H2464" t="s">
        <v>8245</v>
      </c>
      <c r="I2464">
        <v>1407621425</v>
      </c>
      <c r="J2464">
        <v>1404165425</v>
      </c>
      <c r="K2464" t="b">
        <v>0</v>
      </c>
      <c r="L2464">
        <v>4</v>
      </c>
      <c r="M2464" t="b">
        <v>0</v>
      </c>
      <c r="N2464" t="s">
        <v>8282</v>
      </c>
      <c r="O2464">
        <f t="shared" si="152"/>
        <v>1</v>
      </c>
      <c r="P2464">
        <f t="shared" si="153"/>
        <v>200</v>
      </c>
      <c r="Q2464" s="10" t="s">
        <v>8334</v>
      </c>
      <c r="R2464" t="s">
        <v>8335</v>
      </c>
      <c r="S2464" s="14">
        <f t="shared" si="154"/>
        <v>41820.914641203701</v>
      </c>
      <c r="T2464" s="14">
        <f t="shared" si="155"/>
        <v>41860.914641203701</v>
      </c>
    </row>
    <row r="2465" spans="1:20" ht="45" x14ac:dyDescent="0.45">
      <c r="A2465">
        <v>3608</v>
      </c>
      <c r="B2465" s="3" t="s">
        <v>3607</v>
      </c>
      <c r="C2465" s="3" t="s">
        <v>7718</v>
      </c>
      <c r="D2465" s="6">
        <v>800</v>
      </c>
      <c r="E2465" s="8">
        <v>800</v>
      </c>
      <c r="F2465" t="s">
        <v>8218</v>
      </c>
      <c r="G2465" t="s">
        <v>8224</v>
      </c>
      <c r="H2465" t="s">
        <v>8246</v>
      </c>
      <c r="I2465">
        <v>1466172000</v>
      </c>
      <c r="J2465">
        <v>1463418090</v>
      </c>
      <c r="K2465" t="b">
        <v>0</v>
      </c>
      <c r="L2465">
        <v>27</v>
      </c>
      <c r="M2465" t="b">
        <v>1</v>
      </c>
      <c r="N2465" t="s">
        <v>8269</v>
      </c>
      <c r="O2465">
        <f t="shared" si="152"/>
        <v>100</v>
      </c>
      <c r="P2465">
        <f t="shared" si="153"/>
        <v>29.63</v>
      </c>
      <c r="Q2465" s="10" t="s">
        <v>8315</v>
      </c>
      <c r="R2465" t="s">
        <v>8316</v>
      </c>
      <c r="S2465" s="14">
        <f t="shared" si="154"/>
        <v>42506.709375000006</v>
      </c>
      <c r="T2465" s="14">
        <f t="shared" si="155"/>
        <v>42538.583333333328</v>
      </c>
    </row>
    <row r="2466" spans="1:20" ht="45" x14ac:dyDescent="0.45">
      <c r="A2466">
        <v>4095</v>
      </c>
      <c r="B2466" s="3" t="s">
        <v>4091</v>
      </c>
      <c r="C2466" s="3" t="s">
        <v>8198</v>
      </c>
      <c r="D2466" s="6">
        <v>30000</v>
      </c>
      <c r="E2466" s="8">
        <v>800</v>
      </c>
      <c r="F2466" t="s">
        <v>8220</v>
      </c>
      <c r="G2466" t="s">
        <v>8237</v>
      </c>
      <c r="H2466" t="s">
        <v>8255</v>
      </c>
      <c r="I2466">
        <v>1482108350</v>
      </c>
      <c r="J2466">
        <v>1479516350</v>
      </c>
      <c r="K2466" t="b">
        <v>0</v>
      </c>
      <c r="L2466">
        <v>1</v>
      </c>
      <c r="M2466" t="b">
        <v>0</v>
      </c>
      <c r="N2466" t="s">
        <v>8269</v>
      </c>
      <c r="O2466">
        <f t="shared" si="152"/>
        <v>3</v>
      </c>
      <c r="P2466">
        <f t="shared" si="153"/>
        <v>800</v>
      </c>
      <c r="Q2466" s="10" t="s">
        <v>8315</v>
      </c>
      <c r="R2466" t="s">
        <v>8316</v>
      </c>
      <c r="S2466" s="14">
        <f t="shared" si="154"/>
        <v>42693.031828703708</v>
      </c>
      <c r="T2466" s="14">
        <f t="shared" si="155"/>
        <v>42723.031828703708</v>
      </c>
    </row>
    <row r="2467" spans="1:20" ht="45" x14ac:dyDescent="0.45">
      <c r="A2467">
        <v>25</v>
      </c>
      <c r="B2467" s="3" t="s">
        <v>27</v>
      </c>
      <c r="C2467" s="3" t="s">
        <v>4136</v>
      </c>
      <c r="D2467" s="6">
        <v>600</v>
      </c>
      <c r="E2467" s="8">
        <v>800</v>
      </c>
      <c r="F2467" t="s">
        <v>8218</v>
      </c>
      <c r="G2467" t="s">
        <v>8223</v>
      </c>
      <c r="H2467" t="s">
        <v>8245</v>
      </c>
      <c r="I2467">
        <v>1452299761</v>
      </c>
      <c r="J2467">
        <v>1447115761</v>
      </c>
      <c r="K2467" t="b">
        <v>0</v>
      </c>
      <c r="L2467">
        <v>14</v>
      </c>
      <c r="M2467" t="b">
        <v>1</v>
      </c>
      <c r="N2467" t="s">
        <v>8263</v>
      </c>
      <c r="O2467">
        <f t="shared" si="152"/>
        <v>133</v>
      </c>
      <c r="P2467">
        <f t="shared" si="153"/>
        <v>57.14</v>
      </c>
      <c r="Q2467" s="10" t="s">
        <v>8308</v>
      </c>
      <c r="R2467" t="s">
        <v>8309</v>
      </c>
      <c r="S2467" s="14">
        <f t="shared" si="154"/>
        <v>42318.025011574078</v>
      </c>
      <c r="T2467" s="14">
        <f t="shared" si="155"/>
        <v>42378.025011574078</v>
      </c>
    </row>
    <row r="2468" spans="1:20" ht="45" x14ac:dyDescent="0.45">
      <c r="A2468">
        <v>1415</v>
      </c>
      <c r="B2468" s="3" t="s">
        <v>1416</v>
      </c>
      <c r="C2468" s="3" t="s">
        <v>5525</v>
      </c>
      <c r="D2468" s="6">
        <v>4400</v>
      </c>
      <c r="E2468" s="8">
        <v>800</v>
      </c>
      <c r="F2468" t="s">
        <v>8220</v>
      </c>
      <c r="G2468" t="s">
        <v>8223</v>
      </c>
      <c r="H2468" t="s">
        <v>8245</v>
      </c>
      <c r="I2468">
        <v>1439741591</v>
      </c>
      <c r="J2468">
        <v>1436285591</v>
      </c>
      <c r="K2468" t="b">
        <v>0</v>
      </c>
      <c r="L2468">
        <v>9</v>
      </c>
      <c r="M2468" t="b">
        <v>0</v>
      </c>
      <c r="N2468" t="s">
        <v>8285</v>
      </c>
      <c r="O2468">
        <f t="shared" si="152"/>
        <v>18</v>
      </c>
      <c r="P2468">
        <f t="shared" si="153"/>
        <v>88.89</v>
      </c>
      <c r="Q2468" s="10" t="s">
        <v>8320</v>
      </c>
      <c r="R2468" t="s">
        <v>8339</v>
      </c>
      <c r="S2468" s="14">
        <f t="shared" si="154"/>
        <v>42192.675821759258</v>
      </c>
      <c r="T2468" s="14">
        <f t="shared" si="155"/>
        <v>42232.675821759258</v>
      </c>
    </row>
    <row r="2469" spans="1:20" ht="45" x14ac:dyDescent="0.4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8323</v>
      </c>
      <c r="R2469" t="s">
        <v>8327</v>
      </c>
      <c r="S2469" s="14">
        <f t="shared" si="154"/>
        <v>40991.708055555559</v>
      </c>
      <c r="T2469" s="14">
        <f t="shared" si="155"/>
        <v>41021.708055555559</v>
      </c>
    </row>
    <row r="2470" spans="1:20" ht="59.4" x14ac:dyDescent="0.4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8315</v>
      </c>
      <c r="R2470" t="s">
        <v>8355</v>
      </c>
      <c r="S2470" s="14">
        <f t="shared" si="154"/>
        <v>42566.948414351849</v>
      </c>
      <c r="T2470" s="14">
        <f t="shared" si="155"/>
        <v>42596.948414351849</v>
      </c>
    </row>
    <row r="2471" spans="1:20" ht="45" x14ac:dyDescent="0.4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0" t="s">
        <v>8315</v>
      </c>
      <c r="R2471" t="s">
        <v>8357</v>
      </c>
      <c r="S2471" s="14">
        <f t="shared" si="154"/>
        <v>41872.291238425925</v>
      </c>
      <c r="T2471" s="14">
        <f t="shared" si="155"/>
        <v>41897.255555555559</v>
      </c>
    </row>
    <row r="2472" spans="1:20" ht="45" x14ac:dyDescent="0.4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52"/>
        <v>53</v>
      </c>
      <c r="P2472">
        <f t="shared" si="153"/>
        <v>88.33</v>
      </c>
      <c r="Q2472" s="10" t="s">
        <v>8315</v>
      </c>
      <c r="R2472" t="s">
        <v>8316</v>
      </c>
      <c r="S2472" s="14">
        <f t="shared" si="154"/>
        <v>42534.933321759265</v>
      </c>
      <c r="T2472" s="14">
        <f t="shared" si="155"/>
        <v>42554.832638888889</v>
      </c>
    </row>
    <row r="2473" spans="1:20" ht="45" x14ac:dyDescent="0.45">
      <c r="A2473">
        <v>3096</v>
      </c>
      <c r="B2473" s="3" t="s">
        <v>3096</v>
      </c>
      <c r="C2473" s="3" t="s">
        <v>7206</v>
      </c>
      <c r="D2473" s="6">
        <v>20000</v>
      </c>
      <c r="E2473" s="8">
        <v>795</v>
      </c>
      <c r="F2473" t="s">
        <v>8220</v>
      </c>
      <c r="G2473" t="s">
        <v>8223</v>
      </c>
      <c r="H2473" t="s">
        <v>8245</v>
      </c>
      <c r="I2473">
        <v>1432151326</v>
      </c>
      <c r="J2473">
        <v>1429559326</v>
      </c>
      <c r="K2473" t="b">
        <v>0</v>
      </c>
      <c r="L2473">
        <v>14</v>
      </c>
      <c r="M2473" t="b">
        <v>0</v>
      </c>
      <c r="N2473" t="s">
        <v>8301</v>
      </c>
      <c r="O2473">
        <f t="shared" si="152"/>
        <v>4</v>
      </c>
      <c r="P2473">
        <f t="shared" si="153"/>
        <v>56.79</v>
      </c>
      <c r="Q2473" s="10" t="s">
        <v>8315</v>
      </c>
      <c r="R2473" t="s">
        <v>8355</v>
      </c>
      <c r="S2473" s="14">
        <f t="shared" si="154"/>
        <v>42114.825532407413</v>
      </c>
      <c r="T2473" s="14">
        <f t="shared" si="155"/>
        <v>42144.825532407413</v>
      </c>
    </row>
    <row r="2474" spans="1:20" ht="45" x14ac:dyDescent="0.4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8315</v>
      </c>
      <c r="R2474" t="s">
        <v>8316</v>
      </c>
      <c r="S2474" s="14">
        <f t="shared" si="154"/>
        <v>42121.249814814815</v>
      </c>
      <c r="T2474" s="14">
        <f t="shared" si="155"/>
        <v>42142.249814814815</v>
      </c>
    </row>
    <row r="2475" spans="1:20" ht="45" x14ac:dyDescent="0.4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8317</v>
      </c>
      <c r="R2475" t="s">
        <v>8318</v>
      </c>
      <c r="S2475" s="14">
        <f t="shared" si="154"/>
        <v>42191.70175925926</v>
      </c>
      <c r="T2475" s="14">
        <f t="shared" si="155"/>
        <v>42221.70175925926</v>
      </c>
    </row>
    <row r="2476" spans="1:20" ht="45" x14ac:dyDescent="0.4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8323</v>
      </c>
      <c r="R2476" t="s">
        <v>8352</v>
      </c>
      <c r="S2476" s="14">
        <f t="shared" si="154"/>
        <v>41222.991400462961</v>
      </c>
      <c r="T2476" s="14">
        <f t="shared" si="155"/>
        <v>41267.991400462961</v>
      </c>
    </row>
    <row r="2477" spans="1:20" ht="45" x14ac:dyDescent="0.4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8315</v>
      </c>
      <c r="R2477" t="s">
        <v>8316</v>
      </c>
      <c r="S2477" s="14">
        <f t="shared" si="154"/>
        <v>41817.59542824074</v>
      </c>
      <c r="T2477" s="14">
        <f t="shared" si="155"/>
        <v>41847.59542824074</v>
      </c>
    </row>
    <row r="2478" spans="1:20" ht="45" x14ac:dyDescent="0.4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0" t="s">
        <v>8315</v>
      </c>
      <c r="R2478" t="s">
        <v>8316</v>
      </c>
      <c r="S2478" s="14">
        <f t="shared" si="154"/>
        <v>42023.634976851856</v>
      </c>
      <c r="T2478" s="14">
        <f t="shared" si="155"/>
        <v>42063.634976851856</v>
      </c>
    </row>
    <row r="2479" spans="1:20" ht="45" x14ac:dyDescent="0.4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0" t="s">
        <v>8315</v>
      </c>
      <c r="R2479" t="s">
        <v>8316</v>
      </c>
      <c r="S2479" s="14">
        <f t="shared" si="154"/>
        <v>42093.786840277782</v>
      </c>
      <c r="T2479" s="14">
        <f t="shared" si="155"/>
        <v>42120.26944444445</v>
      </c>
    </row>
    <row r="2480" spans="1:20" ht="45" x14ac:dyDescent="0.4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0" t="s">
        <v>8315</v>
      </c>
      <c r="R2480" t="s">
        <v>8316</v>
      </c>
      <c r="S2480" s="14">
        <f t="shared" si="154"/>
        <v>41780.712893518517</v>
      </c>
      <c r="T2480" s="14">
        <f t="shared" si="155"/>
        <v>41806.712893518517</v>
      </c>
    </row>
    <row r="2481" spans="1:20" ht="59.4" x14ac:dyDescent="0.4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8315</v>
      </c>
      <c r="R2481" t="s">
        <v>8316</v>
      </c>
      <c r="S2481" s="14">
        <f t="shared" si="154"/>
        <v>42310.968518518523</v>
      </c>
      <c r="T2481" s="14">
        <f t="shared" si="155"/>
        <v>42333.958333333328</v>
      </c>
    </row>
    <row r="2482" spans="1:20" ht="45" x14ac:dyDescent="0.4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8315</v>
      </c>
      <c r="R2482" t="s">
        <v>8316</v>
      </c>
      <c r="S2482" s="14">
        <f t="shared" si="154"/>
        <v>41788.587083333332</v>
      </c>
      <c r="T2482" s="14">
        <f t="shared" si="155"/>
        <v>41818.587083333332</v>
      </c>
    </row>
    <row r="2483" spans="1:20" ht="45" x14ac:dyDescent="0.4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8308</v>
      </c>
      <c r="R2483" t="s">
        <v>8314</v>
      </c>
      <c r="S2483" s="14">
        <f t="shared" si="154"/>
        <v>42037.083564814813</v>
      </c>
      <c r="T2483" s="14">
        <f t="shared" si="155"/>
        <v>42067.083564814813</v>
      </c>
    </row>
    <row r="2484" spans="1:20" ht="45" x14ac:dyDescent="0.4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8320</v>
      </c>
      <c r="R2484" t="s">
        <v>8321</v>
      </c>
      <c r="S2484" s="14">
        <f t="shared" si="154"/>
        <v>40668.814699074072</v>
      </c>
      <c r="T2484" s="14">
        <f t="shared" si="155"/>
        <v>40730.814699074072</v>
      </c>
    </row>
    <row r="2485" spans="1:20" ht="59.4" x14ac:dyDescent="0.4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8308</v>
      </c>
      <c r="R2485" t="s">
        <v>8310</v>
      </c>
      <c r="S2485" s="14">
        <f t="shared" si="154"/>
        <v>41663.569340277776</v>
      </c>
      <c r="T2485" s="14">
        <f t="shared" si="155"/>
        <v>41693.569340277776</v>
      </c>
    </row>
    <row r="2486" spans="1:20" ht="45" x14ac:dyDescent="0.4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8323</v>
      </c>
      <c r="R2486" t="s">
        <v>8345</v>
      </c>
      <c r="S2486" s="14">
        <f t="shared" si="154"/>
        <v>42808.781689814816</v>
      </c>
      <c r="T2486" s="14">
        <f t="shared" si="155"/>
        <v>42832.781689814816</v>
      </c>
    </row>
    <row r="2487" spans="1:20" ht="45" x14ac:dyDescent="0.4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8315</v>
      </c>
      <c r="R2487" t="s">
        <v>8316</v>
      </c>
      <c r="S2487" s="14">
        <f t="shared" si="154"/>
        <v>42136.270787037036</v>
      </c>
      <c r="T2487" s="14">
        <f t="shared" si="155"/>
        <v>42168.071527777778</v>
      </c>
    </row>
    <row r="2488" spans="1:20" ht="45" x14ac:dyDescent="0.4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8315</v>
      </c>
      <c r="R2488" t="s">
        <v>8316</v>
      </c>
      <c r="S2488" s="14">
        <f t="shared" si="154"/>
        <v>42036.704525462963</v>
      </c>
      <c r="T2488" s="14">
        <f t="shared" si="155"/>
        <v>42096.662858796291</v>
      </c>
    </row>
    <row r="2489" spans="1:20" ht="45" x14ac:dyDescent="0.4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8315</v>
      </c>
      <c r="R2489" t="s">
        <v>8316</v>
      </c>
      <c r="S2489" s="14">
        <f t="shared" si="154"/>
        <v>42353.761759259258</v>
      </c>
      <c r="T2489" s="14">
        <f t="shared" si="155"/>
        <v>42383.761759259258</v>
      </c>
    </row>
    <row r="2490" spans="1:20" ht="45" x14ac:dyDescent="0.4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8323</v>
      </c>
      <c r="R2490" t="s">
        <v>8324</v>
      </c>
      <c r="S2490" s="14">
        <f t="shared" si="154"/>
        <v>41453.688530092593</v>
      </c>
      <c r="T2490" s="14">
        <f t="shared" si="155"/>
        <v>41513.688530092593</v>
      </c>
    </row>
    <row r="2491" spans="1:20" ht="30.6" x14ac:dyDescent="0.4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8323</v>
      </c>
      <c r="R2491" t="s">
        <v>8328</v>
      </c>
      <c r="S2491" s="14">
        <f t="shared" si="154"/>
        <v>41732.479675925926</v>
      </c>
      <c r="T2491" s="14">
        <f t="shared" si="155"/>
        <v>41743.958333333336</v>
      </c>
    </row>
    <row r="2492" spans="1:20" ht="45" x14ac:dyDescent="0.4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8315</v>
      </c>
      <c r="R2492" t="s">
        <v>8316</v>
      </c>
      <c r="S2492" s="14">
        <f t="shared" si="154"/>
        <v>42596.644699074073</v>
      </c>
      <c r="T2492" s="14">
        <f t="shared" si="155"/>
        <v>42607.165972222225</v>
      </c>
    </row>
    <row r="2493" spans="1:20" ht="45" x14ac:dyDescent="0.4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0" t="s">
        <v>8323</v>
      </c>
      <c r="R2493" t="s">
        <v>8327</v>
      </c>
      <c r="S2493" s="14">
        <f t="shared" si="154"/>
        <v>42713.941099537042</v>
      </c>
      <c r="T2493" s="14">
        <f t="shared" si="155"/>
        <v>42734.941099537042</v>
      </c>
    </row>
    <row r="2494" spans="1:20" ht="30.6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59.4" x14ac:dyDescent="0.4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0" t="s">
        <v>8315</v>
      </c>
      <c r="R2495" t="s">
        <v>8316</v>
      </c>
      <c r="S2495" s="14">
        <f t="shared" si="154"/>
        <v>41746.189409722225</v>
      </c>
      <c r="T2495" s="14">
        <f t="shared" si="155"/>
        <v>41776.189409722225</v>
      </c>
    </row>
    <row r="2496" spans="1:20" ht="45" x14ac:dyDescent="0.4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8308</v>
      </c>
      <c r="R2496" t="s">
        <v>8312</v>
      </c>
      <c r="S2496" s="14">
        <f t="shared" si="154"/>
        <v>41973.847962962958</v>
      </c>
      <c r="T2496" s="14">
        <f t="shared" si="155"/>
        <v>42033.847962962958</v>
      </c>
    </row>
    <row r="2497" spans="1:20" ht="45" x14ac:dyDescent="0.4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8315</v>
      </c>
      <c r="R2497" t="s">
        <v>8355</v>
      </c>
      <c r="S2497" s="14">
        <f t="shared" si="154"/>
        <v>42443.989050925928</v>
      </c>
      <c r="T2497" s="14">
        <f t="shared" si="155"/>
        <v>42487.552777777775</v>
      </c>
    </row>
    <row r="2498" spans="1:20" ht="45" x14ac:dyDescent="0.4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56">ROUND(E2498/D2498*100,0)</f>
        <v>27</v>
      </c>
      <c r="P2498">
        <f t="shared" ref="P2498:P2561" si="157">IFERROR(ROUND(E2498/L2498,2),0)</f>
        <v>35</v>
      </c>
      <c r="Q2498" s="10" t="s">
        <v>8315</v>
      </c>
      <c r="R2498" t="s">
        <v>8316</v>
      </c>
      <c r="S2498" s="14">
        <f t="shared" ref="S2498:S2561" si="158">(((J2498/60)/60)/24)+DATE(1970,1,1)</f>
        <v>42283.552951388891</v>
      </c>
      <c r="T2498" s="14">
        <f t="shared" ref="T2498:T2561" si="159">(((I2498/60)/60)/24)+DATE(1970,1,1)</f>
        <v>42313.594618055555</v>
      </c>
    </row>
    <row r="2499" spans="1:20" ht="59.4" x14ac:dyDescent="0.4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56"/>
        <v>3</v>
      </c>
      <c r="P2499">
        <f t="shared" si="157"/>
        <v>34.880000000000003</v>
      </c>
      <c r="Q2499" s="10" t="s">
        <v>8331</v>
      </c>
      <c r="R2499" t="s">
        <v>8332</v>
      </c>
      <c r="S2499" s="14">
        <f t="shared" si="158"/>
        <v>40952.636979166666</v>
      </c>
      <c r="T2499" s="14">
        <f t="shared" si="159"/>
        <v>41012.595312500001</v>
      </c>
    </row>
    <row r="2500" spans="1:20" ht="45" x14ac:dyDescent="0.4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8320</v>
      </c>
      <c r="R2500" t="s">
        <v>8356</v>
      </c>
      <c r="S2500" s="14">
        <f t="shared" si="158"/>
        <v>41030.719756944447</v>
      </c>
      <c r="T2500" s="14">
        <f t="shared" si="159"/>
        <v>41044.719756944447</v>
      </c>
    </row>
    <row r="2501" spans="1:20" ht="59.4" x14ac:dyDescent="0.4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8323</v>
      </c>
      <c r="R2501" t="s">
        <v>8326</v>
      </c>
      <c r="S2501" s="14">
        <f t="shared" si="158"/>
        <v>41368.583726851852</v>
      </c>
      <c r="T2501" s="14">
        <f t="shared" si="159"/>
        <v>41398.583726851852</v>
      </c>
    </row>
    <row r="2502" spans="1:20" ht="45" x14ac:dyDescent="0.4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0" t="s">
        <v>8315</v>
      </c>
      <c r="R2502" t="s">
        <v>8316</v>
      </c>
      <c r="S2502" s="14">
        <f t="shared" si="158"/>
        <v>41780.525937500002</v>
      </c>
      <c r="T2502" s="14">
        <f t="shared" si="159"/>
        <v>41796.958333333336</v>
      </c>
    </row>
    <row r="2503" spans="1:20" ht="45" x14ac:dyDescent="0.4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0" t="s">
        <v>8315</v>
      </c>
      <c r="R2503" t="s">
        <v>8316</v>
      </c>
      <c r="S2503" s="14">
        <f t="shared" si="158"/>
        <v>41890.086805555555</v>
      </c>
      <c r="T2503" s="14">
        <f t="shared" si="159"/>
        <v>41934.207638888889</v>
      </c>
    </row>
    <row r="2504" spans="1:20" ht="30.6" x14ac:dyDescent="0.4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8323</v>
      </c>
      <c r="R2504" t="s">
        <v>8324</v>
      </c>
      <c r="S2504" s="14">
        <f t="shared" si="158"/>
        <v>42565.480983796297</v>
      </c>
      <c r="T2504" s="14">
        <f t="shared" si="159"/>
        <v>42595.480983796297</v>
      </c>
    </row>
    <row r="2505" spans="1:20" ht="45" x14ac:dyDescent="0.4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8317</v>
      </c>
      <c r="R2505" t="s">
        <v>8319</v>
      </c>
      <c r="S2505" s="14">
        <f t="shared" si="158"/>
        <v>41947.940740740742</v>
      </c>
      <c r="T2505" s="14">
        <f t="shared" si="159"/>
        <v>41972.666666666672</v>
      </c>
    </row>
    <row r="2506" spans="1:20" ht="45" x14ac:dyDescent="0.4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8323</v>
      </c>
      <c r="R2506" t="s">
        <v>8352</v>
      </c>
      <c r="S2506" s="14">
        <f t="shared" si="158"/>
        <v>41509.426585648151</v>
      </c>
      <c r="T2506" s="14">
        <f t="shared" si="159"/>
        <v>41548.165972222225</v>
      </c>
    </row>
    <row r="2507" spans="1:20" ht="45" x14ac:dyDescent="0.4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8308</v>
      </c>
      <c r="R2507" t="s">
        <v>8312</v>
      </c>
      <c r="S2507" s="14">
        <f t="shared" si="158"/>
        <v>42147.741840277777</v>
      </c>
      <c r="T2507" s="14">
        <f t="shared" si="159"/>
        <v>42177.741840277777</v>
      </c>
    </row>
    <row r="2508" spans="1:20" ht="59.4" x14ac:dyDescent="0.4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8315</v>
      </c>
      <c r="R2508" t="s">
        <v>8355</v>
      </c>
      <c r="S2508" s="14">
        <f t="shared" si="158"/>
        <v>42121.675763888896</v>
      </c>
      <c r="T2508" s="14">
        <f t="shared" si="159"/>
        <v>42166.675763888896</v>
      </c>
    </row>
    <row r="2509" spans="1:20" ht="45" x14ac:dyDescent="0.4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8315</v>
      </c>
      <c r="R2509" t="s">
        <v>8316</v>
      </c>
      <c r="S2509" s="14">
        <f t="shared" si="158"/>
        <v>42609.442465277782</v>
      </c>
      <c r="T2509" s="14">
        <f t="shared" si="159"/>
        <v>42639.442465277782</v>
      </c>
    </row>
    <row r="2510" spans="1:20" ht="45" x14ac:dyDescent="0.4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8315</v>
      </c>
      <c r="R2510" t="s">
        <v>8316</v>
      </c>
      <c r="S2510" s="14">
        <f t="shared" si="158"/>
        <v>42600.756041666667</v>
      </c>
      <c r="T2510" s="14">
        <f t="shared" si="159"/>
        <v>42621.756041666667</v>
      </c>
    </row>
    <row r="2511" spans="1:20" ht="30.6" x14ac:dyDescent="0.45">
      <c r="A2511">
        <v>3826</v>
      </c>
      <c r="B2511" s="3" t="s">
        <v>3823</v>
      </c>
      <c r="C2511" s="3" t="s">
        <v>7935</v>
      </c>
      <c r="D2511" s="6">
        <v>600</v>
      </c>
      <c r="E2511" s="8">
        <v>715</v>
      </c>
      <c r="F2511" t="s">
        <v>8218</v>
      </c>
      <c r="G2511" t="s">
        <v>8224</v>
      </c>
      <c r="H2511" t="s">
        <v>8246</v>
      </c>
      <c r="I2511">
        <v>1430993394</v>
      </c>
      <c r="J2511">
        <v>1428401394</v>
      </c>
      <c r="K2511" t="b">
        <v>0</v>
      </c>
      <c r="L2511">
        <v>26</v>
      </c>
      <c r="M2511" t="b">
        <v>1</v>
      </c>
      <c r="N2511" t="s">
        <v>8269</v>
      </c>
      <c r="O2511">
        <f t="shared" si="156"/>
        <v>119</v>
      </c>
      <c r="P2511">
        <f t="shared" si="157"/>
        <v>27.5</v>
      </c>
      <c r="Q2511" s="10" t="s">
        <v>8315</v>
      </c>
      <c r="R2511" t="s">
        <v>8316</v>
      </c>
      <c r="S2511" s="14">
        <f t="shared" si="158"/>
        <v>42101.423541666663</v>
      </c>
      <c r="T2511" s="14">
        <f t="shared" si="159"/>
        <v>42131.423541666663</v>
      </c>
    </row>
    <row r="2512" spans="1:20" ht="45" x14ac:dyDescent="0.4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56"/>
        <v>57</v>
      </c>
      <c r="P2512">
        <f t="shared" si="157"/>
        <v>59.58</v>
      </c>
      <c r="Q2512" s="10" t="s">
        <v>8315</v>
      </c>
      <c r="R2512" t="s">
        <v>8316</v>
      </c>
      <c r="S2512" s="14">
        <f t="shared" si="158"/>
        <v>42061.963263888887</v>
      </c>
      <c r="T2512" s="14">
        <f t="shared" si="159"/>
        <v>42091.921597222223</v>
      </c>
    </row>
    <row r="2513" spans="1:20" ht="30.6" x14ac:dyDescent="0.4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56"/>
        <v>60</v>
      </c>
      <c r="P2513">
        <f t="shared" si="157"/>
        <v>65</v>
      </c>
      <c r="Q2513" s="10" t="s">
        <v>8315</v>
      </c>
      <c r="R2513" t="s">
        <v>8355</v>
      </c>
      <c r="S2513" s="14">
        <f t="shared" si="158"/>
        <v>42141.741307870368</v>
      </c>
      <c r="T2513" s="14">
        <f t="shared" si="159"/>
        <v>42171.741307870368</v>
      </c>
    </row>
    <row r="2514" spans="1:20" ht="45" x14ac:dyDescent="0.45">
      <c r="A2514">
        <v>716</v>
      </c>
      <c r="B2514" s="3" t="s">
        <v>717</v>
      </c>
      <c r="C2514" s="3" t="s">
        <v>4826</v>
      </c>
      <c r="D2514" s="6">
        <v>7000</v>
      </c>
      <c r="E2514" s="8">
        <v>715</v>
      </c>
      <c r="F2514" t="s">
        <v>8220</v>
      </c>
      <c r="G2514" t="s">
        <v>8223</v>
      </c>
      <c r="H2514" t="s">
        <v>8245</v>
      </c>
      <c r="I2514">
        <v>1417392000</v>
      </c>
      <c r="J2514">
        <v>1414511307</v>
      </c>
      <c r="K2514" t="b">
        <v>0</v>
      </c>
      <c r="L2514">
        <v>16</v>
      </c>
      <c r="M2514" t="b">
        <v>0</v>
      </c>
      <c r="N2514" t="s">
        <v>8271</v>
      </c>
      <c r="O2514">
        <f t="shared" si="156"/>
        <v>10</v>
      </c>
      <c r="P2514">
        <f t="shared" si="157"/>
        <v>44.69</v>
      </c>
      <c r="Q2514" s="10" t="s">
        <v>8317</v>
      </c>
      <c r="R2514" t="s">
        <v>8319</v>
      </c>
      <c r="S2514" s="14">
        <f t="shared" si="158"/>
        <v>41940.658645833333</v>
      </c>
      <c r="T2514" s="14">
        <f t="shared" si="159"/>
        <v>41974</v>
      </c>
    </row>
    <row r="2515" spans="1:20" ht="45" x14ac:dyDescent="0.4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8315</v>
      </c>
      <c r="R2515" t="s">
        <v>8316</v>
      </c>
      <c r="S2515" s="14">
        <f t="shared" si="158"/>
        <v>42294.808124999996</v>
      </c>
      <c r="T2515" s="14">
        <f t="shared" si="159"/>
        <v>42305.829166666663</v>
      </c>
    </row>
    <row r="2516" spans="1:20" ht="45" x14ac:dyDescent="0.4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8315</v>
      </c>
      <c r="R2516" t="s">
        <v>8357</v>
      </c>
      <c r="S2516" s="14">
        <f t="shared" si="158"/>
        <v>42445.866979166662</v>
      </c>
      <c r="T2516" s="14">
        <f t="shared" si="159"/>
        <v>42475.866979166662</v>
      </c>
    </row>
    <row r="2517" spans="1:20" ht="45" x14ac:dyDescent="0.4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8317</v>
      </c>
      <c r="R2517" t="s">
        <v>8319</v>
      </c>
      <c r="S2517" s="14">
        <f t="shared" si="158"/>
        <v>42373.712418981479</v>
      </c>
      <c r="T2517" s="14">
        <f t="shared" si="159"/>
        <v>42411.712418981479</v>
      </c>
    </row>
    <row r="2518" spans="1:20" ht="45" x14ac:dyDescent="0.4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8315</v>
      </c>
      <c r="R2518" t="s">
        <v>8316</v>
      </c>
      <c r="S2518" s="14">
        <f t="shared" si="158"/>
        <v>42141.541134259256</v>
      </c>
      <c r="T2518" s="14">
        <f t="shared" si="159"/>
        <v>42171.541134259256</v>
      </c>
    </row>
    <row r="2519" spans="1:20" ht="59.4" x14ac:dyDescent="0.4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8315</v>
      </c>
      <c r="R2519" t="s">
        <v>8316</v>
      </c>
      <c r="S2519" s="14">
        <f t="shared" si="158"/>
        <v>41821.698599537034</v>
      </c>
      <c r="T2519" s="14">
        <f t="shared" si="159"/>
        <v>41851.698599537034</v>
      </c>
    </row>
    <row r="2520" spans="1:20" ht="45" x14ac:dyDescent="0.4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8320</v>
      </c>
      <c r="R2520" t="s">
        <v>8322</v>
      </c>
      <c r="S2520" s="14">
        <f t="shared" si="158"/>
        <v>41365.904594907406</v>
      </c>
      <c r="T2520" s="14">
        <f t="shared" si="159"/>
        <v>41395.904594907406</v>
      </c>
    </row>
    <row r="2521" spans="1:20" ht="45" x14ac:dyDescent="0.45">
      <c r="A2521">
        <v>782</v>
      </c>
      <c r="B2521" s="3" t="s">
        <v>783</v>
      </c>
      <c r="C2521" s="3" t="s">
        <v>4892</v>
      </c>
      <c r="D2521" s="6">
        <v>700</v>
      </c>
      <c r="E2521" s="8">
        <v>700</v>
      </c>
      <c r="F2521" t="s">
        <v>8218</v>
      </c>
      <c r="G2521" t="s">
        <v>8223</v>
      </c>
      <c r="H2521" t="s">
        <v>8245</v>
      </c>
      <c r="I2521">
        <v>1345918302</v>
      </c>
      <c r="J2521">
        <v>1343326302</v>
      </c>
      <c r="K2521" t="b">
        <v>0</v>
      </c>
      <c r="L2521">
        <v>14</v>
      </c>
      <c r="M2521" t="b">
        <v>1</v>
      </c>
      <c r="N2521" t="s">
        <v>8274</v>
      </c>
      <c r="O2521">
        <f t="shared" si="156"/>
        <v>100</v>
      </c>
      <c r="P2521">
        <f t="shared" si="157"/>
        <v>50</v>
      </c>
      <c r="Q2521" s="10" t="s">
        <v>8323</v>
      </c>
      <c r="R2521" t="s">
        <v>8324</v>
      </c>
      <c r="S2521" s="14">
        <f t="shared" si="158"/>
        <v>41116.758125</v>
      </c>
      <c r="T2521" s="14">
        <f t="shared" si="159"/>
        <v>41146.758125</v>
      </c>
    </row>
    <row r="2522" spans="1:20" ht="45" x14ac:dyDescent="0.45">
      <c r="A2522">
        <v>663</v>
      </c>
      <c r="B2522" s="3" t="s">
        <v>664</v>
      </c>
      <c r="C2522" s="3" t="s">
        <v>4773</v>
      </c>
      <c r="D2522" s="6">
        <v>200000</v>
      </c>
      <c r="E2522" s="8">
        <v>700</v>
      </c>
      <c r="F2522" t="s">
        <v>8220</v>
      </c>
      <c r="G2522" t="s">
        <v>8231</v>
      </c>
      <c r="H2522" t="s">
        <v>8252</v>
      </c>
      <c r="I2522">
        <v>1437250456</v>
      </c>
      <c r="J2522">
        <v>1434658456</v>
      </c>
      <c r="K2522" t="b">
        <v>0</v>
      </c>
      <c r="L2522">
        <v>7</v>
      </c>
      <c r="M2522" t="b">
        <v>0</v>
      </c>
      <c r="N2522" t="s">
        <v>8271</v>
      </c>
      <c r="O2522">
        <f t="shared" si="156"/>
        <v>0</v>
      </c>
      <c r="P2522">
        <f t="shared" si="157"/>
        <v>100</v>
      </c>
      <c r="Q2522" s="10" t="s">
        <v>8317</v>
      </c>
      <c r="R2522" t="s">
        <v>8319</v>
      </c>
      <c r="S2522" s="14">
        <f t="shared" si="158"/>
        <v>42173.843240740738</v>
      </c>
      <c r="T2522" s="14">
        <f t="shared" si="159"/>
        <v>42203.843240740738</v>
      </c>
    </row>
    <row r="2523" spans="1:20" ht="45" x14ac:dyDescent="0.4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8315</v>
      </c>
      <c r="R2523" t="s">
        <v>8316</v>
      </c>
      <c r="S2523" s="14">
        <f t="shared" si="158"/>
        <v>42643.632858796293</v>
      </c>
      <c r="T2523" s="14">
        <f t="shared" si="159"/>
        <v>42672.125</v>
      </c>
    </row>
    <row r="2524" spans="1:20" ht="30.6" x14ac:dyDescent="0.4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8317</v>
      </c>
      <c r="R2524" t="s">
        <v>8318</v>
      </c>
      <c r="S2524" s="14">
        <f t="shared" si="158"/>
        <v>42489.772326388891</v>
      </c>
      <c r="T2524" s="14">
        <f t="shared" si="159"/>
        <v>42518.772326388891</v>
      </c>
    </row>
    <row r="2525" spans="1:20" ht="45" x14ac:dyDescent="0.4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0" t="s">
        <v>8308</v>
      </c>
      <c r="R2525" t="s">
        <v>8313</v>
      </c>
      <c r="S2525" s="14">
        <f t="shared" si="158"/>
        <v>42543.862777777773</v>
      </c>
      <c r="T2525" s="14">
        <f t="shared" si="159"/>
        <v>42573.862777777773</v>
      </c>
    </row>
    <row r="2526" spans="1:20" ht="45" x14ac:dyDescent="0.4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0" t="s">
        <v>8317</v>
      </c>
      <c r="R2526" t="s">
        <v>8319</v>
      </c>
      <c r="S2526" s="14">
        <f t="shared" si="158"/>
        <v>42090.831273148149</v>
      </c>
      <c r="T2526" s="14">
        <f t="shared" si="159"/>
        <v>42135.831273148149</v>
      </c>
    </row>
    <row r="2527" spans="1:20" ht="45" x14ac:dyDescent="0.4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8323</v>
      </c>
      <c r="R2527" t="s">
        <v>8327</v>
      </c>
      <c r="S2527" s="14">
        <f t="shared" si="158"/>
        <v>40671.637511574074</v>
      </c>
      <c r="T2527" s="14">
        <f t="shared" si="159"/>
        <v>40701.637511574074</v>
      </c>
    </row>
    <row r="2528" spans="1:20" ht="45" x14ac:dyDescent="0.4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8323</v>
      </c>
      <c r="R2528" t="s">
        <v>8327</v>
      </c>
      <c r="S2528" s="14">
        <f t="shared" si="158"/>
        <v>41053.772858796299</v>
      </c>
      <c r="T2528" s="14">
        <f t="shared" si="159"/>
        <v>41083.772858796299</v>
      </c>
    </row>
    <row r="2529" spans="1:20" ht="45" x14ac:dyDescent="0.4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8323</v>
      </c>
      <c r="R2529" t="s">
        <v>8324</v>
      </c>
      <c r="S2529" s="14">
        <f t="shared" si="158"/>
        <v>40379.23096064815</v>
      </c>
      <c r="T2529" s="14">
        <f t="shared" si="159"/>
        <v>40393.082638888889</v>
      </c>
    </row>
    <row r="2530" spans="1:20" ht="45" x14ac:dyDescent="0.4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8331</v>
      </c>
      <c r="R2530" t="s">
        <v>8332</v>
      </c>
      <c r="S2530" s="14">
        <f t="shared" si="158"/>
        <v>42479.566388888896</v>
      </c>
      <c r="T2530" s="14">
        <f t="shared" si="159"/>
        <v>42504.566388888896</v>
      </c>
    </row>
    <row r="2531" spans="1:20" ht="45" x14ac:dyDescent="0.4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8336</v>
      </c>
      <c r="R2531" t="s">
        <v>8341</v>
      </c>
      <c r="S2531" s="14">
        <f t="shared" si="158"/>
        <v>42525.153055555551</v>
      </c>
      <c r="T2531" s="14">
        <f t="shared" si="159"/>
        <v>42555.153055555551</v>
      </c>
    </row>
    <row r="2532" spans="1:20" ht="30.6" x14ac:dyDescent="0.4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8308</v>
      </c>
      <c r="R2532" t="s">
        <v>8314</v>
      </c>
      <c r="S2532" s="14">
        <f t="shared" si="158"/>
        <v>41778.766724537039</v>
      </c>
      <c r="T2532" s="14">
        <f t="shared" si="159"/>
        <v>41806.916666666664</v>
      </c>
    </row>
    <row r="2533" spans="1:20" ht="30.6" x14ac:dyDescent="0.4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8336</v>
      </c>
      <c r="R2533" t="s">
        <v>8337</v>
      </c>
      <c r="S2533" s="14">
        <f t="shared" si="158"/>
        <v>41852.665798611109</v>
      </c>
      <c r="T2533" s="14">
        <f t="shared" si="159"/>
        <v>41882.665798611109</v>
      </c>
    </row>
    <row r="2534" spans="1:20" ht="45" x14ac:dyDescent="0.4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8315</v>
      </c>
      <c r="R2534" t="s">
        <v>8316</v>
      </c>
      <c r="S2534" s="14">
        <f t="shared" si="158"/>
        <v>42058.792476851857</v>
      </c>
      <c r="T2534" s="14">
        <f t="shared" si="159"/>
        <v>42088.750810185185</v>
      </c>
    </row>
    <row r="2535" spans="1:20" ht="45" x14ac:dyDescent="0.4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8317</v>
      </c>
      <c r="R2535" t="s">
        <v>8318</v>
      </c>
      <c r="S2535" s="14">
        <f t="shared" si="158"/>
        <v>42425.970092592594</v>
      </c>
      <c r="T2535" s="14">
        <f t="shared" si="159"/>
        <v>42485.928425925929</v>
      </c>
    </row>
    <row r="2536" spans="1:20" ht="59.4" x14ac:dyDescent="0.4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8317</v>
      </c>
      <c r="R2536" t="s">
        <v>8319</v>
      </c>
      <c r="S2536" s="14">
        <f t="shared" si="158"/>
        <v>42382.843287037031</v>
      </c>
      <c r="T2536" s="14">
        <f t="shared" si="159"/>
        <v>42418.843287037031</v>
      </c>
    </row>
    <row r="2537" spans="1:20" ht="45" x14ac:dyDescent="0.4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8315</v>
      </c>
      <c r="R2537" t="s">
        <v>8316</v>
      </c>
      <c r="S2537" s="14">
        <f t="shared" si="158"/>
        <v>41900.243159722224</v>
      </c>
      <c r="T2537" s="14">
        <f t="shared" si="159"/>
        <v>41922.458333333336</v>
      </c>
    </row>
    <row r="2538" spans="1:20" ht="45" x14ac:dyDescent="0.4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8315</v>
      </c>
      <c r="R2538" t="s">
        <v>8316</v>
      </c>
      <c r="S2538" s="14">
        <f t="shared" si="158"/>
        <v>42758.368078703701</v>
      </c>
      <c r="T2538" s="14">
        <f t="shared" si="159"/>
        <v>42786.368078703701</v>
      </c>
    </row>
    <row r="2539" spans="1:20" ht="45" x14ac:dyDescent="0.4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8315</v>
      </c>
      <c r="R2539" t="s">
        <v>8316</v>
      </c>
      <c r="S2539" s="14">
        <f t="shared" si="158"/>
        <v>42177.761782407411</v>
      </c>
      <c r="T2539" s="14">
        <f t="shared" si="159"/>
        <v>42198.041666666672</v>
      </c>
    </row>
    <row r="2540" spans="1:20" ht="45" x14ac:dyDescent="0.4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8315</v>
      </c>
      <c r="R2540" t="s">
        <v>8316</v>
      </c>
      <c r="S2540" s="14">
        <f t="shared" si="158"/>
        <v>42088.723692129628</v>
      </c>
      <c r="T2540" s="14">
        <f t="shared" si="159"/>
        <v>42115.723692129628</v>
      </c>
    </row>
    <row r="2541" spans="1:20" ht="59.4" x14ac:dyDescent="0.4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8315</v>
      </c>
      <c r="R2541" t="s">
        <v>8316</v>
      </c>
      <c r="S2541" s="14">
        <f t="shared" si="158"/>
        <v>42142.768819444449</v>
      </c>
      <c r="T2541" s="14">
        <f t="shared" si="159"/>
        <v>42182.768819444449</v>
      </c>
    </row>
    <row r="2542" spans="1:20" ht="45" x14ac:dyDescent="0.4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8336</v>
      </c>
      <c r="R2542" t="s">
        <v>8348</v>
      </c>
      <c r="S2542" s="14">
        <f t="shared" si="158"/>
        <v>41807.118495370371</v>
      </c>
      <c r="T2542" s="14">
        <f t="shared" si="159"/>
        <v>41852.118495370371</v>
      </c>
    </row>
    <row r="2543" spans="1:20" ht="45" x14ac:dyDescent="0.4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0" t="s">
        <v>8336</v>
      </c>
      <c r="R2543" t="s">
        <v>8337</v>
      </c>
      <c r="S2543" s="14">
        <f t="shared" si="158"/>
        <v>42025.357094907406</v>
      </c>
      <c r="T2543" s="14">
        <f t="shared" si="159"/>
        <v>42055.357094907406</v>
      </c>
    </row>
    <row r="2544" spans="1:20" ht="45" x14ac:dyDescent="0.4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0" t="s">
        <v>8315</v>
      </c>
      <c r="R2544" t="s">
        <v>8316</v>
      </c>
      <c r="S2544" s="14">
        <f t="shared" si="158"/>
        <v>42265.683182870373</v>
      </c>
      <c r="T2544" s="14">
        <f t="shared" si="159"/>
        <v>42293.207638888889</v>
      </c>
    </row>
    <row r="2545" spans="1:20" ht="30.6" x14ac:dyDescent="0.4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0" t="s">
        <v>8320</v>
      </c>
      <c r="R2545" t="s">
        <v>8342</v>
      </c>
      <c r="S2545" s="14">
        <f t="shared" si="158"/>
        <v>42140.879259259258</v>
      </c>
      <c r="T2545" s="14">
        <f t="shared" si="159"/>
        <v>42185.879259259258</v>
      </c>
    </row>
    <row r="2546" spans="1:20" ht="59.4" x14ac:dyDescent="0.4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0" t="s">
        <v>8323</v>
      </c>
      <c r="R2546" t="s">
        <v>8345</v>
      </c>
      <c r="S2546" s="14">
        <f t="shared" si="158"/>
        <v>42129.82540509259</v>
      </c>
      <c r="T2546" s="14">
        <f t="shared" si="159"/>
        <v>42186.25</v>
      </c>
    </row>
    <row r="2547" spans="1:20" ht="45" x14ac:dyDescent="0.4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0" t="s">
        <v>8315</v>
      </c>
      <c r="R2547" t="s">
        <v>8316</v>
      </c>
      <c r="S2547" s="14">
        <f t="shared" si="158"/>
        <v>42672.955138888887</v>
      </c>
      <c r="T2547" s="14">
        <f t="shared" si="159"/>
        <v>42704.708333333328</v>
      </c>
    </row>
    <row r="2548" spans="1:20" ht="45" x14ac:dyDescent="0.4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0" t="s">
        <v>8315</v>
      </c>
      <c r="R2548" t="s">
        <v>8316</v>
      </c>
      <c r="S2548" s="14">
        <f t="shared" si="158"/>
        <v>42053.106111111112</v>
      </c>
      <c r="T2548" s="14">
        <f t="shared" si="159"/>
        <v>42112.025694444441</v>
      </c>
    </row>
    <row r="2549" spans="1:20" ht="59.4" x14ac:dyDescent="0.4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0" t="s">
        <v>8315</v>
      </c>
      <c r="R2549" t="s">
        <v>8316</v>
      </c>
      <c r="S2549" s="14">
        <f t="shared" si="158"/>
        <v>42053.733078703706</v>
      </c>
      <c r="T2549" s="14">
        <f t="shared" si="159"/>
        <v>42063.207638888889</v>
      </c>
    </row>
    <row r="2550" spans="1:20" ht="45" x14ac:dyDescent="0.4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0" t="s">
        <v>8315</v>
      </c>
      <c r="R2550" t="s">
        <v>8316</v>
      </c>
      <c r="S2550" s="14">
        <f t="shared" si="158"/>
        <v>41841.651597222226</v>
      </c>
      <c r="T2550" s="14">
        <f t="shared" si="159"/>
        <v>41881.229166666664</v>
      </c>
    </row>
    <row r="2551" spans="1:20" ht="30.6" x14ac:dyDescent="0.45">
      <c r="A2551">
        <v>3131</v>
      </c>
      <c r="B2551" s="3" t="s">
        <v>3131</v>
      </c>
      <c r="C2551" s="3" t="s">
        <v>7241</v>
      </c>
      <c r="D2551" s="6">
        <v>4100</v>
      </c>
      <c r="E2551" s="8">
        <v>645</v>
      </c>
      <c r="F2551" t="s">
        <v>8221</v>
      </c>
      <c r="G2551" t="s">
        <v>8223</v>
      </c>
      <c r="H2551" t="s">
        <v>8245</v>
      </c>
      <c r="I2551">
        <v>1491656045</v>
      </c>
      <c r="J2551">
        <v>1489067645</v>
      </c>
      <c r="K2551" t="b">
        <v>0</v>
      </c>
      <c r="L2551">
        <v>12</v>
      </c>
      <c r="M2551" t="b">
        <v>0</v>
      </c>
      <c r="N2551" t="s">
        <v>8269</v>
      </c>
      <c r="O2551">
        <f t="shared" si="156"/>
        <v>16</v>
      </c>
      <c r="P2551">
        <f t="shared" si="157"/>
        <v>53.75</v>
      </c>
      <c r="Q2551" s="10" t="s">
        <v>8315</v>
      </c>
      <c r="R2551" t="s">
        <v>8316</v>
      </c>
      <c r="S2551" s="14">
        <f t="shared" si="158"/>
        <v>42803.579224537039</v>
      </c>
      <c r="T2551" s="14">
        <f t="shared" si="159"/>
        <v>42833.537557870368</v>
      </c>
    </row>
    <row r="2552" spans="1:20" ht="45" x14ac:dyDescent="0.45">
      <c r="A2552">
        <v>3073</v>
      </c>
      <c r="B2552" s="3" t="s">
        <v>3073</v>
      </c>
      <c r="C2552" s="3" t="s">
        <v>7183</v>
      </c>
      <c r="D2552" s="6">
        <v>2800000</v>
      </c>
      <c r="E2552" s="8">
        <v>645</v>
      </c>
      <c r="F2552" t="s">
        <v>8220</v>
      </c>
      <c r="G2552" t="s">
        <v>8223</v>
      </c>
      <c r="H2552" t="s">
        <v>8245</v>
      </c>
      <c r="I2552">
        <v>1434309540</v>
      </c>
      <c r="J2552">
        <v>1429287900</v>
      </c>
      <c r="K2552" t="b">
        <v>0</v>
      </c>
      <c r="L2552">
        <v>7</v>
      </c>
      <c r="M2552" t="b">
        <v>0</v>
      </c>
      <c r="N2552" t="s">
        <v>8301</v>
      </c>
      <c r="O2552">
        <f t="shared" si="156"/>
        <v>0</v>
      </c>
      <c r="P2552">
        <f t="shared" si="157"/>
        <v>92.14</v>
      </c>
      <c r="Q2552" s="10" t="s">
        <v>8315</v>
      </c>
      <c r="R2552" t="s">
        <v>8355</v>
      </c>
      <c r="S2552" s="14">
        <f t="shared" si="158"/>
        <v>42111.684027777781</v>
      </c>
      <c r="T2552" s="14">
        <f t="shared" si="159"/>
        <v>42169.804861111115</v>
      </c>
    </row>
    <row r="2553" spans="1:20" ht="45" x14ac:dyDescent="0.4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8323</v>
      </c>
      <c r="R2553" t="s">
        <v>8326</v>
      </c>
      <c r="S2553" s="14">
        <f t="shared" si="158"/>
        <v>41037.829918981479</v>
      </c>
      <c r="T2553" s="14">
        <f t="shared" si="159"/>
        <v>41058.829918981479</v>
      </c>
    </row>
    <row r="2554" spans="1:20" ht="45" x14ac:dyDescent="0.4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0" t="s">
        <v>8323</v>
      </c>
      <c r="R2554" t="s">
        <v>8328</v>
      </c>
      <c r="S2554" s="14">
        <f t="shared" si="158"/>
        <v>42692.109328703707</v>
      </c>
      <c r="T2554" s="14">
        <f t="shared" si="159"/>
        <v>42717.332638888889</v>
      </c>
    </row>
    <row r="2555" spans="1:20" ht="45" x14ac:dyDescent="0.4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8315</v>
      </c>
      <c r="R2555" t="s">
        <v>8316</v>
      </c>
      <c r="S2555" s="14">
        <f t="shared" si="158"/>
        <v>41816.950370370374</v>
      </c>
      <c r="T2555" s="14">
        <f t="shared" si="159"/>
        <v>41853.583333333336</v>
      </c>
    </row>
    <row r="2556" spans="1:20" ht="59.4" x14ac:dyDescent="0.4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8315</v>
      </c>
      <c r="R2556" t="s">
        <v>8316</v>
      </c>
      <c r="S2556" s="14">
        <f t="shared" si="158"/>
        <v>42399.707407407404</v>
      </c>
      <c r="T2556" s="14">
        <f t="shared" si="159"/>
        <v>42420.878472222219</v>
      </c>
    </row>
    <row r="2557" spans="1:20" ht="45" x14ac:dyDescent="0.4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0" t="s">
        <v>8315</v>
      </c>
      <c r="R2557" t="s">
        <v>8316</v>
      </c>
      <c r="S2557" s="14">
        <f t="shared" si="158"/>
        <v>42640.278171296297</v>
      </c>
      <c r="T2557" s="14">
        <f t="shared" si="159"/>
        <v>42670.278171296297</v>
      </c>
    </row>
    <row r="2558" spans="1:20" ht="45" x14ac:dyDescent="0.45">
      <c r="A2558">
        <v>507</v>
      </c>
      <c r="B2558" s="3" t="s">
        <v>508</v>
      </c>
      <c r="C2558" s="3" t="s">
        <v>4617</v>
      </c>
      <c r="D2558" s="6">
        <v>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1350687657</v>
      </c>
      <c r="J2558">
        <v>1346799657</v>
      </c>
      <c r="K2558" t="b">
        <v>0</v>
      </c>
      <c r="L2558">
        <v>10</v>
      </c>
      <c r="M2558" t="b">
        <v>0</v>
      </c>
      <c r="N2558" t="s">
        <v>8268</v>
      </c>
      <c r="O2558">
        <f t="shared" si="156"/>
        <v>3</v>
      </c>
      <c r="P2558">
        <f t="shared" si="157"/>
        <v>64</v>
      </c>
      <c r="Q2558" s="10" t="s">
        <v>8308</v>
      </c>
      <c r="R2558" t="s">
        <v>8314</v>
      </c>
      <c r="S2558" s="14">
        <f t="shared" si="158"/>
        <v>41156.958993055552</v>
      </c>
      <c r="T2558" s="14">
        <f t="shared" si="159"/>
        <v>41201.958993055552</v>
      </c>
    </row>
    <row r="2559" spans="1:20" ht="45" x14ac:dyDescent="0.45">
      <c r="A2559">
        <v>164</v>
      </c>
      <c r="B2559" s="3" t="s">
        <v>166</v>
      </c>
      <c r="C2559" s="3" t="s">
        <v>4274</v>
      </c>
      <c r="D2559" s="6">
        <v>120000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1411150701</v>
      </c>
      <c r="J2559">
        <v>1405966701</v>
      </c>
      <c r="K2559" t="b">
        <v>0</v>
      </c>
      <c r="L2559">
        <v>7</v>
      </c>
      <c r="M2559" t="b">
        <v>0</v>
      </c>
      <c r="N2559" t="s">
        <v>8266</v>
      </c>
      <c r="O2559">
        <f t="shared" si="156"/>
        <v>1</v>
      </c>
      <c r="P2559">
        <f t="shared" si="157"/>
        <v>91.43</v>
      </c>
      <c r="Q2559" s="10" t="s">
        <v>8308</v>
      </c>
      <c r="R2559" t="s">
        <v>8312</v>
      </c>
      <c r="S2559" s="14">
        <f t="shared" si="158"/>
        <v>41841.762743055559</v>
      </c>
      <c r="T2559" s="14">
        <f t="shared" si="159"/>
        <v>41901.762743055559</v>
      </c>
    </row>
    <row r="2560" spans="1:20" ht="59.4" x14ac:dyDescent="0.45">
      <c r="A2560">
        <v>2471</v>
      </c>
      <c r="B2560" s="3" t="s">
        <v>2472</v>
      </c>
      <c r="C2560" s="3" t="s">
        <v>6581</v>
      </c>
      <c r="D2560" s="6">
        <v>500</v>
      </c>
      <c r="E2560" s="8">
        <v>640</v>
      </c>
      <c r="F2560" t="s">
        <v>8218</v>
      </c>
      <c r="G2560" t="s">
        <v>8223</v>
      </c>
      <c r="H2560" t="s">
        <v>8245</v>
      </c>
      <c r="I2560">
        <v>1327535392</v>
      </c>
      <c r="J2560">
        <v>1324079392</v>
      </c>
      <c r="K2560" t="b">
        <v>0</v>
      </c>
      <c r="L2560">
        <v>17</v>
      </c>
      <c r="M2560" t="b">
        <v>1</v>
      </c>
      <c r="N2560" t="s">
        <v>8277</v>
      </c>
      <c r="O2560">
        <f t="shared" si="156"/>
        <v>128</v>
      </c>
      <c r="P2560">
        <f t="shared" si="157"/>
        <v>37.65</v>
      </c>
      <c r="Q2560" s="10" t="s">
        <v>8323</v>
      </c>
      <c r="R2560" t="s">
        <v>8327</v>
      </c>
      <c r="S2560" s="14">
        <f t="shared" si="158"/>
        <v>40893.992962962962</v>
      </c>
      <c r="T2560" s="14">
        <f t="shared" si="159"/>
        <v>40933.992962962962</v>
      </c>
    </row>
    <row r="2561" spans="1:20" ht="45" x14ac:dyDescent="0.45">
      <c r="A2561">
        <v>866</v>
      </c>
      <c r="B2561" s="3" t="s">
        <v>867</v>
      </c>
      <c r="C2561" s="3" t="s">
        <v>4976</v>
      </c>
      <c r="D2561" s="6">
        <v>3500</v>
      </c>
      <c r="E2561" s="8">
        <v>640</v>
      </c>
      <c r="F2561" t="s">
        <v>8220</v>
      </c>
      <c r="G2561" t="s">
        <v>8223</v>
      </c>
      <c r="H2561" t="s">
        <v>8245</v>
      </c>
      <c r="I2561">
        <v>1425136200</v>
      </c>
      <c r="J2561">
        <v>1421853518</v>
      </c>
      <c r="K2561" t="b">
        <v>0</v>
      </c>
      <c r="L2561">
        <v>11</v>
      </c>
      <c r="M2561" t="b">
        <v>0</v>
      </c>
      <c r="N2561" t="s">
        <v>8276</v>
      </c>
      <c r="O2561">
        <f t="shared" si="156"/>
        <v>18</v>
      </c>
      <c r="P2561">
        <f t="shared" si="157"/>
        <v>58.18</v>
      </c>
      <c r="Q2561" s="10" t="s">
        <v>8323</v>
      </c>
      <c r="R2561" t="s">
        <v>8326</v>
      </c>
      <c r="S2561" s="14">
        <f t="shared" si="158"/>
        <v>42025.637939814813</v>
      </c>
      <c r="T2561" s="14">
        <f t="shared" si="159"/>
        <v>42063.631944444445</v>
      </c>
    </row>
    <row r="2562" spans="1:20" ht="45" x14ac:dyDescent="0.4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60">ROUND(E2562/D2562*100,0)</f>
        <v>128</v>
      </c>
      <c r="P2562">
        <f t="shared" ref="P2562:P2625" si="161">IFERROR(ROUND(E2562/L2562,2),0)</f>
        <v>29.05</v>
      </c>
      <c r="Q2562" s="10" t="s">
        <v>8315</v>
      </c>
      <c r="R2562" t="s">
        <v>8316</v>
      </c>
      <c r="S2562" s="14">
        <f t="shared" ref="S2562:S2625" si="162">(((J2562/60)/60)/24)+DATE(1970,1,1)</f>
        <v>42789.462430555555</v>
      </c>
      <c r="T2562" s="14">
        <f t="shared" ref="T2562:T2625" si="163">(((I2562/60)/60)/24)+DATE(1970,1,1)</f>
        <v>42825.957638888889</v>
      </c>
    </row>
    <row r="2563" spans="1:20" ht="30.6" x14ac:dyDescent="0.4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60"/>
        <v>1</v>
      </c>
      <c r="P2563">
        <f t="shared" si="161"/>
        <v>24.5</v>
      </c>
      <c r="Q2563" s="10" t="s">
        <v>8317</v>
      </c>
      <c r="R2563" t="s">
        <v>8346</v>
      </c>
      <c r="S2563" s="14">
        <f t="shared" si="162"/>
        <v>41890.511319444442</v>
      </c>
      <c r="T2563" s="14">
        <f t="shared" si="163"/>
        <v>41920.511319444442</v>
      </c>
    </row>
    <row r="2564" spans="1:20" ht="45" x14ac:dyDescent="0.4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0" t="s">
        <v>8308</v>
      </c>
      <c r="R2564" t="s">
        <v>8310</v>
      </c>
      <c r="S2564" s="14">
        <f t="shared" si="162"/>
        <v>40730.896354166667</v>
      </c>
      <c r="T2564" s="14">
        <f t="shared" si="163"/>
        <v>40790.896354166667</v>
      </c>
    </row>
    <row r="2565" spans="1:20" ht="30.6" x14ac:dyDescent="0.4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60"/>
        <v>106</v>
      </c>
      <c r="P2565">
        <f t="shared" si="161"/>
        <v>70.67</v>
      </c>
      <c r="Q2565" s="10" t="s">
        <v>8315</v>
      </c>
      <c r="R2565" t="s">
        <v>8355</v>
      </c>
      <c r="S2565" s="14">
        <f t="shared" si="162"/>
        <v>42465.16851851852</v>
      </c>
      <c r="T2565" s="14">
        <f t="shared" si="163"/>
        <v>42495.16851851852</v>
      </c>
    </row>
    <row r="2566" spans="1:20" ht="59.4" x14ac:dyDescent="0.45">
      <c r="A2566">
        <v>695</v>
      </c>
      <c r="B2566" s="3" t="s">
        <v>696</v>
      </c>
      <c r="C2566" s="3" t="s">
        <v>4805</v>
      </c>
      <c r="D2566" s="6">
        <v>60000</v>
      </c>
      <c r="E2566" s="8">
        <v>636</v>
      </c>
      <c r="F2566" t="s">
        <v>8220</v>
      </c>
      <c r="G2566" t="s">
        <v>8223</v>
      </c>
      <c r="H2566" t="s">
        <v>8245</v>
      </c>
      <c r="I2566">
        <v>1414758620</v>
      </c>
      <c r="J2566">
        <v>1412166620</v>
      </c>
      <c r="K2566" t="b">
        <v>0</v>
      </c>
      <c r="L2566">
        <v>7</v>
      </c>
      <c r="M2566" t="b">
        <v>0</v>
      </c>
      <c r="N2566" t="s">
        <v>8271</v>
      </c>
      <c r="O2566">
        <f t="shared" si="160"/>
        <v>1</v>
      </c>
      <c r="P2566">
        <f t="shared" si="161"/>
        <v>90.86</v>
      </c>
      <c r="Q2566" s="10" t="s">
        <v>8317</v>
      </c>
      <c r="R2566" t="s">
        <v>8319</v>
      </c>
      <c r="S2566" s="14">
        <f t="shared" si="162"/>
        <v>41913.521064814813</v>
      </c>
      <c r="T2566" s="14">
        <f t="shared" si="163"/>
        <v>41943.521064814813</v>
      </c>
    </row>
    <row r="2567" spans="1:20" ht="45" x14ac:dyDescent="0.4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8323</v>
      </c>
      <c r="R2567" t="s">
        <v>8345</v>
      </c>
      <c r="S2567" s="14">
        <f t="shared" si="162"/>
        <v>42801.43104166667</v>
      </c>
      <c r="T2567" s="14">
        <f t="shared" si="163"/>
        <v>42831.389374999999</v>
      </c>
    </row>
    <row r="2568" spans="1:20" ht="45" x14ac:dyDescent="0.4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160"/>
        <v>127</v>
      </c>
      <c r="P2568">
        <f t="shared" si="161"/>
        <v>22.61</v>
      </c>
      <c r="Q2568" s="10" t="s">
        <v>8315</v>
      </c>
      <c r="R2568" t="s">
        <v>8316</v>
      </c>
      <c r="S2568" s="14">
        <f t="shared" si="162"/>
        <v>42503.539976851855</v>
      </c>
      <c r="T2568" s="14">
        <f t="shared" si="163"/>
        <v>42548.791666666672</v>
      </c>
    </row>
    <row r="2569" spans="1:20" ht="45" x14ac:dyDescent="0.4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160"/>
        <v>181</v>
      </c>
      <c r="P2569">
        <f t="shared" si="161"/>
        <v>33.32</v>
      </c>
      <c r="Q2569" s="10" t="s">
        <v>8323</v>
      </c>
      <c r="R2569" t="s">
        <v>8324</v>
      </c>
      <c r="S2569" s="14">
        <f t="shared" si="162"/>
        <v>42198.750254629631</v>
      </c>
      <c r="T2569" s="14">
        <f t="shared" si="163"/>
        <v>42238.750254629631</v>
      </c>
    </row>
    <row r="2570" spans="1:20" x14ac:dyDescent="0.4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8308</v>
      </c>
      <c r="R2570" t="s">
        <v>8310</v>
      </c>
      <c r="S2570" s="14">
        <f t="shared" si="162"/>
        <v>40918.738935185182</v>
      </c>
      <c r="T2570" s="14">
        <f t="shared" si="163"/>
        <v>40943.738935185182</v>
      </c>
    </row>
    <row r="2571" spans="1:20" ht="45" x14ac:dyDescent="0.4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8315</v>
      </c>
      <c r="R2571" t="s">
        <v>8316</v>
      </c>
      <c r="S2571" s="14">
        <f t="shared" si="162"/>
        <v>42480.479861111111</v>
      </c>
      <c r="T2571" s="14">
        <f t="shared" si="163"/>
        <v>42510.479861111111</v>
      </c>
    </row>
    <row r="2572" spans="1:20" ht="59.4" x14ac:dyDescent="0.4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8315</v>
      </c>
      <c r="R2572" t="s">
        <v>8316</v>
      </c>
      <c r="S2572" s="14">
        <f t="shared" si="162"/>
        <v>42289.761192129634</v>
      </c>
      <c r="T2572" s="14">
        <f t="shared" si="163"/>
        <v>42319.802858796291</v>
      </c>
    </row>
    <row r="2573" spans="1:20" ht="45" x14ac:dyDescent="0.4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8308</v>
      </c>
      <c r="R2573" t="s">
        <v>8309</v>
      </c>
      <c r="S2573" s="14">
        <f t="shared" si="162"/>
        <v>42447.103518518517</v>
      </c>
      <c r="T2573" s="14">
        <f t="shared" si="163"/>
        <v>42477.103518518517</v>
      </c>
    </row>
    <row r="2574" spans="1:20" ht="45" x14ac:dyDescent="0.4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8317</v>
      </c>
      <c r="R2574" t="s">
        <v>8347</v>
      </c>
      <c r="S2574" s="14">
        <f t="shared" si="162"/>
        <v>42115.853888888887</v>
      </c>
      <c r="T2574" s="14">
        <f t="shared" si="163"/>
        <v>42148.853888888887</v>
      </c>
    </row>
    <row r="2575" spans="1:20" ht="45" x14ac:dyDescent="0.4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8336</v>
      </c>
      <c r="R2575" t="s">
        <v>8348</v>
      </c>
      <c r="S2575" s="14">
        <f t="shared" si="162"/>
        <v>42345.951539351852</v>
      </c>
      <c r="T2575" s="14">
        <f t="shared" si="163"/>
        <v>42375.951539351852</v>
      </c>
    </row>
    <row r="2576" spans="1:20" ht="45" x14ac:dyDescent="0.4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8315</v>
      </c>
      <c r="R2576" t="s">
        <v>8316</v>
      </c>
      <c r="S2576" s="14">
        <f t="shared" si="162"/>
        <v>42701.908807870372</v>
      </c>
      <c r="T2576" s="14">
        <f t="shared" si="163"/>
        <v>42716.25</v>
      </c>
    </row>
    <row r="2577" spans="1:20" ht="45" x14ac:dyDescent="0.4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8315</v>
      </c>
      <c r="R2577" t="s">
        <v>8316</v>
      </c>
      <c r="S2577" s="14">
        <f t="shared" si="162"/>
        <v>42606.056863425925</v>
      </c>
      <c r="T2577" s="14">
        <f t="shared" si="163"/>
        <v>42620.056863425925</v>
      </c>
    </row>
    <row r="2578" spans="1:20" ht="45" x14ac:dyDescent="0.4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8317</v>
      </c>
      <c r="R2578" t="s">
        <v>8319</v>
      </c>
      <c r="S2578" s="14">
        <f t="shared" si="162"/>
        <v>42535.492280092592</v>
      </c>
      <c r="T2578" s="14">
        <f t="shared" si="163"/>
        <v>42565.492280092592</v>
      </c>
    </row>
    <row r="2579" spans="1:20" x14ac:dyDescent="0.45">
      <c r="A2579">
        <v>1927</v>
      </c>
      <c r="B2579" s="3" t="s">
        <v>1928</v>
      </c>
      <c r="C2579" s="3" t="s">
        <v>6037</v>
      </c>
      <c r="D2579" s="6">
        <v>600</v>
      </c>
      <c r="E2579" s="8">
        <v>620</v>
      </c>
      <c r="F2579" t="s">
        <v>8218</v>
      </c>
      <c r="G2579" t="s">
        <v>8223</v>
      </c>
      <c r="H2579" t="s">
        <v>8245</v>
      </c>
      <c r="I2579">
        <v>1331182740</v>
      </c>
      <c r="J2579">
        <v>1329856839</v>
      </c>
      <c r="K2579" t="b">
        <v>0</v>
      </c>
      <c r="L2579">
        <v>11</v>
      </c>
      <c r="M2579" t="b">
        <v>1</v>
      </c>
      <c r="N2579" t="s">
        <v>8277</v>
      </c>
      <c r="O2579">
        <f t="shared" si="160"/>
        <v>103</v>
      </c>
      <c r="P2579">
        <f t="shared" si="161"/>
        <v>56.36</v>
      </c>
      <c r="Q2579" s="10" t="s">
        <v>8323</v>
      </c>
      <c r="R2579" t="s">
        <v>8327</v>
      </c>
      <c r="S2579" s="14">
        <f t="shared" si="162"/>
        <v>40960.861562500002</v>
      </c>
      <c r="T2579" s="14">
        <f t="shared" si="163"/>
        <v>40976.207638888889</v>
      </c>
    </row>
    <row r="2580" spans="1:20" ht="45" x14ac:dyDescent="0.45">
      <c r="A2580">
        <v>3731</v>
      </c>
      <c r="B2580" s="3" t="s">
        <v>3728</v>
      </c>
      <c r="C2580" s="3" t="s">
        <v>7841</v>
      </c>
      <c r="D2580" s="6">
        <v>5500</v>
      </c>
      <c r="E2580" s="8">
        <v>620</v>
      </c>
      <c r="F2580" t="s">
        <v>8220</v>
      </c>
      <c r="G2580" t="s">
        <v>8223</v>
      </c>
      <c r="H2580" t="s">
        <v>8245</v>
      </c>
      <c r="I2580">
        <v>1420860180</v>
      </c>
      <c r="J2580">
        <v>1418234646</v>
      </c>
      <c r="K2580" t="b">
        <v>0</v>
      </c>
      <c r="L2580">
        <v>12</v>
      </c>
      <c r="M2580" t="b">
        <v>0</v>
      </c>
      <c r="N2580" t="s">
        <v>8269</v>
      </c>
      <c r="O2580">
        <f t="shared" si="160"/>
        <v>11</v>
      </c>
      <c r="P2580">
        <f t="shared" si="161"/>
        <v>51.67</v>
      </c>
      <c r="Q2580" s="10" t="s">
        <v>8315</v>
      </c>
      <c r="R2580" t="s">
        <v>8316</v>
      </c>
      <c r="S2580" s="14">
        <f t="shared" si="162"/>
        <v>41983.752847222218</v>
      </c>
      <c r="T2580" s="14">
        <f t="shared" si="163"/>
        <v>42014.140972222223</v>
      </c>
    </row>
    <row r="2581" spans="1:20" ht="45" x14ac:dyDescent="0.45">
      <c r="A2581">
        <v>3976</v>
      </c>
      <c r="B2581" s="3" t="s">
        <v>3973</v>
      </c>
      <c r="C2581" s="3" t="s">
        <v>8083</v>
      </c>
      <c r="D2581" s="6">
        <v>1300</v>
      </c>
      <c r="E2581" s="8">
        <v>620</v>
      </c>
      <c r="F2581" t="s">
        <v>8220</v>
      </c>
      <c r="G2581" t="s">
        <v>8223</v>
      </c>
      <c r="H2581" t="s">
        <v>8245</v>
      </c>
      <c r="I2581">
        <v>1406876400</v>
      </c>
      <c r="J2581">
        <v>1405024561</v>
      </c>
      <c r="K2581" t="b">
        <v>0</v>
      </c>
      <c r="L2581">
        <v>10</v>
      </c>
      <c r="M2581" t="b">
        <v>0</v>
      </c>
      <c r="N2581" t="s">
        <v>8269</v>
      </c>
      <c r="O2581">
        <f t="shared" si="160"/>
        <v>48</v>
      </c>
      <c r="P2581">
        <f t="shared" si="161"/>
        <v>62</v>
      </c>
      <c r="Q2581" s="10" t="s">
        <v>8315</v>
      </c>
      <c r="R2581" t="s">
        <v>8316</v>
      </c>
      <c r="S2581" s="14">
        <f t="shared" si="162"/>
        <v>41830.858344907407</v>
      </c>
      <c r="T2581" s="14">
        <f t="shared" si="163"/>
        <v>41852.291666666664</v>
      </c>
    </row>
    <row r="2582" spans="1:20" x14ac:dyDescent="0.4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160"/>
        <v>124</v>
      </c>
      <c r="P2582">
        <f t="shared" si="161"/>
        <v>38.75</v>
      </c>
      <c r="Q2582" s="10" t="s">
        <v>8323</v>
      </c>
      <c r="R2582" t="s">
        <v>8324</v>
      </c>
      <c r="S2582" s="14">
        <f t="shared" si="162"/>
        <v>41072.739953703705</v>
      </c>
      <c r="T2582" s="14">
        <f t="shared" si="163"/>
        <v>41102.739953703705</v>
      </c>
    </row>
    <row r="2583" spans="1:20" ht="45" x14ac:dyDescent="0.4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8315</v>
      </c>
      <c r="R2583" t="s">
        <v>8316</v>
      </c>
      <c r="S2583" s="14">
        <f t="shared" si="162"/>
        <v>42544.814328703709</v>
      </c>
      <c r="T2583" s="14">
        <f t="shared" si="163"/>
        <v>42582.873611111107</v>
      </c>
    </row>
    <row r="2584" spans="1:20" ht="30.6" x14ac:dyDescent="0.4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8317</v>
      </c>
      <c r="R2584" t="s">
        <v>8347</v>
      </c>
      <c r="S2584" s="14">
        <f t="shared" si="162"/>
        <v>42466.826180555552</v>
      </c>
      <c r="T2584" s="14">
        <f t="shared" si="163"/>
        <v>42496.826180555552</v>
      </c>
    </row>
    <row r="2585" spans="1:20" ht="45" x14ac:dyDescent="0.4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8315</v>
      </c>
      <c r="R2585" t="s">
        <v>8316</v>
      </c>
      <c r="S2585" s="14">
        <f t="shared" si="162"/>
        <v>42415.398032407407</v>
      </c>
      <c r="T2585" s="14">
        <f t="shared" si="163"/>
        <v>42445.356365740736</v>
      </c>
    </row>
    <row r="2586" spans="1:20" ht="45" x14ac:dyDescent="0.45">
      <c r="A2586">
        <v>2096</v>
      </c>
      <c r="B2586" s="3" t="s">
        <v>2097</v>
      </c>
      <c r="C2586" s="3" t="s">
        <v>6206</v>
      </c>
      <c r="D2586" s="6">
        <v>600</v>
      </c>
      <c r="E2586" s="8">
        <v>610</v>
      </c>
      <c r="F2586" t="s">
        <v>8218</v>
      </c>
      <c r="G2586" t="s">
        <v>8223</v>
      </c>
      <c r="H2586" t="s">
        <v>8245</v>
      </c>
      <c r="I2586">
        <v>1351223940</v>
      </c>
      <c r="J2586">
        <v>1349892735</v>
      </c>
      <c r="K2586" t="b">
        <v>0</v>
      </c>
      <c r="L2586">
        <v>14</v>
      </c>
      <c r="M2586" t="b">
        <v>1</v>
      </c>
      <c r="N2586" t="s">
        <v>8277</v>
      </c>
      <c r="O2586">
        <f t="shared" si="160"/>
        <v>102</v>
      </c>
      <c r="P2586">
        <f t="shared" si="161"/>
        <v>43.57</v>
      </c>
      <c r="Q2586" s="10" t="s">
        <v>8323</v>
      </c>
      <c r="R2586" t="s">
        <v>8327</v>
      </c>
      <c r="S2586" s="14">
        <f t="shared" si="162"/>
        <v>41192.758506944447</v>
      </c>
      <c r="T2586" s="14">
        <f t="shared" si="163"/>
        <v>41208.165972222225</v>
      </c>
    </row>
    <row r="2587" spans="1:20" ht="45" x14ac:dyDescent="0.45">
      <c r="A2587">
        <v>1294</v>
      </c>
      <c r="B2587" s="3" t="s">
        <v>1295</v>
      </c>
      <c r="C2587" s="3" t="s">
        <v>5404</v>
      </c>
      <c r="D2587" s="6">
        <v>500</v>
      </c>
      <c r="E2587" s="8">
        <v>610</v>
      </c>
      <c r="F2587" t="s">
        <v>8218</v>
      </c>
      <c r="G2587" t="s">
        <v>8224</v>
      </c>
      <c r="H2587" t="s">
        <v>8246</v>
      </c>
      <c r="I2587">
        <v>1445252400</v>
      </c>
      <c r="J2587">
        <v>1443696797</v>
      </c>
      <c r="K2587" t="b">
        <v>0</v>
      </c>
      <c r="L2587">
        <v>22</v>
      </c>
      <c r="M2587" t="b">
        <v>1</v>
      </c>
      <c r="N2587" t="s">
        <v>8269</v>
      </c>
      <c r="O2587">
        <f t="shared" si="160"/>
        <v>122</v>
      </c>
      <c r="P2587">
        <f t="shared" si="161"/>
        <v>27.73</v>
      </c>
      <c r="Q2587" s="10" t="s">
        <v>8315</v>
      </c>
      <c r="R2587" t="s">
        <v>8316</v>
      </c>
      <c r="S2587" s="14">
        <f t="shared" si="162"/>
        <v>42278.453668981485</v>
      </c>
      <c r="T2587" s="14">
        <f t="shared" si="163"/>
        <v>42296.458333333328</v>
      </c>
    </row>
    <row r="2588" spans="1:20" ht="59.4" x14ac:dyDescent="0.45">
      <c r="A2588">
        <v>3404</v>
      </c>
      <c r="B2588" s="3" t="s">
        <v>3403</v>
      </c>
      <c r="C2588" s="3" t="s">
        <v>7514</v>
      </c>
      <c r="D2588" s="6">
        <v>500</v>
      </c>
      <c r="E2588" s="8">
        <v>610</v>
      </c>
      <c r="F2588" t="s">
        <v>8218</v>
      </c>
      <c r="G2588" t="s">
        <v>8223</v>
      </c>
      <c r="H2588" t="s">
        <v>8245</v>
      </c>
      <c r="I2588">
        <v>1434542702</v>
      </c>
      <c r="J2588">
        <v>1432814702</v>
      </c>
      <c r="K2588" t="b">
        <v>0</v>
      </c>
      <c r="L2588">
        <v>3</v>
      </c>
      <c r="M2588" t="b">
        <v>1</v>
      </c>
      <c r="N2588" t="s">
        <v>8269</v>
      </c>
      <c r="O2588">
        <f t="shared" si="160"/>
        <v>122</v>
      </c>
      <c r="P2588">
        <f t="shared" si="161"/>
        <v>203.33</v>
      </c>
      <c r="Q2588" s="10" t="s">
        <v>8315</v>
      </c>
      <c r="R2588" t="s">
        <v>8316</v>
      </c>
      <c r="S2588" s="14">
        <f t="shared" si="162"/>
        <v>42152.503495370373</v>
      </c>
      <c r="T2588" s="14">
        <f t="shared" si="163"/>
        <v>42172.503495370373</v>
      </c>
    </row>
    <row r="2589" spans="1:20" ht="45" x14ac:dyDescent="0.45">
      <c r="A2589">
        <v>3085</v>
      </c>
      <c r="B2589" s="3" t="s">
        <v>3085</v>
      </c>
      <c r="C2589" s="3" t="s">
        <v>7195</v>
      </c>
      <c r="D2589" s="6">
        <v>25000</v>
      </c>
      <c r="E2589" s="8">
        <v>610</v>
      </c>
      <c r="F2589" t="s">
        <v>8220</v>
      </c>
      <c r="G2589" t="s">
        <v>8223</v>
      </c>
      <c r="H2589" t="s">
        <v>8245</v>
      </c>
      <c r="I2589">
        <v>1443561159</v>
      </c>
      <c r="J2589">
        <v>1440969159</v>
      </c>
      <c r="K2589" t="b">
        <v>0</v>
      </c>
      <c r="L2589">
        <v>9</v>
      </c>
      <c r="M2589" t="b">
        <v>0</v>
      </c>
      <c r="N2589" t="s">
        <v>8301</v>
      </c>
      <c r="O2589">
        <f t="shared" si="160"/>
        <v>2</v>
      </c>
      <c r="P2589">
        <f t="shared" si="161"/>
        <v>67.78</v>
      </c>
      <c r="Q2589" s="10" t="s">
        <v>8315</v>
      </c>
      <c r="R2589" t="s">
        <v>8355</v>
      </c>
      <c r="S2589" s="14">
        <f t="shared" si="162"/>
        <v>42246.883784722217</v>
      </c>
      <c r="T2589" s="14">
        <f t="shared" si="163"/>
        <v>42276.883784722217</v>
      </c>
    </row>
    <row r="2590" spans="1:20" ht="45" x14ac:dyDescent="0.45">
      <c r="A2590">
        <v>2490</v>
      </c>
      <c r="B2590" s="3" t="s">
        <v>2490</v>
      </c>
      <c r="C2590" s="3" t="s">
        <v>6600</v>
      </c>
      <c r="D2590" s="6">
        <v>500</v>
      </c>
      <c r="E2590" s="8">
        <v>607</v>
      </c>
      <c r="F2590" t="s">
        <v>8218</v>
      </c>
      <c r="G2590" t="s">
        <v>8223</v>
      </c>
      <c r="H2590" t="s">
        <v>8245</v>
      </c>
      <c r="I2590">
        <v>1340429276</v>
      </c>
      <c r="J2590">
        <v>1335245276</v>
      </c>
      <c r="K2590" t="b">
        <v>0</v>
      </c>
      <c r="L2590">
        <v>16</v>
      </c>
      <c r="M2590" t="b">
        <v>1</v>
      </c>
      <c r="N2590" t="s">
        <v>8277</v>
      </c>
      <c r="O2590">
        <f t="shared" si="160"/>
        <v>121</v>
      </c>
      <c r="P2590">
        <f t="shared" si="161"/>
        <v>37.94</v>
      </c>
      <c r="Q2590" s="10" t="s">
        <v>8323</v>
      </c>
      <c r="R2590" t="s">
        <v>8327</v>
      </c>
      <c r="S2590" s="14">
        <f t="shared" si="162"/>
        <v>41023.227731481478</v>
      </c>
      <c r="T2590" s="14">
        <f t="shared" si="163"/>
        <v>41083.227731481478</v>
      </c>
    </row>
    <row r="2591" spans="1:20" ht="45" x14ac:dyDescent="0.45">
      <c r="A2591">
        <v>2144</v>
      </c>
      <c r="B2591" s="3" t="s">
        <v>2145</v>
      </c>
      <c r="C2591" s="3" t="s">
        <v>6254</v>
      </c>
      <c r="D2591" s="6">
        <v>35500</v>
      </c>
      <c r="E2591" s="8">
        <v>607</v>
      </c>
      <c r="F2591" t="s">
        <v>8220</v>
      </c>
      <c r="G2591" t="s">
        <v>8223</v>
      </c>
      <c r="H2591" t="s">
        <v>8245</v>
      </c>
      <c r="I2591">
        <v>1379164040</v>
      </c>
      <c r="J2591">
        <v>1376399240</v>
      </c>
      <c r="K2591" t="b">
        <v>0</v>
      </c>
      <c r="L2591">
        <v>24</v>
      </c>
      <c r="M2591" t="b">
        <v>0</v>
      </c>
      <c r="N2591" t="s">
        <v>8280</v>
      </c>
      <c r="O2591">
        <f t="shared" si="160"/>
        <v>2</v>
      </c>
      <c r="P2591">
        <f t="shared" si="161"/>
        <v>25.29</v>
      </c>
      <c r="Q2591" s="10" t="s">
        <v>8331</v>
      </c>
      <c r="R2591" t="s">
        <v>8332</v>
      </c>
      <c r="S2591" s="14">
        <f t="shared" si="162"/>
        <v>41499.546759259261</v>
      </c>
      <c r="T2591" s="14">
        <f t="shared" si="163"/>
        <v>41531.546759259261</v>
      </c>
    </row>
    <row r="2592" spans="1:20" ht="30.6" x14ac:dyDescent="0.4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8315</v>
      </c>
      <c r="R2592" t="s">
        <v>8316</v>
      </c>
      <c r="S2592" s="14">
        <f t="shared" si="162"/>
        <v>41882.585648148146</v>
      </c>
      <c r="T2592" s="14">
        <f t="shared" si="163"/>
        <v>41912.666666666664</v>
      </c>
    </row>
    <row r="2593" spans="1:20" ht="73.8" x14ac:dyDescent="0.4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0" t="s">
        <v>8315</v>
      </c>
      <c r="R2593" t="s">
        <v>8316</v>
      </c>
      <c r="S2593" s="14">
        <f t="shared" si="162"/>
        <v>42107.621018518519</v>
      </c>
      <c r="T2593" s="14">
        <f t="shared" si="163"/>
        <v>42167.621018518519</v>
      </c>
    </row>
    <row r="2594" spans="1:20" ht="45" x14ac:dyDescent="0.4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0" t="s">
        <v>8315</v>
      </c>
      <c r="R2594" t="s">
        <v>8316</v>
      </c>
      <c r="S2594" s="14">
        <f t="shared" si="162"/>
        <v>42559.776724537034</v>
      </c>
      <c r="T2594" s="14">
        <f t="shared" si="163"/>
        <v>42589.776724537034</v>
      </c>
    </row>
    <row r="2595" spans="1:20" ht="45" x14ac:dyDescent="0.4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0" t="s">
        <v>8315</v>
      </c>
      <c r="R2595" t="s">
        <v>8355</v>
      </c>
      <c r="S2595" s="14">
        <f t="shared" si="162"/>
        <v>42255.791909722218</v>
      </c>
      <c r="T2595" s="14">
        <f t="shared" si="163"/>
        <v>42285.791909722218</v>
      </c>
    </row>
    <row r="2596" spans="1:20" ht="45" x14ac:dyDescent="0.4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0" t="s">
        <v>8308</v>
      </c>
      <c r="R2596" t="s">
        <v>8313</v>
      </c>
      <c r="S2596" s="14">
        <f t="shared" si="162"/>
        <v>42211.951284722221</v>
      </c>
      <c r="T2596" s="14">
        <f t="shared" si="163"/>
        <v>42226.951284722221</v>
      </c>
    </row>
    <row r="2597" spans="1:20" ht="45" x14ac:dyDescent="0.4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0" t="s">
        <v>8331</v>
      </c>
      <c r="R2597" t="s">
        <v>8332</v>
      </c>
      <c r="S2597" s="14">
        <f t="shared" si="162"/>
        <v>42340.701504629629</v>
      </c>
      <c r="T2597" s="14">
        <f t="shared" si="163"/>
        <v>42368.701504629629</v>
      </c>
    </row>
    <row r="2598" spans="1:20" ht="45" x14ac:dyDescent="0.45">
      <c r="A2598">
        <v>375</v>
      </c>
      <c r="B2598" s="3" t="s">
        <v>376</v>
      </c>
      <c r="C2598" s="3" t="s">
        <v>4485</v>
      </c>
      <c r="D2598" s="6">
        <v>500</v>
      </c>
      <c r="E2598" s="8">
        <v>600</v>
      </c>
      <c r="F2598" t="s">
        <v>8218</v>
      </c>
      <c r="G2598" t="s">
        <v>8223</v>
      </c>
      <c r="H2598" t="s">
        <v>8245</v>
      </c>
      <c r="I2598">
        <v>1393694280</v>
      </c>
      <c r="J2598">
        <v>1390088311</v>
      </c>
      <c r="K2598" t="b">
        <v>0</v>
      </c>
      <c r="L2598">
        <v>14</v>
      </c>
      <c r="M2598" t="b">
        <v>1</v>
      </c>
      <c r="N2598" t="s">
        <v>8267</v>
      </c>
      <c r="O2598">
        <f t="shared" si="160"/>
        <v>120</v>
      </c>
      <c r="P2598">
        <f t="shared" si="161"/>
        <v>42.86</v>
      </c>
      <c r="Q2598" s="10" t="s">
        <v>8308</v>
      </c>
      <c r="R2598" t="s">
        <v>8313</v>
      </c>
      <c r="S2598" s="14">
        <f t="shared" si="162"/>
        <v>41657.985081018516</v>
      </c>
      <c r="T2598" s="14">
        <f t="shared" si="163"/>
        <v>41699.720833333333</v>
      </c>
    </row>
    <row r="2599" spans="1:20" ht="30.6" x14ac:dyDescent="0.4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0" t="s">
        <v>8308</v>
      </c>
      <c r="R2599" t="s">
        <v>8310</v>
      </c>
      <c r="S2599" s="14">
        <f t="shared" si="162"/>
        <v>40612.695208333331</v>
      </c>
      <c r="T2599" s="14">
        <f t="shared" si="163"/>
        <v>40636.041666666664</v>
      </c>
    </row>
    <row r="2600" spans="1:20" ht="45" x14ac:dyDescent="0.45">
      <c r="A2600">
        <v>50</v>
      </c>
      <c r="B2600" s="3" t="s">
        <v>52</v>
      </c>
      <c r="C2600" s="3" t="s">
        <v>4161</v>
      </c>
      <c r="D2600" s="6">
        <v>600</v>
      </c>
      <c r="E2600" s="8">
        <v>600</v>
      </c>
      <c r="F2600" t="s">
        <v>8218</v>
      </c>
      <c r="G2600" t="s">
        <v>8224</v>
      </c>
      <c r="H2600" t="s">
        <v>8246</v>
      </c>
      <c r="I2600">
        <v>1422637200</v>
      </c>
      <c r="J2600">
        <v>1419271458</v>
      </c>
      <c r="K2600" t="b">
        <v>0</v>
      </c>
      <c r="L2600">
        <v>22</v>
      </c>
      <c r="M2600" t="b">
        <v>1</v>
      </c>
      <c r="N2600" t="s">
        <v>8263</v>
      </c>
      <c r="O2600">
        <f t="shared" si="160"/>
        <v>100</v>
      </c>
      <c r="P2600">
        <f t="shared" si="161"/>
        <v>27.27</v>
      </c>
      <c r="Q2600" s="10" t="s">
        <v>8308</v>
      </c>
      <c r="R2600" t="s">
        <v>8309</v>
      </c>
      <c r="S2600" s="14">
        <f t="shared" si="162"/>
        <v>41995.752986111111</v>
      </c>
      <c r="T2600" s="14">
        <f t="shared" si="163"/>
        <v>42034.708333333328</v>
      </c>
    </row>
    <row r="2601" spans="1:20" ht="45" x14ac:dyDescent="0.4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0" t="s">
        <v>8320</v>
      </c>
      <c r="R2601" t="s">
        <v>8339</v>
      </c>
      <c r="S2601" s="14">
        <f t="shared" si="162"/>
        <v>42457.871516203704</v>
      </c>
      <c r="T2601" s="14">
        <f t="shared" si="163"/>
        <v>42487.579861111109</v>
      </c>
    </row>
    <row r="2602" spans="1:20" ht="45" x14ac:dyDescent="0.4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8331</v>
      </c>
      <c r="R2602" t="s">
        <v>8349</v>
      </c>
      <c r="S2602" s="14">
        <f t="shared" si="162"/>
        <v>42689.853090277778</v>
      </c>
      <c r="T2602" s="14">
        <f t="shared" si="163"/>
        <v>42696.853090277778</v>
      </c>
    </row>
    <row r="2603" spans="1:20" ht="45" x14ac:dyDescent="0.4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8320</v>
      </c>
      <c r="R2603" t="s">
        <v>8321</v>
      </c>
      <c r="S2603" s="14">
        <f t="shared" si="162"/>
        <v>41235.054560185185</v>
      </c>
      <c r="T2603" s="14">
        <f t="shared" si="163"/>
        <v>41249.054560185185</v>
      </c>
    </row>
    <row r="2604" spans="1:20" ht="59.4" x14ac:dyDescent="0.4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8315</v>
      </c>
      <c r="R2604" t="s">
        <v>8316</v>
      </c>
      <c r="S2604" s="14">
        <f t="shared" si="162"/>
        <v>41881.361342592594</v>
      </c>
      <c r="T2604" s="14">
        <f t="shared" si="163"/>
        <v>41911.361342592594</v>
      </c>
    </row>
    <row r="2605" spans="1:20" ht="45" x14ac:dyDescent="0.4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8315</v>
      </c>
      <c r="R2605" t="s">
        <v>8316</v>
      </c>
      <c r="S2605" s="14">
        <f t="shared" si="162"/>
        <v>41858.355393518519</v>
      </c>
      <c r="T2605" s="14">
        <f t="shared" si="163"/>
        <v>41882.547222222223</v>
      </c>
    </row>
    <row r="2606" spans="1:20" ht="45" x14ac:dyDescent="0.4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8336</v>
      </c>
      <c r="R2606" t="s">
        <v>8337</v>
      </c>
      <c r="S2606" s="14">
        <f t="shared" si="162"/>
        <v>41877.638298611113</v>
      </c>
      <c r="T2606" s="14">
        <f t="shared" si="163"/>
        <v>41912.638298611113</v>
      </c>
    </row>
    <row r="2607" spans="1:20" ht="45" x14ac:dyDescent="0.4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8317</v>
      </c>
      <c r="R2607" t="s">
        <v>8318</v>
      </c>
      <c r="S2607" s="14">
        <f t="shared" si="162"/>
        <v>41835.639155092591</v>
      </c>
      <c r="T2607" s="14">
        <f t="shared" si="163"/>
        <v>41865.639155092591</v>
      </c>
    </row>
    <row r="2608" spans="1:20" ht="45" x14ac:dyDescent="0.4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8317</v>
      </c>
      <c r="R2608" t="s">
        <v>8319</v>
      </c>
      <c r="S2608" s="14">
        <f t="shared" si="162"/>
        <v>42737.663877314815</v>
      </c>
      <c r="T2608" s="14">
        <f t="shared" si="163"/>
        <v>42767.663877314815</v>
      </c>
    </row>
    <row r="2609" spans="1:20" ht="45" x14ac:dyDescent="0.4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160"/>
        <v>12</v>
      </c>
      <c r="P2609">
        <f t="shared" si="161"/>
        <v>24.46</v>
      </c>
      <c r="Q2609" s="10" t="s">
        <v>8315</v>
      </c>
      <c r="R2609" t="s">
        <v>8357</v>
      </c>
      <c r="S2609" s="14">
        <f t="shared" si="162"/>
        <v>42010.968240740738</v>
      </c>
      <c r="T2609" s="14">
        <f t="shared" si="163"/>
        <v>42055.968240740738</v>
      </c>
    </row>
    <row r="2610" spans="1:20" ht="45" x14ac:dyDescent="0.4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160"/>
        <v>20</v>
      </c>
      <c r="P2610">
        <f t="shared" si="161"/>
        <v>25.52</v>
      </c>
      <c r="Q2610" s="10" t="s">
        <v>8315</v>
      </c>
      <c r="R2610" t="s">
        <v>8355</v>
      </c>
      <c r="S2610" s="14">
        <f t="shared" si="162"/>
        <v>42630.922893518517</v>
      </c>
      <c r="T2610" s="14">
        <f t="shared" si="163"/>
        <v>42665.922893518517</v>
      </c>
    </row>
    <row r="2611" spans="1:20" ht="45" x14ac:dyDescent="0.4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8323</v>
      </c>
      <c r="R2611" t="s">
        <v>8324</v>
      </c>
      <c r="S2611" s="14">
        <f t="shared" si="162"/>
        <v>42498.341122685189</v>
      </c>
      <c r="T2611" s="14">
        <f t="shared" si="163"/>
        <v>42533.229166666672</v>
      </c>
    </row>
    <row r="2612" spans="1:20" ht="45" x14ac:dyDescent="0.45">
      <c r="A2612">
        <v>1175</v>
      </c>
      <c r="B2612" s="3" t="s">
        <v>1176</v>
      </c>
      <c r="C2612" s="3" t="s">
        <v>5285</v>
      </c>
      <c r="D2612" s="6">
        <v>20000</v>
      </c>
      <c r="E2612" s="8">
        <v>585</v>
      </c>
      <c r="F2612" t="s">
        <v>8220</v>
      </c>
      <c r="G2612" t="s">
        <v>8223</v>
      </c>
      <c r="H2612" t="s">
        <v>8245</v>
      </c>
      <c r="I2612">
        <v>1436981339</v>
      </c>
      <c r="J2612">
        <v>1434389339</v>
      </c>
      <c r="K2612" t="b">
        <v>0</v>
      </c>
      <c r="L2612">
        <v>9</v>
      </c>
      <c r="M2612" t="b">
        <v>0</v>
      </c>
      <c r="N2612" t="s">
        <v>8282</v>
      </c>
      <c r="O2612">
        <f t="shared" si="160"/>
        <v>3</v>
      </c>
      <c r="P2612">
        <f t="shared" si="161"/>
        <v>65</v>
      </c>
      <c r="Q2612" s="10" t="s">
        <v>8334</v>
      </c>
      <c r="R2612" t="s">
        <v>8335</v>
      </c>
      <c r="S2612" s="14">
        <f t="shared" si="162"/>
        <v>42170.728460648148</v>
      </c>
      <c r="T2612" s="14">
        <f t="shared" si="163"/>
        <v>42200.728460648148</v>
      </c>
    </row>
    <row r="2613" spans="1:20" ht="59.4" x14ac:dyDescent="0.45">
      <c r="A2613">
        <v>1127</v>
      </c>
      <c r="B2613" s="3" t="s">
        <v>1128</v>
      </c>
      <c r="C2613" s="3" t="s">
        <v>5237</v>
      </c>
      <c r="D2613" s="6">
        <v>35000</v>
      </c>
      <c r="E2613" s="8">
        <v>585</v>
      </c>
      <c r="F2613" t="s">
        <v>8220</v>
      </c>
      <c r="G2613" t="s">
        <v>8223</v>
      </c>
      <c r="H2613" t="s">
        <v>8245</v>
      </c>
      <c r="I2613">
        <v>1416000600</v>
      </c>
      <c r="J2613">
        <v>1413318600</v>
      </c>
      <c r="K2613" t="b">
        <v>0</v>
      </c>
      <c r="L2613">
        <v>23</v>
      </c>
      <c r="M2613" t="b">
        <v>0</v>
      </c>
      <c r="N2613" t="s">
        <v>8281</v>
      </c>
      <c r="O2613">
        <f t="shared" si="160"/>
        <v>2</v>
      </c>
      <c r="P2613">
        <f t="shared" si="161"/>
        <v>25.43</v>
      </c>
      <c r="Q2613" s="10" t="s">
        <v>8331</v>
      </c>
      <c r="R2613" t="s">
        <v>8333</v>
      </c>
      <c r="S2613" s="14">
        <f t="shared" si="162"/>
        <v>41926.854166666664</v>
      </c>
      <c r="T2613" s="14">
        <f t="shared" si="163"/>
        <v>41957.895833333328</v>
      </c>
    </row>
    <row r="2614" spans="1:20" ht="30.6" x14ac:dyDescent="0.4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8315</v>
      </c>
      <c r="R2614" t="s">
        <v>8316</v>
      </c>
      <c r="S2614" s="14">
        <f t="shared" si="162"/>
        <v>42338.963912037041</v>
      </c>
      <c r="T2614" s="14">
        <f t="shared" si="163"/>
        <v>42353</v>
      </c>
    </row>
    <row r="2615" spans="1:20" ht="45" x14ac:dyDescent="0.4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8315</v>
      </c>
      <c r="R2615" t="s">
        <v>8316</v>
      </c>
      <c r="S2615" s="14">
        <f t="shared" si="162"/>
        <v>41779.045937499999</v>
      </c>
      <c r="T2615" s="14">
        <f t="shared" si="163"/>
        <v>41820.727777777778</v>
      </c>
    </row>
    <row r="2616" spans="1:20" ht="59.4" x14ac:dyDescent="0.4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8308</v>
      </c>
      <c r="R2616" t="s">
        <v>8314</v>
      </c>
      <c r="S2616" s="14">
        <f t="shared" si="162"/>
        <v>42238.726631944446</v>
      </c>
      <c r="T2616" s="14">
        <f t="shared" si="163"/>
        <v>42298.726631944446</v>
      </c>
    </row>
    <row r="2617" spans="1:20" ht="45" x14ac:dyDescent="0.4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8320</v>
      </c>
      <c r="R2617" t="s">
        <v>8356</v>
      </c>
      <c r="S2617" s="14">
        <f t="shared" si="162"/>
        <v>41311.126481481479</v>
      </c>
      <c r="T2617" s="14">
        <f t="shared" si="163"/>
        <v>41341.126481481479</v>
      </c>
    </row>
    <row r="2618" spans="1:20" ht="59.4" x14ac:dyDescent="0.4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8315</v>
      </c>
      <c r="R2618" t="s">
        <v>8316</v>
      </c>
      <c r="S2618" s="14">
        <f t="shared" si="162"/>
        <v>42232.702546296292</v>
      </c>
      <c r="T2618" s="14">
        <f t="shared" si="163"/>
        <v>42264.165972222225</v>
      </c>
    </row>
    <row r="2619" spans="1:20" ht="30.6" x14ac:dyDescent="0.4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8315</v>
      </c>
      <c r="R2619" t="s">
        <v>8316</v>
      </c>
      <c r="S2619" s="14">
        <f t="shared" si="162"/>
        <v>41779.724224537036</v>
      </c>
      <c r="T2619" s="14">
        <f t="shared" si="163"/>
        <v>41805.666666666664</v>
      </c>
    </row>
    <row r="2620" spans="1:20" ht="45" x14ac:dyDescent="0.4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8315</v>
      </c>
      <c r="R2620" t="s">
        <v>8316</v>
      </c>
      <c r="S2620" s="14">
        <f t="shared" si="162"/>
        <v>42045.84238425926</v>
      </c>
      <c r="T2620" s="14">
        <f t="shared" si="163"/>
        <v>42075.800717592589</v>
      </c>
    </row>
    <row r="2621" spans="1:20" ht="59.4" x14ac:dyDescent="0.45">
      <c r="A2621">
        <v>3752</v>
      </c>
      <c r="B2621" s="3" t="s">
        <v>3749</v>
      </c>
      <c r="C2621" s="3" t="s">
        <v>7862</v>
      </c>
      <c r="D2621" s="6">
        <v>500</v>
      </c>
      <c r="E2621" s="8">
        <v>565</v>
      </c>
      <c r="F2621" t="s">
        <v>8218</v>
      </c>
      <c r="G2621" t="s">
        <v>8224</v>
      </c>
      <c r="H2621" t="s">
        <v>8246</v>
      </c>
      <c r="I2621">
        <v>1476651600</v>
      </c>
      <c r="J2621">
        <v>1473189335</v>
      </c>
      <c r="K2621" t="b">
        <v>0</v>
      </c>
      <c r="L2621">
        <v>15</v>
      </c>
      <c r="M2621" t="b">
        <v>1</v>
      </c>
      <c r="N2621" t="s">
        <v>8303</v>
      </c>
      <c r="O2621">
        <f t="shared" si="160"/>
        <v>113</v>
      </c>
      <c r="P2621">
        <f t="shared" si="161"/>
        <v>37.67</v>
      </c>
      <c r="Q2621" s="10" t="s">
        <v>8315</v>
      </c>
      <c r="R2621" t="s">
        <v>8357</v>
      </c>
      <c r="S2621" s="14">
        <f t="shared" si="162"/>
        <v>42619.802488425921</v>
      </c>
      <c r="T2621" s="14">
        <f t="shared" si="163"/>
        <v>42659.875</v>
      </c>
    </row>
    <row r="2622" spans="1:20" ht="59.4" x14ac:dyDescent="0.45">
      <c r="A2622">
        <v>2906</v>
      </c>
      <c r="B2622" s="3" t="s">
        <v>2906</v>
      </c>
      <c r="C2622" s="3" t="s">
        <v>7016</v>
      </c>
      <c r="D2622" s="6">
        <v>6000</v>
      </c>
      <c r="E2622" s="8">
        <v>565</v>
      </c>
      <c r="F2622" t="s">
        <v>8220</v>
      </c>
      <c r="G2622" t="s">
        <v>8223</v>
      </c>
      <c r="H2622" t="s">
        <v>8245</v>
      </c>
      <c r="I2622">
        <v>1438390800</v>
      </c>
      <c r="J2622">
        <v>1436888066</v>
      </c>
      <c r="K2622" t="b">
        <v>0</v>
      </c>
      <c r="L2622">
        <v>7</v>
      </c>
      <c r="M2622" t="b">
        <v>0</v>
      </c>
      <c r="N2622" t="s">
        <v>8269</v>
      </c>
      <c r="O2622">
        <f t="shared" si="160"/>
        <v>9</v>
      </c>
      <c r="P2622">
        <f t="shared" si="161"/>
        <v>80.709999999999994</v>
      </c>
      <c r="Q2622" s="10" t="s">
        <v>8315</v>
      </c>
      <c r="R2622" t="s">
        <v>8316</v>
      </c>
      <c r="S2622" s="14">
        <f t="shared" si="162"/>
        <v>42199.648912037039</v>
      </c>
      <c r="T2622" s="14">
        <f t="shared" si="163"/>
        <v>42217.041666666672</v>
      </c>
    </row>
    <row r="2623" spans="1:20" ht="45" x14ac:dyDescent="0.4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8308</v>
      </c>
      <c r="R2623" t="s">
        <v>8310</v>
      </c>
      <c r="S2623" s="14">
        <f t="shared" si="162"/>
        <v>42360.487210648149</v>
      </c>
      <c r="T2623" s="14">
        <f t="shared" si="163"/>
        <v>42390.487210648149</v>
      </c>
    </row>
    <row r="2624" spans="1:20" ht="45" x14ac:dyDescent="0.4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8323</v>
      </c>
      <c r="R2624" t="s">
        <v>8344</v>
      </c>
      <c r="S2624" s="14">
        <f t="shared" si="162"/>
        <v>41596.913437499999</v>
      </c>
      <c r="T2624" s="14">
        <f t="shared" si="163"/>
        <v>41625.5</v>
      </c>
    </row>
    <row r="2625" spans="1:20" ht="45" x14ac:dyDescent="0.4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8315</v>
      </c>
      <c r="R2625" t="s">
        <v>8316</v>
      </c>
      <c r="S2625" s="14">
        <f t="shared" si="162"/>
        <v>41765.938657407409</v>
      </c>
      <c r="T2625" s="14">
        <f t="shared" si="163"/>
        <v>41795.938657407409</v>
      </c>
    </row>
    <row r="2626" spans="1:20" ht="45" x14ac:dyDescent="0.4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64">ROUND(E2626/D2626*100,0)</f>
        <v>22</v>
      </c>
      <c r="P2626">
        <f t="shared" ref="P2626:P2689" si="165">IFERROR(ROUND(E2626/L2626,2),0)</f>
        <v>56</v>
      </c>
      <c r="Q2626" s="10" t="s">
        <v>8308</v>
      </c>
      <c r="R2626" t="s">
        <v>8312</v>
      </c>
      <c r="S2626" s="14">
        <f t="shared" ref="S2626:S2689" si="166">(((J2626/60)/60)/24)+DATE(1970,1,1)</f>
        <v>41900.505312499998</v>
      </c>
      <c r="T2626" s="14">
        <f t="shared" ref="T2626:T2689" si="167">(((I2626/60)/60)/24)+DATE(1970,1,1)</f>
        <v>41930.505312499998</v>
      </c>
    </row>
    <row r="2627" spans="1:20" ht="45" x14ac:dyDescent="0.4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64"/>
        <v>10</v>
      </c>
      <c r="P2627">
        <f t="shared" si="165"/>
        <v>62.22</v>
      </c>
      <c r="Q2627" s="10" t="s">
        <v>8323</v>
      </c>
      <c r="R2627" t="s">
        <v>8345</v>
      </c>
      <c r="S2627" s="14">
        <f t="shared" si="166"/>
        <v>41845.968159722222</v>
      </c>
      <c r="T2627" s="14">
        <f t="shared" si="167"/>
        <v>41875.968159722222</v>
      </c>
    </row>
    <row r="2628" spans="1:20" ht="45" x14ac:dyDescent="0.4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0" t="s">
        <v>8331</v>
      </c>
      <c r="R2628" t="s">
        <v>8332</v>
      </c>
      <c r="S2628" s="14">
        <f t="shared" si="166"/>
        <v>41255.833611111113</v>
      </c>
      <c r="T2628" s="14">
        <f t="shared" si="167"/>
        <v>41285.833611111113</v>
      </c>
    </row>
    <row r="2629" spans="1:20" ht="45" x14ac:dyDescent="0.4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8323</v>
      </c>
      <c r="R2629" t="s">
        <v>8327</v>
      </c>
      <c r="S2629" s="14">
        <f t="shared" si="166"/>
        <v>40981.710243055553</v>
      </c>
      <c r="T2629" s="14">
        <f t="shared" si="167"/>
        <v>41011.710243055553</v>
      </c>
    </row>
    <row r="2630" spans="1:20" ht="30.6" x14ac:dyDescent="0.4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8315</v>
      </c>
      <c r="R2630" t="s">
        <v>8316</v>
      </c>
      <c r="S2630" s="14">
        <f t="shared" si="166"/>
        <v>42628.650208333333</v>
      </c>
      <c r="T2630" s="14">
        <f t="shared" si="167"/>
        <v>42659.650208333333</v>
      </c>
    </row>
    <row r="2631" spans="1:20" ht="45" x14ac:dyDescent="0.4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8323</v>
      </c>
      <c r="R2631" t="s">
        <v>8324</v>
      </c>
      <c r="S2631" s="14">
        <f t="shared" si="166"/>
        <v>40687.285844907405</v>
      </c>
      <c r="T2631" s="14">
        <f t="shared" si="167"/>
        <v>40749.284722222219</v>
      </c>
    </row>
    <row r="2632" spans="1:20" ht="30.6" x14ac:dyDescent="0.4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164"/>
        <v>11</v>
      </c>
      <c r="P2632">
        <f t="shared" si="165"/>
        <v>69.13</v>
      </c>
      <c r="Q2632" s="10" t="s">
        <v>8336</v>
      </c>
      <c r="R2632" t="s">
        <v>8337</v>
      </c>
      <c r="S2632" s="14">
        <f t="shared" si="166"/>
        <v>41880.068437499998</v>
      </c>
      <c r="T2632" s="14">
        <f t="shared" si="167"/>
        <v>41910.068437499998</v>
      </c>
    </row>
    <row r="2633" spans="1:20" ht="45" x14ac:dyDescent="0.4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164"/>
        <v>28</v>
      </c>
      <c r="P2633">
        <f t="shared" si="165"/>
        <v>55.3</v>
      </c>
      <c r="Q2633" s="10" t="s">
        <v>8317</v>
      </c>
      <c r="R2633" t="s">
        <v>8319</v>
      </c>
      <c r="S2633" s="14">
        <f t="shared" si="166"/>
        <v>41971.866574074069</v>
      </c>
      <c r="T2633" s="14">
        <f t="shared" si="167"/>
        <v>42016.866574074069</v>
      </c>
    </row>
    <row r="2634" spans="1:20" ht="45" x14ac:dyDescent="0.4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8323</v>
      </c>
      <c r="R2634" t="s">
        <v>8324</v>
      </c>
      <c r="S2634" s="14">
        <f t="shared" si="166"/>
        <v>42193.650671296295</v>
      </c>
      <c r="T2634" s="14">
        <f t="shared" si="167"/>
        <v>42238.207638888889</v>
      </c>
    </row>
    <row r="2635" spans="1:20" ht="45" x14ac:dyDescent="0.45">
      <c r="A2635">
        <v>2752</v>
      </c>
      <c r="B2635" s="3" t="s">
        <v>2752</v>
      </c>
      <c r="C2635" s="3" t="s">
        <v>6862</v>
      </c>
      <c r="D2635" s="6">
        <v>4800</v>
      </c>
      <c r="E2635" s="8">
        <v>550</v>
      </c>
      <c r="F2635" t="s">
        <v>8220</v>
      </c>
      <c r="G2635" t="s">
        <v>8223</v>
      </c>
      <c r="H2635" t="s">
        <v>8245</v>
      </c>
      <c r="I2635">
        <v>1324232504</v>
      </c>
      <c r="J2635">
        <v>1320776504</v>
      </c>
      <c r="K2635" t="b">
        <v>0</v>
      </c>
      <c r="L2635">
        <v>14</v>
      </c>
      <c r="M2635" t="b">
        <v>0</v>
      </c>
      <c r="N2635" t="s">
        <v>8302</v>
      </c>
      <c r="O2635">
        <f t="shared" si="164"/>
        <v>11</v>
      </c>
      <c r="P2635">
        <f t="shared" si="165"/>
        <v>39.29</v>
      </c>
      <c r="Q2635" s="10" t="s">
        <v>8320</v>
      </c>
      <c r="R2635" t="s">
        <v>8356</v>
      </c>
      <c r="S2635" s="14">
        <f t="shared" si="166"/>
        <v>40855.765092592592</v>
      </c>
      <c r="T2635" s="14">
        <f t="shared" si="167"/>
        <v>40895.765092592592</v>
      </c>
    </row>
    <row r="2636" spans="1:20" ht="45" x14ac:dyDescent="0.45">
      <c r="A2636">
        <v>2897</v>
      </c>
      <c r="B2636" s="3" t="s">
        <v>2897</v>
      </c>
      <c r="C2636" s="3" t="s">
        <v>7007</v>
      </c>
      <c r="D2636" s="6">
        <v>12000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1444577345</v>
      </c>
      <c r="J2636">
        <v>1441985458</v>
      </c>
      <c r="K2636" t="b">
        <v>0</v>
      </c>
      <c r="L2636">
        <v>3</v>
      </c>
      <c r="M2636" t="b">
        <v>0</v>
      </c>
      <c r="N2636" t="s">
        <v>8269</v>
      </c>
      <c r="O2636">
        <f t="shared" si="164"/>
        <v>5</v>
      </c>
      <c r="P2636">
        <f t="shared" si="165"/>
        <v>183.33</v>
      </c>
      <c r="Q2636" s="10" t="s">
        <v>8315</v>
      </c>
      <c r="R2636" t="s">
        <v>8316</v>
      </c>
      <c r="S2636" s="14">
        <f t="shared" si="166"/>
        <v>42258.646504629629</v>
      </c>
      <c r="T2636" s="14">
        <f t="shared" si="167"/>
        <v>42288.645196759258</v>
      </c>
    </row>
    <row r="2637" spans="1:20" ht="45" x14ac:dyDescent="0.45">
      <c r="A2637">
        <v>3514</v>
      </c>
      <c r="B2637" s="3" t="s">
        <v>3513</v>
      </c>
      <c r="C2637" s="3" t="s">
        <v>7624</v>
      </c>
      <c r="D2637" s="6">
        <v>500</v>
      </c>
      <c r="E2637" s="8">
        <v>550</v>
      </c>
      <c r="F2637" t="s">
        <v>8218</v>
      </c>
      <c r="G2637" t="s">
        <v>8223</v>
      </c>
      <c r="H2637" t="s">
        <v>8245</v>
      </c>
      <c r="I2637">
        <v>1422853140</v>
      </c>
      <c r="J2637">
        <v>1421439552</v>
      </c>
      <c r="K2637" t="b">
        <v>0</v>
      </c>
      <c r="L2637">
        <v>10</v>
      </c>
      <c r="M2637" t="b">
        <v>1</v>
      </c>
      <c r="N2637" t="s">
        <v>8269</v>
      </c>
      <c r="O2637">
        <f t="shared" si="164"/>
        <v>110</v>
      </c>
      <c r="P2637">
        <f t="shared" si="165"/>
        <v>55</v>
      </c>
      <c r="Q2637" s="10" t="s">
        <v>8315</v>
      </c>
      <c r="R2637" t="s">
        <v>8316</v>
      </c>
      <c r="S2637" s="14">
        <f t="shared" si="166"/>
        <v>42020.846666666665</v>
      </c>
      <c r="T2637" s="14">
        <f t="shared" si="167"/>
        <v>42037.207638888889</v>
      </c>
    </row>
    <row r="2638" spans="1:20" ht="45" x14ac:dyDescent="0.45">
      <c r="A2638">
        <v>3934</v>
      </c>
      <c r="B2638" s="3" t="s">
        <v>3931</v>
      </c>
      <c r="C2638" s="3" t="s">
        <v>8042</v>
      </c>
      <c r="D2638" s="6">
        <v>5000</v>
      </c>
      <c r="E2638" s="8">
        <v>550</v>
      </c>
      <c r="F2638" t="s">
        <v>8220</v>
      </c>
      <c r="G2638" t="s">
        <v>8223</v>
      </c>
      <c r="H2638" t="s">
        <v>8245</v>
      </c>
      <c r="I2638">
        <v>1443704400</v>
      </c>
      <c r="J2638">
        <v>1439827639</v>
      </c>
      <c r="K2638" t="b">
        <v>0</v>
      </c>
      <c r="L2638">
        <v>12</v>
      </c>
      <c r="M2638" t="b">
        <v>0</v>
      </c>
      <c r="N2638" t="s">
        <v>8269</v>
      </c>
      <c r="O2638">
        <f t="shared" si="164"/>
        <v>11</v>
      </c>
      <c r="P2638">
        <f t="shared" si="165"/>
        <v>45.83</v>
      </c>
      <c r="Q2638" s="10" t="s">
        <v>8315</v>
      </c>
      <c r="R2638" t="s">
        <v>8316</v>
      </c>
      <c r="S2638" s="14">
        <f t="shared" si="166"/>
        <v>42233.671747685185</v>
      </c>
      <c r="T2638" s="14">
        <f t="shared" si="167"/>
        <v>42278.541666666672</v>
      </c>
    </row>
    <row r="2639" spans="1:20" ht="45" x14ac:dyDescent="0.45">
      <c r="A2639">
        <v>1612</v>
      </c>
      <c r="B2639" s="3" t="s">
        <v>1613</v>
      </c>
      <c r="C2639" s="3" t="s">
        <v>5722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1357160384</v>
      </c>
      <c r="J2639">
        <v>1354568384</v>
      </c>
      <c r="K2639" t="b">
        <v>0</v>
      </c>
      <c r="L2639">
        <v>11</v>
      </c>
      <c r="M2639" t="b">
        <v>1</v>
      </c>
      <c r="N2639" t="s">
        <v>8274</v>
      </c>
      <c r="O2639">
        <f t="shared" si="164"/>
        <v>110</v>
      </c>
      <c r="P2639">
        <f t="shared" si="165"/>
        <v>50</v>
      </c>
      <c r="Q2639" s="10" t="s">
        <v>8323</v>
      </c>
      <c r="R2639" t="s">
        <v>8324</v>
      </c>
      <c r="S2639" s="14">
        <f t="shared" si="166"/>
        <v>41246.874814814815</v>
      </c>
      <c r="T2639" s="14">
        <f t="shared" si="167"/>
        <v>41276.874814814815</v>
      </c>
    </row>
    <row r="2640" spans="1:20" ht="45" x14ac:dyDescent="0.4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8334</v>
      </c>
      <c r="R2640" t="s">
        <v>8350</v>
      </c>
      <c r="S2640" s="14">
        <f t="shared" si="166"/>
        <v>42452.781828703708</v>
      </c>
      <c r="T2640" s="14">
        <f t="shared" si="167"/>
        <v>42480.781828703708</v>
      </c>
    </row>
    <row r="2641" spans="1:20" ht="59.4" x14ac:dyDescent="0.45">
      <c r="A2641">
        <v>856</v>
      </c>
      <c r="B2641" s="3" t="s">
        <v>857</v>
      </c>
      <c r="C2641" s="3" t="s">
        <v>4966</v>
      </c>
      <c r="D2641" s="6">
        <v>250</v>
      </c>
      <c r="E2641" s="8">
        <v>545</v>
      </c>
      <c r="F2641" t="s">
        <v>8218</v>
      </c>
      <c r="G2641" t="s">
        <v>8235</v>
      </c>
      <c r="H2641" t="s">
        <v>8248</v>
      </c>
      <c r="I2641">
        <v>1477422000</v>
      </c>
      <c r="J2641">
        <v>1472282956</v>
      </c>
      <c r="K2641" t="b">
        <v>0</v>
      </c>
      <c r="L2641">
        <v>28</v>
      </c>
      <c r="M2641" t="b">
        <v>1</v>
      </c>
      <c r="N2641" t="s">
        <v>8275</v>
      </c>
      <c r="O2641">
        <f t="shared" si="164"/>
        <v>218</v>
      </c>
      <c r="P2641">
        <f t="shared" si="165"/>
        <v>19.46</v>
      </c>
      <c r="Q2641" s="10" t="s">
        <v>8323</v>
      </c>
      <c r="R2641" t="s">
        <v>8325</v>
      </c>
      <c r="S2641" s="14">
        <f t="shared" si="166"/>
        <v>42609.311990740738</v>
      </c>
      <c r="T2641" s="14">
        <f t="shared" si="167"/>
        <v>42668.791666666672</v>
      </c>
    </row>
    <row r="2642" spans="1:20" ht="45" x14ac:dyDescent="0.45">
      <c r="A2642">
        <v>3181</v>
      </c>
      <c r="B2642" s="3" t="s">
        <v>3181</v>
      </c>
      <c r="C2642" s="3" t="s">
        <v>7291</v>
      </c>
      <c r="D2642" s="6">
        <v>500</v>
      </c>
      <c r="E2642" s="8">
        <v>545</v>
      </c>
      <c r="F2642" t="s">
        <v>8218</v>
      </c>
      <c r="G2642" t="s">
        <v>8224</v>
      </c>
      <c r="H2642" t="s">
        <v>8246</v>
      </c>
      <c r="I2642">
        <v>1402848000</v>
      </c>
      <c r="J2642">
        <v>1400570787</v>
      </c>
      <c r="K2642" t="b">
        <v>1</v>
      </c>
      <c r="L2642">
        <v>15</v>
      </c>
      <c r="M2642" t="b">
        <v>1</v>
      </c>
      <c r="N2642" t="s">
        <v>8269</v>
      </c>
      <c r="O2642">
        <f t="shared" si="164"/>
        <v>109</v>
      </c>
      <c r="P2642">
        <f t="shared" si="165"/>
        <v>36.33</v>
      </c>
      <c r="Q2642" s="10" t="s">
        <v>8315</v>
      </c>
      <c r="R2642" t="s">
        <v>8316</v>
      </c>
      <c r="S2642" s="14">
        <f t="shared" si="166"/>
        <v>41779.310034722221</v>
      </c>
      <c r="T2642" s="14">
        <f t="shared" si="167"/>
        <v>41805.666666666664</v>
      </c>
    </row>
    <row r="2643" spans="1:20" ht="45" x14ac:dyDescent="0.45">
      <c r="A2643">
        <v>818</v>
      </c>
      <c r="B2643" s="3" t="s">
        <v>819</v>
      </c>
      <c r="C2643" s="3" t="s">
        <v>4928</v>
      </c>
      <c r="D2643" s="6">
        <v>350</v>
      </c>
      <c r="E2643" s="8">
        <v>545</v>
      </c>
      <c r="F2643" t="s">
        <v>8218</v>
      </c>
      <c r="G2643" t="s">
        <v>8223</v>
      </c>
      <c r="H2643" t="s">
        <v>8245</v>
      </c>
      <c r="I2643">
        <v>1344358860</v>
      </c>
      <c r="J2643">
        <v>1343682681</v>
      </c>
      <c r="K2643" t="b">
        <v>0</v>
      </c>
      <c r="L2643">
        <v>19</v>
      </c>
      <c r="M2643" t="b">
        <v>1</v>
      </c>
      <c r="N2643" t="s">
        <v>8274</v>
      </c>
      <c r="O2643">
        <f t="shared" si="164"/>
        <v>156</v>
      </c>
      <c r="P2643">
        <f t="shared" si="165"/>
        <v>28.68</v>
      </c>
      <c r="Q2643" s="10" t="s">
        <v>8323</v>
      </c>
      <c r="R2643" t="s">
        <v>8324</v>
      </c>
      <c r="S2643" s="14">
        <f t="shared" si="166"/>
        <v>41120.882881944446</v>
      </c>
      <c r="T2643" s="14">
        <f t="shared" si="167"/>
        <v>41128.709027777775</v>
      </c>
    </row>
    <row r="2644" spans="1:20" ht="45" x14ac:dyDescent="0.4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8315</v>
      </c>
      <c r="R2644" t="s">
        <v>8316</v>
      </c>
      <c r="S2644" s="14">
        <f t="shared" si="166"/>
        <v>42762.545810185184</v>
      </c>
      <c r="T2644" s="14">
        <f t="shared" si="167"/>
        <v>42792.545810185184</v>
      </c>
    </row>
    <row r="2645" spans="1:20" ht="45" x14ac:dyDescent="0.4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8315</v>
      </c>
      <c r="R2645" t="s">
        <v>8316</v>
      </c>
      <c r="S2645" s="14">
        <f t="shared" si="166"/>
        <v>42289.94049768518</v>
      </c>
      <c r="T2645" s="14">
        <f t="shared" si="167"/>
        <v>42349.982164351852</v>
      </c>
    </row>
    <row r="2646" spans="1:20" ht="45" x14ac:dyDescent="0.4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8315</v>
      </c>
      <c r="R2646" t="s">
        <v>8316</v>
      </c>
      <c r="S2646" s="14">
        <f t="shared" si="166"/>
        <v>42788.565208333333</v>
      </c>
      <c r="T2646" s="14">
        <f t="shared" si="167"/>
        <v>42818.523541666669</v>
      </c>
    </row>
    <row r="2647" spans="1:20" ht="45" x14ac:dyDescent="0.4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8315</v>
      </c>
      <c r="R2647" t="s">
        <v>8316</v>
      </c>
      <c r="S2647" s="14">
        <f t="shared" si="166"/>
        <v>41990.585486111115</v>
      </c>
      <c r="T2647" s="14">
        <f t="shared" si="167"/>
        <v>42035.585486111115</v>
      </c>
    </row>
    <row r="2648" spans="1:20" ht="59.4" x14ac:dyDescent="0.4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8315</v>
      </c>
      <c r="R2648" t="s">
        <v>8316</v>
      </c>
      <c r="S2648" s="14">
        <f t="shared" si="166"/>
        <v>41914.100289351853</v>
      </c>
      <c r="T2648" s="14">
        <f t="shared" si="167"/>
        <v>41928.165972222225</v>
      </c>
    </row>
    <row r="2649" spans="1:20" ht="59.4" x14ac:dyDescent="0.4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8315</v>
      </c>
      <c r="R2649" t="s">
        <v>8316</v>
      </c>
      <c r="S2649" s="14">
        <f t="shared" si="166"/>
        <v>41927.848900462966</v>
      </c>
      <c r="T2649" s="14">
        <f t="shared" si="167"/>
        <v>41948.890567129631</v>
      </c>
    </row>
    <row r="2650" spans="1:20" ht="45" x14ac:dyDescent="0.4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8334</v>
      </c>
      <c r="R2650" t="s">
        <v>8335</v>
      </c>
      <c r="S2650" s="14">
        <f t="shared" si="166"/>
        <v>41723.9533912037</v>
      </c>
      <c r="T2650" s="14">
        <f t="shared" si="167"/>
        <v>41761.9533912037</v>
      </c>
    </row>
    <row r="2651" spans="1:20" ht="45" x14ac:dyDescent="0.4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8334</v>
      </c>
      <c r="R2651" t="s">
        <v>8335</v>
      </c>
      <c r="S2651" s="14">
        <f t="shared" si="166"/>
        <v>42294.628449074073</v>
      </c>
      <c r="T2651" s="14">
        <f t="shared" si="167"/>
        <v>42324.670115740737</v>
      </c>
    </row>
    <row r="2652" spans="1:20" ht="45" x14ac:dyDescent="0.4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8315</v>
      </c>
      <c r="R2652" t="s">
        <v>8316</v>
      </c>
      <c r="S2652" s="14">
        <f t="shared" si="166"/>
        <v>42214.6956712963</v>
      </c>
      <c r="T2652" s="14">
        <f t="shared" si="167"/>
        <v>42225.666666666672</v>
      </c>
    </row>
    <row r="2653" spans="1:20" ht="45" x14ac:dyDescent="0.4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8315</v>
      </c>
      <c r="R2653" t="s">
        <v>8316</v>
      </c>
      <c r="S2653" s="14">
        <f t="shared" si="166"/>
        <v>42555.671944444446</v>
      </c>
      <c r="T2653" s="14">
        <f t="shared" si="167"/>
        <v>42583.791666666672</v>
      </c>
    </row>
    <row r="2654" spans="1:20" ht="45" x14ac:dyDescent="0.4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8315</v>
      </c>
      <c r="R2654" t="s">
        <v>8316</v>
      </c>
      <c r="S2654" s="14">
        <f t="shared" si="166"/>
        <v>42452.815659722226</v>
      </c>
      <c r="T2654" s="14">
        <f t="shared" si="167"/>
        <v>42512.815659722226</v>
      </c>
    </row>
    <row r="2655" spans="1:20" ht="45" x14ac:dyDescent="0.45">
      <c r="A2655">
        <v>3749</v>
      </c>
      <c r="B2655" s="3" t="s">
        <v>3746</v>
      </c>
      <c r="C2655" s="3" t="s">
        <v>7859</v>
      </c>
      <c r="D2655" s="6">
        <v>500</v>
      </c>
      <c r="E2655" s="8">
        <v>525</v>
      </c>
      <c r="F2655" t="s">
        <v>8218</v>
      </c>
      <c r="G2655" t="s">
        <v>8223</v>
      </c>
      <c r="H2655" t="s">
        <v>8245</v>
      </c>
      <c r="I2655">
        <v>1461902340</v>
      </c>
      <c r="J2655">
        <v>1459220588</v>
      </c>
      <c r="K2655" t="b">
        <v>0</v>
      </c>
      <c r="L2655">
        <v>7</v>
      </c>
      <c r="M2655" t="b">
        <v>1</v>
      </c>
      <c r="N2655" t="s">
        <v>8303</v>
      </c>
      <c r="O2655">
        <f t="shared" si="164"/>
        <v>105</v>
      </c>
      <c r="P2655">
        <f t="shared" si="165"/>
        <v>75</v>
      </c>
      <c r="Q2655" s="10" t="s">
        <v>8315</v>
      </c>
      <c r="R2655" t="s">
        <v>8357</v>
      </c>
      <c r="S2655" s="14">
        <f t="shared" si="166"/>
        <v>42458.127175925925</v>
      </c>
      <c r="T2655" s="14">
        <f t="shared" si="167"/>
        <v>42489.165972222225</v>
      </c>
    </row>
    <row r="2656" spans="1:20" ht="59.4" x14ac:dyDescent="0.4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0" t="s">
        <v>8315</v>
      </c>
      <c r="R2656" t="s">
        <v>8316</v>
      </c>
      <c r="S2656" s="14">
        <f t="shared" si="166"/>
        <v>41889.768229166664</v>
      </c>
      <c r="T2656" s="14">
        <f t="shared" si="167"/>
        <v>41919.768229166664</v>
      </c>
    </row>
    <row r="2657" spans="1:20" ht="45" x14ac:dyDescent="0.45">
      <c r="A2657">
        <v>2</v>
      </c>
      <c r="B2657" s="3" t="s">
        <v>4</v>
      </c>
      <c r="C2657" s="3" t="s">
        <v>4113</v>
      </c>
      <c r="D2657" s="6">
        <v>500</v>
      </c>
      <c r="E2657" s="8">
        <v>525</v>
      </c>
      <c r="F2657" t="s">
        <v>8218</v>
      </c>
      <c r="G2657" t="s">
        <v>8224</v>
      </c>
      <c r="H2657" t="s">
        <v>8246</v>
      </c>
      <c r="I2657">
        <v>1455555083</v>
      </c>
      <c r="J2657">
        <v>1454691083</v>
      </c>
      <c r="K2657" t="b">
        <v>0</v>
      </c>
      <c r="L2657">
        <v>35</v>
      </c>
      <c r="M2657" t="b">
        <v>1</v>
      </c>
      <c r="N2657" t="s">
        <v>8263</v>
      </c>
      <c r="O2657">
        <f t="shared" si="164"/>
        <v>105</v>
      </c>
      <c r="P2657">
        <f t="shared" si="165"/>
        <v>15</v>
      </c>
      <c r="Q2657" s="10" t="s">
        <v>8308</v>
      </c>
      <c r="R2657" t="s">
        <v>8309</v>
      </c>
      <c r="S2657" s="14">
        <f t="shared" si="166"/>
        <v>42405.702349537038</v>
      </c>
      <c r="T2657" s="14">
        <f t="shared" si="167"/>
        <v>42415.702349537038</v>
      </c>
    </row>
    <row r="2658" spans="1:20" ht="45" x14ac:dyDescent="0.4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8315</v>
      </c>
      <c r="R2658" t="s">
        <v>8355</v>
      </c>
      <c r="S2658" s="14">
        <f t="shared" si="166"/>
        <v>42615.121921296297</v>
      </c>
      <c r="T2658" s="14">
        <f t="shared" si="167"/>
        <v>42675.121921296297</v>
      </c>
    </row>
    <row r="2659" spans="1:20" ht="59.4" x14ac:dyDescent="0.4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164"/>
        <v>3</v>
      </c>
      <c r="P2659">
        <f t="shared" si="165"/>
        <v>65</v>
      </c>
      <c r="Q2659" s="10" t="s">
        <v>8323</v>
      </c>
      <c r="R2659" t="s">
        <v>8326</v>
      </c>
      <c r="S2659" s="14">
        <f t="shared" si="166"/>
        <v>41081.69027777778</v>
      </c>
      <c r="T2659" s="14">
        <f t="shared" si="167"/>
        <v>41113.166666666664</v>
      </c>
    </row>
    <row r="2660" spans="1:20" ht="45" x14ac:dyDescent="0.45">
      <c r="A2660">
        <v>3651</v>
      </c>
      <c r="B2660" s="3" t="s">
        <v>3649</v>
      </c>
      <c r="C2660" s="3" t="s">
        <v>7761</v>
      </c>
      <c r="D2660" s="6">
        <v>500</v>
      </c>
      <c r="E2660" s="8">
        <v>520</v>
      </c>
      <c r="F2660" t="s">
        <v>8218</v>
      </c>
      <c r="G2660" t="s">
        <v>8223</v>
      </c>
      <c r="H2660" t="s">
        <v>8245</v>
      </c>
      <c r="I2660">
        <v>1407686340</v>
      </c>
      <c r="J2660">
        <v>1404833442</v>
      </c>
      <c r="K2660" t="b">
        <v>0</v>
      </c>
      <c r="L2660">
        <v>9</v>
      </c>
      <c r="M2660" t="b">
        <v>1</v>
      </c>
      <c r="N2660" t="s">
        <v>8269</v>
      </c>
      <c r="O2660">
        <f t="shared" si="164"/>
        <v>104</v>
      </c>
      <c r="P2660">
        <f t="shared" si="165"/>
        <v>57.78</v>
      </c>
      <c r="Q2660" s="10" t="s">
        <v>8315</v>
      </c>
      <c r="R2660" t="s">
        <v>8316</v>
      </c>
      <c r="S2660" s="14">
        <f t="shared" si="166"/>
        <v>41828.646319444444</v>
      </c>
      <c r="T2660" s="14">
        <f t="shared" si="167"/>
        <v>41861.665972222225</v>
      </c>
    </row>
    <row r="2661" spans="1:20" ht="45" x14ac:dyDescent="0.45">
      <c r="A2661">
        <v>3894</v>
      </c>
      <c r="B2661" s="3" t="s">
        <v>3891</v>
      </c>
      <c r="C2661" s="3" t="s">
        <v>8002</v>
      </c>
      <c r="D2661" s="6">
        <v>15000</v>
      </c>
      <c r="E2661" s="8">
        <v>520</v>
      </c>
      <c r="F2661" t="s">
        <v>8220</v>
      </c>
      <c r="G2661" t="s">
        <v>8223</v>
      </c>
      <c r="H2661" t="s">
        <v>8245</v>
      </c>
      <c r="I2661">
        <v>1481000340</v>
      </c>
      <c r="J2661">
        <v>1478386812</v>
      </c>
      <c r="K2661" t="b">
        <v>0</v>
      </c>
      <c r="L2661">
        <v>11</v>
      </c>
      <c r="M2661" t="b">
        <v>0</v>
      </c>
      <c r="N2661" t="s">
        <v>8269</v>
      </c>
      <c r="O2661">
        <f t="shared" si="164"/>
        <v>3</v>
      </c>
      <c r="P2661">
        <f t="shared" si="165"/>
        <v>47.27</v>
      </c>
      <c r="Q2661" s="10" t="s">
        <v>8315</v>
      </c>
      <c r="R2661" t="s">
        <v>8316</v>
      </c>
      <c r="S2661" s="14">
        <f t="shared" si="166"/>
        <v>42679.958472222221</v>
      </c>
      <c r="T2661" s="14">
        <f t="shared" si="167"/>
        <v>42710.207638888889</v>
      </c>
    </row>
    <row r="2662" spans="1:20" ht="59.4" x14ac:dyDescent="0.45">
      <c r="A2662">
        <v>829</v>
      </c>
      <c r="B2662" s="3" t="s">
        <v>830</v>
      </c>
      <c r="C2662" s="3" t="s">
        <v>4939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1468437240</v>
      </c>
      <c r="J2662">
        <v>1463253240</v>
      </c>
      <c r="K2662" t="b">
        <v>0</v>
      </c>
      <c r="L2662">
        <v>16</v>
      </c>
      <c r="M2662" t="b">
        <v>1</v>
      </c>
      <c r="N2662" t="s">
        <v>8274</v>
      </c>
      <c r="O2662">
        <f t="shared" si="164"/>
        <v>104</v>
      </c>
      <c r="P2662">
        <f t="shared" si="165"/>
        <v>32.5</v>
      </c>
      <c r="Q2662" s="10" t="s">
        <v>8323</v>
      </c>
      <c r="R2662" t="s">
        <v>8324</v>
      </c>
      <c r="S2662" s="14">
        <f t="shared" si="166"/>
        <v>42504.801388888889</v>
      </c>
      <c r="T2662" s="14">
        <f t="shared" si="167"/>
        <v>42564.801388888889</v>
      </c>
    </row>
    <row r="2663" spans="1:20" ht="59.4" x14ac:dyDescent="0.45">
      <c r="A2663">
        <v>1835</v>
      </c>
      <c r="B2663" s="3" t="s">
        <v>1836</v>
      </c>
      <c r="C2663" s="3" t="s">
        <v>5945</v>
      </c>
      <c r="D2663" s="6">
        <v>500</v>
      </c>
      <c r="E2663" s="8">
        <v>520</v>
      </c>
      <c r="F2663" t="s">
        <v>8218</v>
      </c>
      <c r="G2663" t="s">
        <v>8224</v>
      </c>
      <c r="H2663" t="s">
        <v>8246</v>
      </c>
      <c r="I2663">
        <v>1459439471</v>
      </c>
      <c r="J2663">
        <v>1456851071</v>
      </c>
      <c r="K2663" t="b">
        <v>0</v>
      </c>
      <c r="L2663">
        <v>11</v>
      </c>
      <c r="M2663" t="b">
        <v>1</v>
      </c>
      <c r="N2663" t="s">
        <v>8274</v>
      </c>
      <c r="O2663">
        <f t="shared" si="164"/>
        <v>104</v>
      </c>
      <c r="P2663">
        <f t="shared" si="165"/>
        <v>47.27</v>
      </c>
      <c r="Q2663" s="10" t="s">
        <v>8323</v>
      </c>
      <c r="R2663" t="s">
        <v>8324</v>
      </c>
      <c r="S2663" s="14">
        <f t="shared" si="166"/>
        <v>42430.702210648145</v>
      </c>
      <c r="T2663" s="14">
        <f t="shared" si="167"/>
        <v>42460.660543981481</v>
      </c>
    </row>
    <row r="2664" spans="1:20" ht="45" x14ac:dyDescent="0.4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8323</v>
      </c>
      <c r="R2664" t="s">
        <v>8324</v>
      </c>
      <c r="S2664" s="14">
        <f t="shared" si="166"/>
        <v>40122.751620370371</v>
      </c>
      <c r="T2664" s="14">
        <f t="shared" si="167"/>
        <v>40178.98541666667</v>
      </c>
    </row>
    <row r="2665" spans="1:20" ht="45" x14ac:dyDescent="0.4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8323</v>
      </c>
      <c r="R2665" t="s">
        <v>8327</v>
      </c>
      <c r="S2665" s="14">
        <f t="shared" si="166"/>
        <v>40542.839282407411</v>
      </c>
      <c r="T2665" s="14">
        <f t="shared" si="167"/>
        <v>40559.07708333333</v>
      </c>
    </row>
    <row r="2666" spans="1:20" ht="45" x14ac:dyDescent="0.45">
      <c r="A2666">
        <v>1990</v>
      </c>
      <c r="B2666" s="3" t="s">
        <v>1991</v>
      </c>
      <c r="C2666" s="3" t="s">
        <v>6100</v>
      </c>
      <c r="D2666" s="6">
        <v>3000</v>
      </c>
      <c r="E2666" s="8">
        <v>509</v>
      </c>
      <c r="F2666" t="s">
        <v>8220</v>
      </c>
      <c r="G2666" t="s">
        <v>8223</v>
      </c>
      <c r="H2666" t="s">
        <v>8245</v>
      </c>
      <c r="I2666">
        <v>1455338532</v>
      </c>
      <c r="J2666">
        <v>1454042532</v>
      </c>
      <c r="K2666" t="b">
        <v>0</v>
      </c>
      <c r="L2666">
        <v>5</v>
      </c>
      <c r="M2666" t="b">
        <v>0</v>
      </c>
      <c r="N2666" t="s">
        <v>8294</v>
      </c>
      <c r="O2666">
        <f t="shared" si="164"/>
        <v>17</v>
      </c>
      <c r="P2666">
        <f t="shared" si="165"/>
        <v>101.8</v>
      </c>
      <c r="Q2666" s="10" t="s">
        <v>8336</v>
      </c>
      <c r="R2666" t="s">
        <v>8348</v>
      </c>
      <c r="S2666" s="14">
        <f t="shared" si="166"/>
        <v>42398.195972222224</v>
      </c>
      <c r="T2666" s="14">
        <f t="shared" si="167"/>
        <v>42413.195972222224</v>
      </c>
    </row>
    <row r="2667" spans="1:20" ht="45" x14ac:dyDescent="0.45">
      <c r="A2667">
        <v>1816</v>
      </c>
      <c r="B2667" s="3" t="s">
        <v>1817</v>
      </c>
      <c r="C2667" s="3" t="s">
        <v>5926</v>
      </c>
      <c r="D2667" s="6">
        <v>25000</v>
      </c>
      <c r="E2667" s="8">
        <v>509</v>
      </c>
      <c r="F2667" t="s">
        <v>8220</v>
      </c>
      <c r="G2667" t="s">
        <v>8239</v>
      </c>
      <c r="H2667" t="s">
        <v>8256</v>
      </c>
      <c r="I2667">
        <v>1469473200</v>
      </c>
      <c r="J2667">
        <v>1467061303</v>
      </c>
      <c r="K2667" t="b">
        <v>0</v>
      </c>
      <c r="L2667">
        <v>6</v>
      </c>
      <c r="M2667" t="b">
        <v>0</v>
      </c>
      <c r="N2667" t="s">
        <v>8283</v>
      </c>
      <c r="O2667">
        <f t="shared" si="164"/>
        <v>2</v>
      </c>
      <c r="P2667">
        <f t="shared" si="165"/>
        <v>84.83</v>
      </c>
      <c r="Q2667" s="10" t="s">
        <v>8336</v>
      </c>
      <c r="R2667" t="s">
        <v>8337</v>
      </c>
      <c r="S2667" s="14">
        <f t="shared" si="166"/>
        <v>42548.876192129625</v>
      </c>
      <c r="T2667" s="14">
        <f t="shared" si="167"/>
        <v>42576.791666666672</v>
      </c>
    </row>
    <row r="2668" spans="1:20" ht="45" x14ac:dyDescent="0.4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8320</v>
      </c>
      <c r="R2668" t="s">
        <v>8342</v>
      </c>
      <c r="S2668" s="14">
        <f t="shared" si="166"/>
        <v>42017.927418981482</v>
      </c>
      <c r="T2668" s="14">
        <f t="shared" si="167"/>
        <v>42052.927418981482</v>
      </c>
    </row>
    <row r="2669" spans="1:20" ht="45" x14ac:dyDescent="0.4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8315</v>
      </c>
      <c r="R2669" t="s">
        <v>8316</v>
      </c>
      <c r="S2669" s="14">
        <f t="shared" si="166"/>
        <v>42179.898472222223</v>
      </c>
      <c r="T2669" s="14">
        <f t="shared" si="167"/>
        <v>42195.75</v>
      </c>
    </row>
    <row r="2670" spans="1:20" ht="59.4" x14ac:dyDescent="0.4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8315</v>
      </c>
      <c r="R2670" t="s">
        <v>8316</v>
      </c>
      <c r="S2670" s="14">
        <f t="shared" si="166"/>
        <v>42531.195277777777</v>
      </c>
      <c r="T2670" s="14">
        <f t="shared" si="167"/>
        <v>42555.166666666672</v>
      </c>
    </row>
    <row r="2671" spans="1:20" ht="45" x14ac:dyDescent="0.4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8315</v>
      </c>
      <c r="R2671" t="s">
        <v>8316</v>
      </c>
      <c r="S2671" s="14">
        <f t="shared" si="166"/>
        <v>42139.816840277781</v>
      </c>
      <c r="T2671" s="14">
        <f t="shared" si="167"/>
        <v>42181.875</v>
      </c>
    </row>
    <row r="2672" spans="1:20" ht="45" x14ac:dyDescent="0.4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8315</v>
      </c>
      <c r="R2672" t="s">
        <v>8316</v>
      </c>
      <c r="S2672" s="14">
        <f t="shared" si="166"/>
        <v>42535.049849537041</v>
      </c>
      <c r="T2672" s="14">
        <f t="shared" si="167"/>
        <v>42556.049849537041</v>
      </c>
    </row>
    <row r="2673" spans="1:20" ht="45" x14ac:dyDescent="0.4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8317</v>
      </c>
      <c r="R2673" t="s">
        <v>8319</v>
      </c>
      <c r="S2673" s="14">
        <f t="shared" si="166"/>
        <v>42705.690347222218</v>
      </c>
      <c r="T2673" s="14">
        <f t="shared" si="167"/>
        <v>42734.958333333328</v>
      </c>
    </row>
    <row r="2674" spans="1:20" ht="30.6" x14ac:dyDescent="0.4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8308</v>
      </c>
      <c r="R2674" t="s">
        <v>8310</v>
      </c>
      <c r="S2674" s="14">
        <f t="shared" si="166"/>
        <v>40706.297442129631</v>
      </c>
      <c r="T2674" s="14">
        <f t="shared" si="167"/>
        <v>40736.297442129631</v>
      </c>
    </row>
    <row r="2675" spans="1:20" ht="45" x14ac:dyDescent="0.4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8315</v>
      </c>
      <c r="R2675" t="s">
        <v>8316</v>
      </c>
      <c r="S2675" s="14">
        <f t="shared" si="166"/>
        <v>42593.865405092598</v>
      </c>
      <c r="T2675" s="14">
        <f t="shared" si="167"/>
        <v>42613.865405092598</v>
      </c>
    </row>
    <row r="2676" spans="1:20" ht="45" x14ac:dyDescent="0.45">
      <c r="A2676">
        <v>2922</v>
      </c>
      <c r="B2676" s="3" t="s">
        <v>2922</v>
      </c>
      <c r="C2676" s="3" t="s">
        <v>7032</v>
      </c>
      <c r="D2676" s="6">
        <v>500</v>
      </c>
      <c r="E2676" s="8">
        <v>500</v>
      </c>
      <c r="F2676" t="s">
        <v>8218</v>
      </c>
      <c r="G2676" t="s">
        <v>8224</v>
      </c>
      <c r="H2676" t="s">
        <v>8246</v>
      </c>
      <c r="I2676">
        <v>1431982727</v>
      </c>
      <c r="J2676">
        <v>1428094727</v>
      </c>
      <c r="K2676" t="b">
        <v>0</v>
      </c>
      <c r="L2676">
        <v>6</v>
      </c>
      <c r="M2676" t="b">
        <v>1</v>
      </c>
      <c r="N2676" t="s">
        <v>8303</v>
      </c>
      <c r="O2676">
        <f t="shared" si="164"/>
        <v>100</v>
      </c>
      <c r="P2676">
        <f t="shared" si="165"/>
        <v>83.33</v>
      </c>
      <c r="Q2676" s="10" t="s">
        <v>8315</v>
      </c>
      <c r="R2676" t="s">
        <v>8357</v>
      </c>
      <c r="S2676" s="14">
        <f t="shared" si="166"/>
        <v>42097.874155092592</v>
      </c>
      <c r="T2676" s="14">
        <f t="shared" si="167"/>
        <v>42142.874155092592</v>
      </c>
    </row>
    <row r="2677" spans="1:20" ht="59.4" x14ac:dyDescent="0.45">
      <c r="A2677">
        <v>3761</v>
      </c>
      <c r="B2677" s="3" t="s">
        <v>3758</v>
      </c>
      <c r="C2677" s="3" t="s">
        <v>7871</v>
      </c>
      <c r="D2677" s="6">
        <v>500</v>
      </c>
      <c r="E2677" s="8">
        <v>500</v>
      </c>
      <c r="F2677" t="s">
        <v>8218</v>
      </c>
      <c r="G2677" t="s">
        <v>8224</v>
      </c>
      <c r="H2677" t="s">
        <v>8246</v>
      </c>
      <c r="I2677">
        <v>1439247600</v>
      </c>
      <c r="J2677">
        <v>1434625937</v>
      </c>
      <c r="K2677" t="b">
        <v>0</v>
      </c>
      <c r="L2677">
        <v>3</v>
      </c>
      <c r="M2677" t="b">
        <v>1</v>
      </c>
      <c r="N2677" t="s">
        <v>8303</v>
      </c>
      <c r="O2677">
        <f t="shared" si="164"/>
        <v>100</v>
      </c>
      <c r="P2677">
        <f t="shared" si="165"/>
        <v>166.67</v>
      </c>
      <c r="Q2677" s="10" t="s">
        <v>8315</v>
      </c>
      <c r="R2677" t="s">
        <v>8357</v>
      </c>
      <c r="S2677" s="14">
        <f t="shared" si="166"/>
        <v>42173.466863425929</v>
      </c>
      <c r="T2677" s="14">
        <f t="shared" si="167"/>
        <v>42226.958333333328</v>
      </c>
    </row>
    <row r="2678" spans="1:20" ht="73.8" x14ac:dyDescent="0.45">
      <c r="A2678">
        <v>3788</v>
      </c>
      <c r="B2678" s="3" t="s">
        <v>3785</v>
      </c>
      <c r="C2678" s="3" t="s">
        <v>7898</v>
      </c>
      <c r="D2678" s="6">
        <v>75000</v>
      </c>
      <c r="E2678" s="8">
        <v>500</v>
      </c>
      <c r="F2678" t="s">
        <v>8220</v>
      </c>
      <c r="G2678" t="s">
        <v>8223</v>
      </c>
      <c r="H2678" t="s">
        <v>8245</v>
      </c>
      <c r="I2678">
        <v>1450887480</v>
      </c>
      <c r="J2678">
        <v>1448469719</v>
      </c>
      <c r="K2678" t="b">
        <v>0</v>
      </c>
      <c r="L2678">
        <v>1</v>
      </c>
      <c r="M2678" t="b">
        <v>0</v>
      </c>
      <c r="N2678" t="s">
        <v>8303</v>
      </c>
      <c r="O2678">
        <f t="shared" si="164"/>
        <v>1</v>
      </c>
      <c r="P2678">
        <f t="shared" si="165"/>
        <v>500</v>
      </c>
      <c r="Q2678" s="10" t="s">
        <v>8315</v>
      </c>
      <c r="R2678" t="s">
        <v>8357</v>
      </c>
      <c r="S2678" s="14">
        <f t="shared" si="166"/>
        <v>42333.695821759262</v>
      </c>
      <c r="T2678" s="14">
        <f t="shared" si="167"/>
        <v>42361.679166666669</v>
      </c>
    </row>
    <row r="2679" spans="1:20" ht="45" x14ac:dyDescent="0.4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0" t="s">
        <v>8315</v>
      </c>
      <c r="R2679" t="s">
        <v>8316</v>
      </c>
      <c r="S2679" s="14">
        <f t="shared" si="166"/>
        <v>41869.714166666665</v>
      </c>
      <c r="T2679" s="14">
        <f t="shared" si="167"/>
        <v>41876.875</v>
      </c>
    </row>
    <row r="2680" spans="1:20" ht="59.4" x14ac:dyDescent="0.45">
      <c r="A2680">
        <v>3392</v>
      </c>
      <c r="B2680" s="3" t="s">
        <v>3391</v>
      </c>
      <c r="C2680" s="3" t="s">
        <v>7502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1462565855</v>
      </c>
      <c r="J2680">
        <v>1458245855</v>
      </c>
      <c r="K2680" t="b">
        <v>0</v>
      </c>
      <c r="L2680">
        <v>12</v>
      </c>
      <c r="M2680" t="b">
        <v>1</v>
      </c>
      <c r="N2680" t="s">
        <v>8269</v>
      </c>
      <c r="O2680">
        <f t="shared" si="164"/>
        <v>100</v>
      </c>
      <c r="P2680">
        <f t="shared" si="165"/>
        <v>41.67</v>
      </c>
      <c r="Q2680" s="10" t="s">
        <v>8315</v>
      </c>
      <c r="R2680" t="s">
        <v>8316</v>
      </c>
      <c r="S2680" s="14">
        <f t="shared" si="166"/>
        <v>42446.845543981486</v>
      </c>
      <c r="T2680" s="14">
        <f t="shared" si="167"/>
        <v>42496.845543981486</v>
      </c>
    </row>
    <row r="2681" spans="1:20" ht="30.6" x14ac:dyDescent="0.45">
      <c r="A2681">
        <v>3572</v>
      </c>
      <c r="B2681" s="3" t="s">
        <v>3571</v>
      </c>
      <c r="C2681" s="3" t="s">
        <v>7682</v>
      </c>
      <c r="D2681" s="6">
        <v>500</v>
      </c>
      <c r="E2681" s="8">
        <v>500</v>
      </c>
      <c r="F2681" t="s">
        <v>8218</v>
      </c>
      <c r="G2681" t="s">
        <v>8224</v>
      </c>
      <c r="H2681" t="s">
        <v>8246</v>
      </c>
      <c r="I2681">
        <v>1434894082</v>
      </c>
      <c r="J2681">
        <v>1432302082</v>
      </c>
      <c r="K2681" t="b">
        <v>0</v>
      </c>
      <c r="L2681">
        <v>9</v>
      </c>
      <c r="M2681" t="b">
        <v>1</v>
      </c>
      <c r="N2681" t="s">
        <v>8269</v>
      </c>
      <c r="O2681">
        <f t="shared" si="164"/>
        <v>100</v>
      </c>
      <c r="P2681">
        <f t="shared" si="165"/>
        <v>55.56</v>
      </c>
      <c r="Q2681" s="10" t="s">
        <v>8315</v>
      </c>
      <c r="R2681" t="s">
        <v>8316</v>
      </c>
      <c r="S2681" s="14">
        <f t="shared" si="166"/>
        <v>42146.570393518516</v>
      </c>
      <c r="T2681" s="14">
        <f t="shared" si="167"/>
        <v>42176.570393518516</v>
      </c>
    </row>
    <row r="2682" spans="1:20" ht="45" x14ac:dyDescent="0.45">
      <c r="A2682">
        <v>3579</v>
      </c>
      <c r="B2682" s="3" t="s">
        <v>3578</v>
      </c>
      <c r="C2682" s="3" t="s">
        <v>7689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1459444656</v>
      </c>
      <c r="J2682">
        <v>1456856256</v>
      </c>
      <c r="K2682" t="b">
        <v>0</v>
      </c>
      <c r="L2682">
        <v>14</v>
      </c>
      <c r="M2682" t="b">
        <v>1</v>
      </c>
      <c r="N2682" t="s">
        <v>8269</v>
      </c>
      <c r="O2682">
        <f t="shared" si="164"/>
        <v>100</v>
      </c>
      <c r="P2682">
        <f t="shared" si="165"/>
        <v>35.71</v>
      </c>
      <c r="Q2682" s="10" t="s">
        <v>8315</v>
      </c>
      <c r="R2682" t="s">
        <v>8316</v>
      </c>
      <c r="S2682" s="14">
        <f t="shared" si="166"/>
        <v>42430.762222222227</v>
      </c>
      <c r="T2682" s="14">
        <f t="shared" si="167"/>
        <v>42460.720555555556</v>
      </c>
    </row>
    <row r="2683" spans="1:20" ht="45" x14ac:dyDescent="0.45">
      <c r="A2683">
        <v>3650</v>
      </c>
      <c r="B2683" s="3" t="s">
        <v>3648</v>
      </c>
      <c r="C2683" s="3" t="s">
        <v>7760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1454412584</v>
      </c>
      <c r="J2683">
        <v>1452598184</v>
      </c>
      <c r="K2683" t="b">
        <v>0</v>
      </c>
      <c r="L2683">
        <v>17</v>
      </c>
      <c r="M2683" t="b">
        <v>1</v>
      </c>
      <c r="N2683" t="s">
        <v>8269</v>
      </c>
      <c r="O2683">
        <f t="shared" si="164"/>
        <v>100</v>
      </c>
      <c r="P2683">
        <f t="shared" si="165"/>
        <v>29.41</v>
      </c>
      <c r="Q2683" s="10" t="s">
        <v>8315</v>
      </c>
      <c r="R2683" t="s">
        <v>8316</v>
      </c>
      <c r="S2683" s="14">
        <f t="shared" si="166"/>
        <v>42381.478981481487</v>
      </c>
      <c r="T2683" s="14">
        <f t="shared" si="167"/>
        <v>42402.478981481487</v>
      </c>
    </row>
    <row r="2684" spans="1:20" ht="45" x14ac:dyDescent="0.45">
      <c r="A2684">
        <v>1832</v>
      </c>
      <c r="B2684" s="3" t="s">
        <v>1833</v>
      </c>
      <c r="C2684" s="3" t="s">
        <v>5942</v>
      </c>
      <c r="D2684" s="6">
        <v>350</v>
      </c>
      <c r="E2684" s="8">
        <v>500</v>
      </c>
      <c r="F2684" t="s">
        <v>8218</v>
      </c>
      <c r="G2684" t="s">
        <v>8223</v>
      </c>
      <c r="H2684" t="s">
        <v>8245</v>
      </c>
      <c r="I2684">
        <v>1299243427</v>
      </c>
      <c r="J2684">
        <v>1296651427</v>
      </c>
      <c r="K2684" t="b">
        <v>0</v>
      </c>
      <c r="L2684">
        <v>20</v>
      </c>
      <c r="M2684" t="b">
        <v>1</v>
      </c>
      <c r="N2684" t="s">
        <v>8274</v>
      </c>
      <c r="O2684">
        <f t="shared" si="164"/>
        <v>143</v>
      </c>
      <c r="P2684">
        <f t="shared" si="165"/>
        <v>25</v>
      </c>
      <c r="Q2684" s="10" t="s">
        <v>8323</v>
      </c>
      <c r="R2684" t="s">
        <v>8324</v>
      </c>
      <c r="S2684" s="14">
        <f t="shared" si="166"/>
        <v>40576.539664351854</v>
      </c>
      <c r="T2684" s="14">
        <f t="shared" si="167"/>
        <v>40606.539664351854</v>
      </c>
    </row>
    <row r="2685" spans="1:20" ht="45" x14ac:dyDescent="0.45">
      <c r="A2685">
        <v>139</v>
      </c>
      <c r="B2685" s="3" t="s">
        <v>141</v>
      </c>
      <c r="C2685" s="3" t="s">
        <v>4249</v>
      </c>
      <c r="D2685" s="6">
        <v>500</v>
      </c>
      <c r="E2685" s="8">
        <v>500</v>
      </c>
      <c r="F2685" t="s">
        <v>8219</v>
      </c>
      <c r="G2685" t="s">
        <v>8223</v>
      </c>
      <c r="H2685" t="s">
        <v>8245</v>
      </c>
      <c r="I2685">
        <v>1436738772</v>
      </c>
      <c r="J2685">
        <v>1435874772</v>
      </c>
      <c r="K2685" t="b">
        <v>0</v>
      </c>
      <c r="L2685">
        <v>1</v>
      </c>
      <c r="M2685" t="b">
        <v>0</v>
      </c>
      <c r="N2685" t="s">
        <v>8265</v>
      </c>
      <c r="O2685">
        <f t="shared" si="164"/>
        <v>100</v>
      </c>
      <c r="P2685">
        <f t="shared" si="165"/>
        <v>500</v>
      </c>
      <c r="Q2685" s="10" t="s">
        <v>8308</v>
      </c>
      <c r="R2685" t="s">
        <v>8311</v>
      </c>
      <c r="S2685" s="14">
        <f t="shared" si="166"/>
        <v>42187.920972222222</v>
      </c>
      <c r="T2685" s="14">
        <f t="shared" si="167"/>
        <v>42197.920972222222</v>
      </c>
    </row>
    <row r="2686" spans="1:20" ht="45" x14ac:dyDescent="0.45">
      <c r="A2686">
        <v>84</v>
      </c>
      <c r="B2686" s="3" t="s">
        <v>86</v>
      </c>
      <c r="C2686" s="3" t="s">
        <v>4195</v>
      </c>
      <c r="D2686" s="6">
        <v>500</v>
      </c>
      <c r="E2686" s="8">
        <v>500</v>
      </c>
      <c r="F2686" t="s">
        <v>8218</v>
      </c>
      <c r="G2686" t="s">
        <v>8223</v>
      </c>
      <c r="H2686" t="s">
        <v>8245</v>
      </c>
      <c r="I2686">
        <v>1305483086</v>
      </c>
      <c r="J2686">
        <v>1302891086</v>
      </c>
      <c r="K2686" t="b">
        <v>0</v>
      </c>
      <c r="L2686">
        <v>7</v>
      </c>
      <c r="M2686" t="b">
        <v>1</v>
      </c>
      <c r="N2686" t="s">
        <v>8264</v>
      </c>
      <c r="O2686">
        <f t="shared" si="164"/>
        <v>100</v>
      </c>
      <c r="P2686">
        <f t="shared" si="165"/>
        <v>71.430000000000007</v>
      </c>
      <c r="Q2686" s="10" t="s">
        <v>8308</v>
      </c>
      <c r="R2686" t="s">
        <v>8310</v>
      </c>
      <c r="S2686" s="14">
        <f t="shared" si="166"/>
        <v>40648.757939814815</v>
      </c>
      <c r="T2686" s="14">
        <f t="shared" si="167"/>
        <v>40678.757939814815</v>
      </c>
    </row>
    <row r="2687" spans="1:20" ht="45" x14ac:dyDescent="0.45">
      <c r="A2687">
        <v>3000</v>
      </c>
      <c r="B2687" s="3" t="s">
        <v>3000</v>
      </c>
      <c r="C2687" s="3" t="s">
        <v>7110</v>
      </c>
      <c r="D2687" s="6">
        <v>500</v>
      </c>
      <c r="E2687" s="8">
        <v>500</v>
      </c>
      <c r="F2687" t="s">
        <v>8218</v>
      </c>
      <c r="G2687" t="s">
        <v>8223</v>
      </c>
      <c r="H2687" t="s">
        <v>8245</v>
      </c>
      <c r="I2687">
        <v>1485885600</v>
      </c>
      <c r="J2687">
        <v>1484682670</v>
      </c>
      <c r="K2687" t="b">
        <v>0</v>
      </c>
      <c r="L2687">
        <v>8</v>
      </c>
      <c r="M2687" t="b">
        <v>1</v>
      </c>
      <c r="N2687" t="s">
        <v>8301</v>
      </c>
      <c r="O2687">
        <f t="shared" si="164"/>
        <v>100</v>
      </c>
      <c r="P2687">
        <f t="shared" si="165"/>
        <v>62.5</v>
      </c>
      <c r="Q2687" s="10" t="s">
        <v>8315</v>
      </c>
      <c r="R2687" t="s">
        <v>8355</v>
      </c>
      <c r="S2687" s="14">
        <f t="shared" si="166"/>
        <v>42752.827199074076</v>
      </c>
      <c r="T2687" s="14">
        <f t="shared" si="167"/>
        <v>42766.75</v>
      </c>
    </row>
    <row r="2688" spans="1:20" ht="45" x14ac:dyDescent="0.4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8315</v>
      </c>
      <c r="R2688" t="s">
        <v>8316</v>
      </c>
      <c r="S2688" s="14">
        <f t="shared" si="166"/>
        <v>41950.26694444444</v>
      </c>
      <c r="T2688" s="14">
        <f t="shared" si="167"/>
        <v>41963.669444444444</v>
      </c>
    </row>
    <row r="2689" spans="1:20" ht="45" x14ac:dyDescent="0.4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8317</v>
      </c>
      <c r="R2689" t="s">
        <v>8353</v>
      </c>
      <c r="S2689" s="14">
        <f t="shared" si="166"/>
        <v>42024.86513888889</v>
      </c>
      <c r="T2689" s="14">
        <f t="shared" si="167"/>
        <v>42054.86513888889</v>
      </c>
    </row>
    <row r="2690" spans="1:20" ht="45" x14ac:dyDescent="0.4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68">ROUND(E2690/D2690*100,0)</f>
        <v>2</v>
      </c>
      <c r="P2690">
        <f t="shared" ref="P2690:P2753" si="169">IFERROR(ROUND(E2690/L2690,2),0)</f>
        <v>163.33000000000001</v>
      </c>
      <c r="Q2690" s="10" t="s">
        <v>8315</v>
      </c>
      <c r="R2690" t="s">
        <v>8316</v>
      </c>
      <c r="S2690" s="14">
        <f t="shared" ref="S2690:S2753" si="170">(((J2690/60)/60)/24)+DATE(1970,1,1)</f>
        <v>42523.739212962959</v>
      </c>
      <c r="T2690" s="14">
        <f t="shared" ref="T2690:T2753" si="171">(((I2690/60)/60)/24)+DATE(1970,1,1)</f>
        <v>42553.739212962959</v>
      </c>
    </row>
    <row r="2691" spans="1:20" ht="59.4" x14ac:dyDescent="0.4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68"/>
        <v>10</v>
      </c>
      <c r="P2691">
        <f t="shared" si="169"/>
        <v>37.54</v>
      </c>
      <c r="Q2691" s="10" t="s">
        <v>8315</v>
      </c>
      <c r="R2691" t="s">
        <v>8316</v>
      </c>
      <c r="S2691" s="14">
        <f t="shared" si="170"/>
        <v>42467.548541666663</v>
      </c>
      <c r="T2691" s="14">
        <f t="shared" si="171"/>
        <v>42496.544444444444</v>
      </c>
    </row>
    <row r="2692" spans="1:20" ht="45" x14ac:dyDescent="0.4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8323</v>
      </c>
      <c r="R2692" t="s">
        <v>8345</v>
      </c>
      <c r="S2692" s="14">
        <f t="shared" si="170"/>
        <v>42427.721006944441</v>
      </c>
      <c r="T2692" s="14">
        <f t="shared" si="171"/>
        <v>42457.679340277777</v>
      </c>
    </row>
    <row r="2693" spans="1:20" ht="45" x14ac:dyDescent="0.4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8317</v>
      </c>
      <c r="R2693" t="s">
        <v>8319</v>
      </c>
      <c r="S2693" s="14">
        <f t="shared" si="170"/>
        <v>42704.086053240739</v>
      </c>
      <c r="T2693" s="14">
        <f t="shared" si="171"/>
        <v>42734.086053240739</v>
      </c>
    </row>
    <row r="2694" spans="1:20" ht="59.4" x14ac:dyDescent="0.4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8315</v>
      </c>
      <c r="R2694" t="s">
        <v>8316</v>
      </c>
      <c r="S2694" s="14">
        <f t="shared" si="170"/>
        <v>42746.261782407411</v>
      </c>
      <c r="T2694" s="14">
        <f t="shared" si="171"/>
        <v>42784.207638888889</v>
      </c>
    </row>
    <row r="2695" spans="1:20" ht="45" x14ac:dyDescent="0.4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8315</v>
      </c>
      <c r="R2695" t="s">
        <v>8316</v>
      </c>
      <c r="S2695" s="14">
        <f t="shared" si="170"/>
        <v>42410.017199074078</v>
      </c>
      <c r="T2695" s="14">
        <f t="shared" si="171"/>
        <v>42430.999305555553</v>
      </c>
    </row>
    <row r="2696" spans="1:20" ht="45" x14ac:dyDescent="0.45">
      <c r="A2696">
        <v>3646</v>
      </c>
      <c r="B2696" s="3" t="s">
        <v>3644</v>
      </c>
      <c r="C2696" s="3" t="s">
        <v>7756</v>
      </c>
      <c r="D2696" s="6">
        <v>10000</v>
      </c>
      <c r="E2696" s="8">
        <v>481</v>
      </c>
      <c r="F2696" t="s">
        <v>8220</v>
      </c>
      <c r="G2696" t="s">
        <v>8223</v>
      </c>
      <c r="H2696" t="s">
        <v>8245</v>
      </c>
      <c r="I2696">
        <v>1434497400</v>
      </c>
      <c r="J2696">
        <v>1431770802</v>
      </c>
      <c r="K2696" t="b">
        <v>0</v>
      </c>
      <c r="L2696">
        <v>8</v>
      </c>
      <c r="M2696" t="b">
        <v>0</v>
      </c>
      <c r="N2696" t="s">
        <v>8303</v>
      </c>
      <c r="O2696">
        <f t="shared" si="168"/>
        <v>5</v>
      </c>
      <c r="P2696">
        <f t="shared" si="169"/>
        <v>60.13</v>
      </c>
      <c r="Q2696" s="10" t="s">
        <v>8315</v>
      </c>
      <c r="R2696" t="s">
        <v>8357</v>
      </c>
      <c r="S2696" s="14">
        <f t="shared" si="170"/>
        <v>42140.421319444446</v>
      </c>
      <c r="T2696" s="14">
        <f t="shared" si="171"/>
        <v>42171.979166666672</v>
      </c>
    </row>
    <row r="2697" spans="1:20" ht="45" x14ac:dyDescent="0.45">
      <c r="A2697">
        <v>704</v>
      </c>
      <c r="B2697" s="3" t="s">
        <v>705</v>
      </c>
      <c r="C2697" s="3" t="s">
        <v>4814</v>
      </c>
      <c r="D2697" s="6">
        <v>55000</v>
      </c>
      <c r="E2697" s="8">
        <v>481</v>
      </c>
      <c r="F2697" t="s">
        <v>8220</v>
      </c>
      <c r="G2697" t="s">
        <v>8228</v>
      </c>
      <c r="H2697" t="s">
        <v>8250</v>
      </c>
      <c r="I2697">
        <v>1487565468</v>
      </c>
      <c r="J2697">
        <v>1482381468</v>
      </c>
      <c r="K2697" t="b">
        <v>0</v>
      </c>
      <c r="L2697">
        <v>4</v>
      </c>
      <c r="M2697" t="b">
        <v>0</v>
      </c>
      <c r="N2697" t="s">
        <v>8271</v>
      </c>
      <c r="O2697">
        <f t="shared" si="168"/>
        <v>1</v>
      </c>
      <c r="P2697">
        <f t="shared" si="169"/>
        <v>120.25</v>
      </c>
      <c r="Q2697" s="10" t="s">
        <v>8317</v>
      </c>
      <c r="R2697" t="s">
        <v>8319</v>
      </c>
      <c r="S2697" s="14">
        <f t="shared" si="170"/>
        <v>42726.192916666667</v>
      </c>
      <c r="T2697" s="14">
        <f t="shared" si="171"/>
        <v>42786.192916666667</v>
      </c>
    </row>
    <row r="2698" spans="1:20" ht="30.6" x14ac:dyDescent="0.4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0" t="s">
        <v>8308</v>
      </c>
      <c r="R2698" t="s">
        <v>8314</v>
      </c>
      <c r="S2698" s="14">
        <f t="shared" si="170"/>
        <v>42107.703877314809</v>
      </c>
      <c r="T2698" s="14">
        <f t="shared" si="171"/>
        <v>42137.703877314809</v>
      </c>
    </row>
    <row r="2699" spans="1:20" ht="59.4" x14ac:dyDescent="0.4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0" t="s">
        <v>8317</v>
      </c>
      <c r="R2699" t="s">
        <v>8319</v>
      </c>
      <c r="S2699" s="14">
        <f t="shared" si="170"/>
        <v>42411.828287037039</v>
      </c>
      <c r="T2699" s="14">
        <f t="shared" si="171"/>
        <v>42441.828287037039</v>
      </c>
    </row>
    <row r="2700" spans="1:20" ht="45" x14ac:dyDescent="0.4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8331</v>
      </c>
      <c r="R2700" t="s">
        <v>8332</v>
      </c>
      <c r="S2700" s="14">
        <f t="shared" si="170"/>
        <v>41156.963344907403</v>
      </c>
      <c r="T2700" s="14">
        <f t="shared" si="171"/>
        <v>41186.963344907403</v>
      </c>
    </row>
    <row r="2701" spans="1:20" ht="59.4" x14ac:dyDescent="0.4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8315</v>
      </c>
      <c r="R2701" t="s">
        <v>8355</v>
      </c>
      <c r="S2701" s="14">
        <f t="shared" si="170"/>
        <v>42100.723738425921</v>
      </c>
      <c r="T2701" s="14">
        <f t="shared" si="171"/>
        <v>42129.783333333333</v>
      </c>
    </row>
    <row r="2702" spans="1:20" ht="45" x14ac:dyDescent="0.4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8315</v>
      </c>
      <c r="R2702" t="s">
        <v>8316</v>
      </c>
      <c r="S2702" s="14">
        <f t="shared" si="170"/>
        <v>42433.761886574073</v>
      </c>
      <c r="T2702" s="14">
        <f t="shared" si="171"/>
        <v>42442.916666666672</v>
      </c>
    </row>
    <row r="2703" spans="1:20" ht="45" x14ac:dyDescent="0.45">
      <c r="A2703">
        <v>2871</v>
      </c>
      <c r="B2703" s="3" t="s">
        <v>2871</v>
      </c>
      <c r="C2703" s="3" t="s">
        <v>6981</v>
      </c>
      <c r="D2703" s="6">
        <v>10000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1419183813</v>
      </c>
      <c r="J2703">
        <v>1417455813</v>
      </c>
      <c r="K2703" t="b">
        <v>0</v>
      </c>
      <c r="L2703">
        <v>13</v>
      </c>
      <c r="M2703" t="b">
        <v>0</v>
      </c>
      <c r="N2703" t="s">
        <v>8269</v>
      </c>
      <c r="O2703">
        <f t="shared" si="168"/>
        <v>5</v>
      </c>
      <c r="P2703">
        <f t="shared" si="169"/>
        <v>35.92</v>
      </c>
      <c r="Q2703" s="10" t="s">
        <v>8315</v>
      </c>
      <c r="R2703" t="s">
        <v>8316</v>
      </c>
      <c r="S2703" s="14">
        <f t="shared" si="170"/>
        <v>41974.738576388889</v>
      </c>
      <c r="T2703" s="14">
        <f t="shared" si="171"/>
        <v>41994.738576388889</v>
      </c>
    </row>
    <row r="2704" spans="1:20" ht="45" x14ac:dyDescent="0.45">
      <c r="A2704">
        <v>992</v>
      </c>
      <c r="B2704" s="3" t="s">
        <v>993</v>
      </c>
      <c r="C2704" s="3" t="s">
        <v>5102</v>
      </c>
      <c r="D2704" s="6">
        <v>100000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1462655519</v>
      </c>
      <c r="J2704">
        <v>1457475119</v>
      </c>
      <c r="K2704" t="b">
        <v>0</v>
      </c>
      <c r="L2704">
        <v>4</v>
      </c>
      <c r="M2704" t="b">
        <v>0</v>
      </c>
      <c r="N2704" t="s">
        <v>8271</v>
      </c>
      <c r="O2704">
        <f t="shared" si="168"/>
        <v>0</v>
      </c>
      <c r="P2704">
        <f t="shared" si="169"/>
        <v>116.75</v>
      </c>
      <c r="Q2704" s="10" t="s">
        <v>8317</v>
      </c>
      <c r="R2704" t="s">
        <v>8319</v>
      </c>
      <c r="S2704" s="14">
        <f t="shared" si="170"/>
        <v>42437.924988425926</v>
      </c>
      <c r="T2704" s="14">
        <f t="shared" si="171"/>
        <v>42497.883321759262</v>
      </c>
    </row>
    <row r="2705" spans="1:20" ht="30.6" x14ac:dyDescent="0.4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0" t="s">
        <v>8323</v>
      </c>
      <c r="R2705" t="s">
        <v>8324</v>
      </c>
      <c r="S2705" s="14">
        <f t="shared" si="170"/>
        <v>42240.852534722217</v>
      </c>
      <c r="T2705" s="14">
        <f t="shared" si="171"/>
        <v>42270.852534722217</v>
      </c>
    </row>
    <row r="2706" spans="1:20" ht="45" x14ac:dyDescent="0.4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0" t="s">
        <v>8317</v>
      </c>
      <c r="R2706" t="s">
        <v>8318</v>
      </c>
      <c r="S2706" s="14">
        <f t="shared" si="170"/>
        <v>41989.853692129633</v>
      </c>
      <c r="T2706" s="14">
        <f t="shared" si="171"/>
        <v>42019.811805555553</v>
      </c>
    </row>
    <row r="2707" spans="1:20" ht="45" x14ac:dyDescent="0.4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168"/>
        <v>2</v>
      </c>
      <c r="P2707">
        <f t="shared" si="169"/>
        <v>76.67</v>
      </c>
      <c r="Q2707" s="10" t="s">
        <v>8334</v>
      </c>
      <c r="R2707" t="s">
        <v>8335</v>
      </c>
      <c r="S2707" s="14">
        <f t="shared" si="170"/>
        <v>42204.875868055555</v>
      </c>
      <c r="T2707" s="14">
        <f t="shared" si="171"/>
        <v>42234.875868055555</v>
      </c>
    </row>
    <row r="2708" spans="1:20" ht="45" x14ac:dyDescent="0.4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168"/>
        <v>3</v>
      </c>
      <c r="P2708">
        <f t="shared" si="169"/>
        <v>35.380000000000003</v>
      </c>
      <c r="Q2708" s="10" t="s">
        <v>8334</v>
      </c>
      <c r="R2708" t="s">
        <v>8335</v>
      </c>
      <c r="S2708" s="14">
        <f t="shared" si="170"/>
        <v>42198.695138888885</v>
      </c>
      <c r="T2708" s="14">
        <f t="shared" si="171"/>
        <v>42238.165972222225</v>
      </c>
    </row>
    <row r="2709" spans="1:20" ht="59.4" x14ac:dyDescent="0.45">
      <c r="A2709">
        <v>3605</v>
      </c>
      <c r="B2709" s="3" t="s">
        <v>3604</v>
      </c>
      <c r="C2709" s="3" t="s">
        <v>7715</v>
      </c>
      <c r="D2709" s="6">
        <v>250</v>
      </c>
      <c r="E2709" s="8">
        <v>460</v>
      </c>
      <c r="F2709" t="s">
        <v>8218</v>
      </c>
      <c r="G2709" t="s">
        <v>8224</v>
      </c>
      <c r="H2709" t="s">
        <v>8246</v>
      </c>
      <c r="I2709">
        <v>1455390126</v>
      </c>
      <c r="J2709">
        <v>1452798126</v>
      </c>
      <c r="K2709" t="b">
        <v>0</v>
      </c>
      <c r="L2709">
        <v>15</v>
      </c>
      <c r="M2709" t="b">
        <v>1</v>
      </c>
      <c r="N2709" t="s">
        <v>8269</v>
      </c>
      <c r="O2709">
        <f t="shared" si="168"/>
        <v>184</v>
      </c>
      <c r="P2709">
        <f t="shared" si="169"/>
        <v>30.67</v>
      </c>
      <c r="Q2709" s="10" t="s">
        <v>8315</v>
      </c>
      <c r="R2709" t="s">
        <v>8316</v>
      </c>
      <c r="S2709" s="14">
        <f t="shared" si="170"/>
        <v>42383.793124999997</v>
      </c>
      <c r="T2709" s="14">
        <f t="shared" si="171"/>
        <v>42413.793124999997</v>
      </c>
    </row>
    <row r="2710" spans="1:20" ht="59.4" x14ac:dyDescent="0.45">
      <c r="A2710">
        <v>4046</v>
      </c>
      <c r="B2710" s="3" t="s">
        <v>4042</v>
      </c>
      <c r="C2710" s="3" t="s">
        <v>8150</v>
      </c>
      <c r="D2710" s="6">
        <v>5600</v>
      </c>
      <c r="E2710" s="8">
        <v>460</v>
      </c>
      <c r="F2710" t="s">
        <v>8220</v>
      </c>
      <c r="G2710" t="s">
        <v>8223</v>
      </c>
      <c r="H2710" t="s">
        <v>8245</v>
      </c>
      <c r="I2710">
        <v>1413992210</v>
      </c>
      <c r="J2710">
        <v>1411400210</v>
      </c>
      <c r="K2710" t="b">
        <v>0</v>
      </c>
      <c r="L2710">
        <v>12</v>
      </c>
      <c r="M2710" t="b">
        <v>0</v>
      </c>
      <c r="N2710" t="s">
        <v>8269</v>
      </c>
      <c r="O2710">
        <f t="shared" si="168"/>
        <v>8</v>
      </c>
      <c r="P2710">
        <f t="shared" si="169"/>
        <v>38.33</v>
      </c>
      <c r="Q2710" s="10" t="s">
        <v>8315</v>
      </c>
      <c r="R2710" t="s">
        <v>8316</v>
      </c>
      <c r="S2710" s="14">
        <f t="shared" si="170"/>
        <v>41904.650578703702</v>
      </c>
      <c r="T2710" s="14">
        <f t="shared" si="171"/>
        <v>41934.650578703702</v>
      </c>
    </row>
    <row r="2711" spans="1:20" ht="45" x14ac:dyDescent="0.4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168"/>
        <v>153</v>
      </c>
      <c r="P2711">
        <f t="shared" si="169"/>
        <v>30.67</v>
      </c>
      <c r="Q2711" s="10" t="s">
        <v>8308</v>
      </c>
      <c r="R2711" t="s">
        <v>8310</v>
      </c>
      <c r="S2711" s="14">
        <f t="shared" si="170"/>
        <v>40844.691643518519</v>
      </c>
      <c r="T2711" s="14">
        <f t="shared" si="171"/>
        <v>40904.733310185184</v>
      </c>
    </row>
    <row r="2712" spans="1:20" ht="45" x14ac:dyDescent="0.45">
      <c r="A2712">
        <v>95</v>
      </c>
      <c r="B2712" s="3" t="s">
        <v>97</v>
      </c>
      <c r="C2712" s="3" t="s">
        <v>4206</v>
      </c>
      <c r="D2712" s="6">
        <v>350</v>
      </c>
      <c r="E2712" s="8">
        <v>460</v>
      </c>
      <c r="F2712" t="s">
        <v>8218</v>
      </c>
      <c r="G2712" t="s">
        <v>8223</v>
      </c>
      <c r="H2712" t="s">
        <v>8245</v>
      </c>
      <c r="I2712">
        <v>1330214841</v>
      </c>
      <c r="J2712">
        <v>1327622841</v>
      </c>
      <c r="K2712" t="b">
        <v>0</v>
      </c>
      <c r="L2712">
        <v>21</v>
      </c>
      <c r="M2712" t="b">
        <v>1</v>
      </c>
      <c r="N2712" t="s">
        <v>8264</v>
      </c>
      <c r="O2712">
        <f t="shared" si="168"/>
        <v>131</v>
      </c>
      <c r="P2712">
        <f t="shared" si="169"/>
        <v>21.9</v>
      </c>
      <c r="Q2712" s="10" t="s">
        <v>8308</v>
      </c>
      <c r="R2712" t="s">
        <v>8310</v>
      </c>
      <c r="S2712" s="14">
        <f t="shared" si="170"/>
        <v>40935.005104166667</v>
      </c>
      <c r="T2712" s="14">
        <f t="shared" si="171"/>
        <v>40965.005104166667</v>
      </c>
    </row>
    <row r="2713" spans="1:20" ht="45" x14ac:dyDescent="0.4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8315</v>
      </c>
      <c r="R2713" t="s">
        <v>8357</v>
      </c>
      <c r="S2713" s="14">
        <f t="shared" si="170"/>
        <v>42090.909016203703</v>
      </c>
      <c r="T2713" s="14">
        <f t="shared" si="171"/>
        <v>42097.909016203703</v>
      </c>
    </row>
    <row r="2714" spans="1:20" ht="45" x14ac:dyDescent="0.4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8315</v>
      </c>
      <c r="R2714" t="s">
        <v>8316</v>
      </c>
      <c r="S2714" s="14">
        <f t="shared" si="170"/>
        <v>42601.827141203699</v>
      </c>
      <c r="T2714" s="14">
        <f t="shared" si="171"/>
        <v>42631.827141203699</v>
      </c>
    </row>
    <row r="2715" spans="1:20" ht="59.4" x14ac:dyDescent="0.4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8315</v>
      </c>
      <c r="R2715" t="s">
        <v>8316</v>
      </c>
      <c r="S2715" s="14">
        <f t="shared" si="170"/>
        <v>42775.964212962965</v>
      </c>
      <c r="T2715" s="14">
        <f t="shared" si="171"/>
        <v>42795.791666666672</v>
      </c>
    </row>
    <row r="2716" spans="1:20" ht="30.6" x14ac:dyDescent="0.4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8315</v>
      </c>
      <c r="R2716" t="s">
        <v>8357</v>
      </c>
      <c r="S2716" s="14">
        <f t="shared" si="170"/>
        <v>42047.724444444444</v>
      </c>
      <c r="T2716" s="14">
        <f t="shared" si="171"/>
        <v>42077.132638888885</v>
      </c>
    </row>
    <row r="2717" spans="1:20" ht="45" x14ac:dyDescent="0.4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8315</v>
      </c>
      <c r="R2717" t="s">
        <v>8355</v>
      </c>
      <c r="S2717" s="14">
        <f t="shared" si="170"/>
        <v>41829.935717592591</v>
      </c>
      <c r="T2717" s="14">
        <f t="shared" si="171"/>
        <v>41859.935717592591</v>
      </c>
    </row>
    <row r="2718" spans="1:20" ht="45" x14ac:dyDescent="0.4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0" t="s">
        <v>8315</v>
      </c>
      <c r="R2718" t="s">
        <v>8316</v>
      </c>
      <c r="S2718" s="14">
        <f t="shared" si="170"/>
        <v>42064.785613425927</v>
      </c>
      <c r="T2718" s="14">
        <f t="shared" si="171"/>
        <v>42099.743946759263</v>
      </c>
    </row>
    <row r="2719" spans="1:20" ht="59.4" x14ac:dyDescent="0.4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0" t="s">
        <v>8315</v>
      </c>
      <c r="R2719" t="s">
        <v>8316</v>
      </c>
      <c r="S2719" s="14">
        <f t="shared" si="170"/>
        <v>41795.598923611113</v>
      </c>
      <c r="T2719" s="14">
        <f t="shared" si="171"/>
        <v>41825.598923611113</v>
      </c>
    </row>
    <row r="2720" spans="1:20" ht="45" x14ac:dyDescent="0.45">
      <c r="A2720">
        <v>1494</v>
      </c>
      <c r="B2720" s="3" t="s">
        <v>1495</v>
      </c>
      <c r="C2720" s="3" t="s">
        <v>5604</v>
      </c>
      <c r="D2720" s="6">
        <v>5000</v>
      </c>
      <c r="E2720" s="8">
        <v>445</v>
      </c>
      <c r="F2720" t="s">
        <v>8220</v>
      </c>
      <c r="G2720" t="s">
        <v>8223</v>
      </c>
      <c r="H2720" t="s">
        <v>8245</v>
      </c>
      <c r="I2720">
        <v>1428075480</v>
      </c>
      <c r="J2720">
        <v>1425489613</v>
      </c>
      <c r="K2720" t="b">
        <v>0</v>
      </c>
      <c r="L2720">
        <v>11</v>
      </c>
      <c r="M2720" t="b">
        <v>0</v>
      </c>
      <c r="N2720" t="s">
        <v>8273</v>
      </c>
      <c r="O2720">
        <f t="shared" si="168"/>
        <v>9</v>
      </c>
      <c r="P2720">
        <f t="shared" si="169"/>
        <v>40.450000000000003</v>
      </c>
      <c r="Q2720" s="10" t="s">
        <v>8320</v>
      </c>
      <c r="R2720" t="s">
        <v>8322</v>
      </c>
      <c r="S2720" s="14">
        <f t="shared" si="170"/>
        <v>42067.722372685181</v>
      </c>
      <c r="T2720" s="14">
        <f t="shared" si="171"/>
        <v>42097.651388888888</v>
      </c>
    </row>
    <row r="2721" spans="1:20" ht="59.4" x14ac:dyDescent="0.45">
      <c r="A2721">
        <v>1419</v>
      </c>
      <c r="B2721" s="3" t="s">
        <v>1420</v>
      </c>
      <c r="C2721" s="3" t="s">
        <v>5529</v>
      </c>
      <c r="D2721" s="6">
        <v>6300</v>
      </c>
      <c r="E2721" s="8">
        <v>445</v>
      </c>
      <c r="F2721" t="s">
        <v>8220</v>
      </c>
      <c r="G2721" t="s">
        <v>8223</v>
      </c>
      <c r="H2721" t="s">
        <v>8245</v>
      </c>
      <c r="I2721">
        <v>1476010619</v>
      </c>
      <c r="J2721">
        <v>1473418619</v>
      </c>
      <c r="K2721" t="b">
        <v>0</v>
      </c>
      <c r="L2721">
        <v>10</v>
      </c>
      <c r="M2721" t="b">
        <v>0</v>
      </c>
      <c r="N2721" t="s">
        <v>8285</v>
      </c>
      <c r="O2721">
        <f t="shared" si="168"/>
        <v>7</v>
      </c>
      <c r="P2721">
        <f t="shared" si="169"/>
        <v>44.5</v>
      </c>
      <c r="Q2721" s="10" t="s">
        <v>8320</v>
      </c>
      <c r="R2721" t="s">
        <v>8339</v>
      </c>
      <c r="S2721" s="14">
        <f t="shared" si="170"/>
        <v>42622.456238425926</v>
      </c>
      <c r="T2721" s="14">
        <f t="shared" si="171"/>
        <v>42652.456238425926</v>
      </c>
    </row>
    <row r="2722" spans="1:20" ht="59.4" x14ac:dyDescent="0.4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0" t="s">
        <v>8315</v>
      </c>
      <c r="R2722" t="s">
        <v>8316</v>
      </c>
      <c r="S2722" s="14">
        <f t="shared" si="170"/>
        <v>42213.505474537036</v>
      </c>
      <c r="T2722" s="14">
        <f t="shared" si="171"/>
        <v>42238.505474537036</v>
      </c>
    </row>
    <row r="2723" spans="1:20" ht="45" x14ac:dyDescent="0.4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0" t="s">
        <v>8315</v>
      </c>
      <c r="R2723" t="s">
        <v>8316</v>
      </c>
      <c r="S2723" s="14">
        <f t="shared" si="170"/>
        <v>41982.87364583333</v>
      </c>
      <c r="T2723" s="14">
        <f t="shared" si="171"/>
        <v>42012.87364583333</v>
      </c>
    </row>
    <row r="2724" spans="1:20" ht="45" x14ac:dyDescent="0.4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8315</v>
      </c>
      <c r="R2724" t="s">
        <v>8316</v>
      </c>
      <c r="S2724" s="14">
        <f t="shared" si="170"/>
        <v>42245.234340277777</v>
      </c>
      <c r="T2724" s="14">
        <f t="shared" si="171"/>
        <v>42263.234340277777</v>
      </c>
    </row>
    <row r="2725" spans="1:20" ht="45" x14ac:dyDescent="0.4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0" t="s">
        <v>8308</v>
      </c>
      <c r="R2725" t="s">
        <v>8312</v>
      </c>
      <c r="S2725" s="14">
        <f t="shared" si="170"/>
        <v>41835.126805555556</v>
      </c>
      <c r="T2725" s="14">
        <f t="shared" si="171"/>
        <v>41867.987500000003</v>
      </c>
    </row>
    <row r="2726" spans="1:20" ht="30.6" x14ac:dyDescent="0.4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0" t="s">
        <v>8323</v>
      </c>
      <c r="R2726" t="s">
        <v>8324</v>
      </c>
      <c r="S2726" s="14">
        <f t="shared" si="170"/>
        <v>41619.998310185183</v>
      </c>
      <c r="T2726" s="14">
        <f t="shared" si="171"/>
        <v>41629.197222222225</v>
      </c>
    </row>
    <row r="2727" spans="1:20" ht="45" x14ac:dyDescent="0.4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0" t="s">
        <v>8317</v>
      </c>
      <c r="R2727" t="s">
        <v>8318</v>
      </c>
      <c r="S2727" s="14">
        <f t="shared" si="170"/>
        <v>42027.056793981479</v>
      </c>
      <c r="T2727" s="14">
        <f t="shared" si="171"/>
        <v>42057.056793981479</v>
      </c>
    </row>
    <row r="2728" spans="1:20" ht="45" x14ac:dyDescent="0.4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8317</v>
      </c>
      <c r="R2728" t="s">
        <v>8346</v>
      </c>
      <c r="S2728" s="14">
        <f t="shared" si="170"/>
        <v>42703.917824074073</v>
      </c>
      <c r="T2728" s="14">
        <f t="shared" si="171"/>
        <v>42733.917824074073</v>
      </c>
    </row>
    <row r="2729" spans="1:20" ht="45" x14ac:dyDescent="0.4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8308</v>
      </c>
      <c r="R2729" t="s">
        <v>8314</v>
      </c>
      <c r="S2729" s="14">
        <f t="shared" si="170"/>
        <v>41863.260381944441</v>
      </c>
      <c r="T2729" s="14">
        <f t="shared" si="171"/>
        <v>41893.260381944441</v>
      </c>
    </row>
    <row r="2730" spans="1:20" ht="45" x14ac:dyDescent="0.45">
      <c r="A2730">
        <v>3693</v>
      </c>
      <c r="B2730" s="3" t="s">
        <v>3690</v>
      </c>
      <c r="C2730" s="3" t="s">
        <v>7803</v>
      </c>
      <c r="D2730" s="6">
        <v>333</v>
      </c>
      <c r="E2730" s="8">
        <v>430</v>
      </c>
      <c r="F2730" t="s">
        <v>8218</v>
      </c>
      <c r="G2730" t="s">
        <v>8224</v>
      </c>
      <c r="H2730" t="s">
        <v>8246</v>
      </c>
      <c r="I2730">
        <v>1448922600</v>
      </c>
      <c r="J2730">
        <v>1446352529</v>
      </c>
      <c r="K2730" t="b">
        <v>0</v>
      </c>
      <c r="L2730">
        <v>14</v>
      </c>
      <c r="M2730" t="b">
        <v>1</v>
      </c>
      <c r="N2730" t="s">
        <v>8269</v>
      </c>
      <c r="O2730">
        <f t="shared" si="168"/>
        <v>129</v>
      </c>
      <c r="P2730">
        <f t="shared" si="169"/>
        <v>30.71</v>
      </c>
      <c r="Q2730" s="10" t="s">
        <v>8315</v>
      </c>
      <c r="R2730" t="s">
        <v>8316</v>
      </c>
      <c r="S2730" s="14">
        <f t="shared" si="170"/>
        <v>42309.191307870366</v>
      </c>
      <c r="T2730" s="14">
        <f t="shared" si="171"/>
        <v>42338.9375</v>
      </c>
    </row>
    <row r="2731" spans="1:20" ht="45" x14ac:dyDescent="0.45">
      <c r="A2731">
        <v>3820</v>
      </c>
      <c r="B2731" s="3" t="s">
        <v>3817</v>
      </c>
      <c r="C2731" s="3" t="s">
        <v>7929</v>
      </c>
      <c r="D2731" s="6">
        <v>300</v>
      </c>
      <c r="E2731" s="8">
        <v>430</v>
      </c>
      <c r="F2731" t="s">
        <v>8218</v>
      </c>
      <c r="G2731" t="s">
        <v>8224</v>
      </c>
      <c r="H2731" t="s">
        <v>8246</v>
      </c>
      <c r="I2731">
        <v>1436110717</v>
      </c>
      <c r="J2731">
        <v>1433518717</v>
      </c>
      <c r="K2731" t="b">
        <v>0</v>
      </c>
      <c r="L2731">
        <v>20</v>
      </c>
      <c r="M2731" t="b">
        <v>1</v>
      </c>
      <c r="N2731" t="s">
        <v>8269</v>
      </c>
      <c r="O2731">
        <f t="shared" si="168"/>
        <v>143</v>
      </c>
      <c r="P2731">
        <f t="shared" si="169"/>
        <v>21.5</v>
      </c>
      <c r="Q2731" s="10" t="s">
        <v>8315</v>
      </c>
      <c r="R2731" t="s">
        <v>8316</v>
      </c>
      <c r="S2731" s="14">
        <f t="shared" si="170"/>
        <v>42160.651817129634</v>
      </c>
      <c r="T2731" s="14">
        <f t="shared" si="171"/>
        <v>42190.651817129634</v>
      </c>
    </row>
    <row r="2732" spans="1:20" ht="45" x14ac:dyDescent="0.45">
      <c r="A2732">
        <v>4069</v>
      </c>
      <c r="B2732" s="3" t="s">
        <v>4065</v>
      </c>
      <c r="C2732" s="3" t="s">
        <v>8172</v>
      </c>
      <c r="D2732" s="6">
        <v>1250</v>
      </c>
      <c r="E2732" s="8">
        <v>430</v>
      </c>
      <c r="F2732" t="s">
        <v>8220</v>
      </c>
      <c r="G2732" t="s">
        <v>8224</v>
      </c>
      <c r="H2732" t="s">
        <v>8246</v>
      </c>
      <c r="I2732">
        <v>1425124800</v>
      </c>
      <c r="J2732">
        <v>1421596356</v>
      </c>
      <c r="K2732" t="b">
        <v>0</v>
      </c>
      <c r="L2732">
        <v>13</v>
      </c>
      <c r="M2732" t="b">
        <v>0</v>
      </c>
      <c r="N2732" t="s">
        <v>8269</v>
      </c>
      <c r="O2732">
        <f t="shared" si="168"/>
        <v>34</v>
      </c>
      <c r="P2732">
        <f t="shared" si="169"/>
        <v>33.08</v>
      </c>
      <c r="Q2732" s="10" t="s">
        <v>8315</v>
      </c>
      <c r="R2732" t="s">
        <v>8316</v>
      </c>
      <c r="S2732" s="14">
        <f t="shared" si="170"/>
        <v>42022.661527777775</v>
      </c>
      <c r="T2732" s="14">
        <f t="shared" si="171"/>
        <v>42063.5</v>
      </c>
    </row>
    <row r="2733" spans="1:20" ht="45" x14ac:dyDescent="0.45">
      <c r="A2733">
        <v>2448</v>
      </c>
      <c r="B2733" s="3" t="s">
        <v>2449</v>
      </c>
      <c r="C2733" s="3" t="s">
        <v>6558</v>
      </c>
      <c r="D2733" s="6">
        <v>400</v>
      </c>
      <c r="E2733" s="8">
        <v>430</v>
      </c>
      <c r="F2733" t="s">
        <v>8218</v>
      </c>
      <c r="G2733" t="s">
        <v>8223</v>
      </c>
      <c r="H2733" t="s">
        <v>8245</v>
      </c>
      <c r="I2733">
        <v>1472621760</v>
      </c>
      <c r="J2733">
        <v>1472110513</v>
      </c>
      <c r="K2733" t="b">
        <v>0</v>
      </c>
      <c r="L2733">
        <v>9</v>
      </c>
      <c r="M2733" t="b">
        <v>1</v>
      </c>
      <c r="N2733" t="s">
        <v>8296</v>
      </c>
      <c r="O2733">
        <f t="shared" si="168"/>
        <v>108</v>
      </c>
      <c r="P2733">
        <f t="shared" si="169"/>
        <v>47.78</v>
      </c>
      <c r="Q2733" s="10" t="s">
        <v>8334</v>
      </c>
      <c r="R2733" t="s">
        <v>8350</v>
      </c>
      <c r="S2733" s="14">
        <f t="shared" si="170"/>
        <v>42607.316122685181</v>
      </c>
      <c r="T2733" s="14">
        <f t="shared" si="171"/>
        <v>42613.233333333337</v>
      </c>
    </row>
    <row r="2734" spans="1:20" ht="45" x14ac:dyDescent="0.45">
      <c r="A2734">
        <v>3116</v>
      </c>
      <c r="B2734" s="3" t="s">
        <v>3116</v>
      </c>
      <c r="C2734" s="3" t="s">
        <v>7226</v>
      </c>
      <c r="D2734" s="6">
        <v>750</v>
      </c>
      <c r="E2734" s="8">
        <v>430</v>
      </c>
      <c r="F2734" t="s">
        <v>8220</v>
      </c>
      <c r="G2734" t="s">
        <v>8223</v>
      </c>
      <c r="H2734" t="s">
        <v>8245</v>
      </c>
      <c r="I2734">
        <v>1427890925</v>
      </c>
      <c r="J2734">
        <v>1426681325</v>
      </c>
      <c r="K2734" t="b">
        <v>0</v>
      </c>
      <c r="L2734">
        <v>10</v>
      </c>
      <c r="M2734" t="b">
        <v>0</v>
      </c>
      <c r="N2734" t="s">
        <v>8301</v>
      </c>
      <c r="O2734">
        <f t="shared" si="168"/>
        <v>57</v>
      </c>
      <c r="P2734">
        <f t="shared" si="169"/>
        <v>43</v>
      </c>
      <c r="Q2734" s="10" t="s">
        <v>8315</v>
      </c>
      <c r="R2734" t="s">
        <v>8355</v>
      </c>
      <c r="S2734" s="14">
        <f t="shared" si="170"/>
        <v>42081.515335648146</v>
      </c>
      <c r="T2734" s="14">
        <f t="shared" si="171"/>
        <v>42095.515335648146</v>
      </c>
    </row>
    <row r="2735" spans="1:20" ht="59.4" x14ac:dyDescent="0.4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8315</v>
      </c>
      <c r="R2735" t="s">
        <v>8316</v>
      </c>
      <c r="S2735" s="14">
        <f t="shared" si="170"/>
        <v>42089.901574074072</v>
      </c>
      <c r="T2735" s="14">
        <f t="shared" si="171"/>
        <v>42149.901574074072</v>
      </c>
    </row>
    <row r="2736" spans="1:20" ht="45" x14ac:dyDescent="0.45">
      <c r="A2736">
        <v>3801</v>
      </c>
      <c r="B2736" s="3" t="s">
        <v>3798</v>
      </c>
      <c r="C2736" s="3" t="s">
        <v>7911</v>
      </c>
      <c r="D2736" s="6">
        <v>5000</v>
      </c>
      <c r="E2736" s="8">
        <v>426</v>
      </c>
      <c r="F2736" t="s">
        <v>8220</v>
      </c>
      <c r="G2736" t="s">
        <v>8223</v>
      </c>
      <c r="H2736" t="s">
        <v>8245</v>
      </c>
      <c r="I2736">
        <v>1420215216</v>
      </c>
      <c r="J2736">
        <v>1417536816</v>
      </c>
      <c r="K2736" t="b">
        <v>0</v>
      </c>
      <c r="L2736">
        <v>9</v>
      </c>
      <c r="M2736" t="b">
        <v>0</v>
      </c>
      <c r="N2736" t="s">
        <v>8303</v>
      </c>
      <c r="O2736">
        <f t="shared" si="168"/>
        <v>9</v>
      </c>
      <c r="P2736">
        <f t="shared" si="169"/>
        <v>47.33</v>
      </c>
      <c r="Q2736" s="10" t="s">
        <v>8315</v>
      </c>
      <c r="R2736" t="s">
        <v>8357</v>
      </c>
      <c r="S2736" s="14">
        <f t="shared" si="170"/>
        <v>41975.676111111112</v>
      </c>
      <c r="T2736" s="14">
        <f t="shared" si="171"/>
        <v>42006.676111111112</v>
      </c>
    </row>
    <row r="2737" spans="1:20" ht="45" x14ac:dyDescent="0.45">
      <c r="A2737">
        <v>595</v>
      </c>
      <c r="B2737" s="3" t="s">
        <v>596</v>
      </c>
      <c r="C2737" s="3" t="s">
        <v>4705</v>
      </c>
      <c r="D2737" s="6">
        <v>100000</v>
      </c>
      <c r="E2737" s="8">
        <v>426</v>
      </c>
      <c r="F2737" t="s">
        <v>8220</v>
      </c>
      <c r="G2737" t="s">
        <v>8223</v>
      </c>
      <c r="H2737" t="s">
        <v>8245</v>
      </c>
      <c r="I2737">
        <v>1430703638</v>
      </c>
      <c r="J2737">
        <v>1426815638</v>
      </c>
      <c r="K2737" t="b">
        <v>0</v>
      </c>
      <c r="L2737">
        <v>8</v>
      </c>
      <c r="M2737" t="b">
        <v>0</v>
      </c>
      <c r="N2737" t="s">
        <v>8270</v>
      </c>
      <c r="O2737">
        <f t="shared" si="168"/>
        <v>0</v>
      </c>
      <c r="P2737">
        <f t="shared" si="169"/>
        <v>53.25</v>
      </c>
      <c r="Q2737" s="10" t="s">
        <v>8317</v>
      </c>
      <c r="R2737" t="s">
        <v>8318</v>
      </c>
      <c r="S2737" s="14">
        <f t="shared" si="170"/>
        <v>42083.069884259254</v>
      </c>
      <c r="T2737" s="14">
        <f t="shared" si="171"/>
        <v>42128.069884259254</v>
      </c>
    </row>
    <row r="2738" spans="1:20" ht="45" x14ac:dyDescent="0.45">
      <c r="A2738">
        <v>2217</v>
      </c>
      <c r="B2738" s="3" t="s">
        <v>2218</v>
      </c>
      <c r="C2738" s="3" t="s">
        <v>6327</v>
      </c>
      <c r="D2738" s="6">
        <v>420</v>
      </c>
      <c r="E2738" s="8">
        <v>425</v>
      </c>
      <c r="F2738" t="s">
        <v>8218</v>
      </c>
      <c r="G2738" t="s">
        <v>8223</v>
      </c>
      <c r="H2738" t="s">
        <v>8245</v>
      </c>
      <c r="I2738">
        <v>1446451200</v>
      </c>
      <c r="J2738">
        <v>1445539113</v>
      </c>
      <c r="K2738" t="b">
        <v>0</v>
      </c>
      <c r="L2738">
        <v>9</v>
      </c>
      <c r="M2738" t="b">
        <v>1</v>
      </c>
      <c r="N2738" t="s">
        <v>8278</v>
      </c>
      <c r="O2738">
        <f t="shared" si="168"/>
        <v>101</v>
      </c>
      <c r="P2738">
        <f t="shared" si="169"/>
        <v>47.22</v>
      </c>
      <c r="Q2738" s="10" t="s">
        <v>8323</v>
      </c>
      <c r="R2738" t="s">
        <v>8328</v>
      </c>
      <c r="S2738" s="14">
        <f t="shared" si="170"/>
        <v>42299.776770833334</v>
      </c>
      <c r="T2738" s="14">
        <f t="shared" si="171"/>
        <v>42310.333333333328</v>
      </c>
    </row>
    <row r="2739" spans="1:20" ht="45" x14ac:dyDescent="0.45">
      <c r="A2739">
        <v>1124</v>
      </c>
      <c r="B2739" s="3" t="s">
        <v>1125</v>
      </c>
      <c r="C2739" s="3" t="s">
        <v>5234</v>
      </c>
      <c r="D2739" s="6">
        <v>90000</v>
      </c>
      <c r="E2739" s="8">
        <v>425</v>
      </c>
      <c r="F2739" t="s">
        <v>8220</v>
      </c>
      <c r="G2739" t="s">
        <v>8223</v>
      </c>
      <c r="H2739" t="s">
        <v>8245</v>
      </c>
      <c r="I2739">
        <v>1430409651</v>
      </c>
      <c r="J2739">
        <v>1427817651</v>
      </c>
      <c r="K2739" t="b">
        <v>0</v>
      </c>
      <c r="L2739">
        <v>7</v>
      </c>
      <c r="M2739" t="b">
        <v>0</v>
      </c>
      <c r="N2739" t="s">
        <v>8281</v>
      </c>
      <c r="O2739">
        <f t="shared" si="168"/>
        <v>0</v>
      </c>
      <c r="P2739">
        <f t="shared" si="169"/>
        <v>60.71</v>
      </c>
      <c r="Q2739" s="10" t="s">
        <v>8331</v>
      </c>
      <c r="R2739" t="s">
        <v>8333</v>
      </c>
      <c r="S2739" s="14">
        <f t="shared" si="170"/>
        <v>42094.667256944449</v>
      </c>
      <c r="T2739" s="14">
        <f t="shared" si="171"/>
        <v>42124.667256944449</v>
      </c>
    </row>
    <row r="2740" spans="1:20" ht="45" x14ac:dyDescent="0.4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68"/>
        <v>24</v>
      </c>
      <c r="P2740">
        <f t="shared" si="169"/>
        <v>53.13</v>
      </c>
      <c r="Q2740" s="10" t="s">
        <v>8315</v>
      </c>
      <c r="R2740" t="s">
        <v>8316</v>
      </c>
      <c r="S2740" s="14">
        <f t="shared" si="170"/>
        <v>42306.848854166667</v>
      </c>
      <c r="T2740" s="14">
        <f t="shared" si="171"/>
        <v>42336.890520833331</v>
      </c>
    </row>
    <row r="2741" spans="1:20" ht="45" x14ac:dyDescent="0.45">
      <c r="A2741">
        <v>97</v>
      </c>
      <c r="B2741" s="3" t="s">
        <v>99</v>
      </c>
      <c r="C2741" s="3" t="s">
        <v>4208</v>
      </c>
      <c r="D2741" s="6">
        <v>400</v>
      </c>
      <c r="E2741" s="8">
        <v>425</v>
      </c>
      <c r="F2741" t="s">
        <v>8218</v>
      </c>
      <c r="G2741" t="s">
        <v>8223</v>
      </c>
      <c r="H2741" t="s">
        <v>8245</v>
      </c>
      <c r="I2741">
        <v>1310440482</v>
      </c>
      <c r="J2741">
        <v>1307848482</v>
      </c>
      <c r="K2741" t="b">
        <v>0</v>
      </c>
      <c r="L2741">
        <v>8</v>
      </c>
      <c r="M2741" t="b">
        <v>1</v>
      </c>
      <c r="N2741" t="s">
        <v>8264</v>
      </c>
      <c r="O2741">
        <f t="shared" si="168"/>
        <v>106</v>
      </c>
      <c r="P2741">
        <f t="shared" si="169"/>
        <v>53.13</v>
      </c>
      <c r="Q2741" s="10" t="s">
        <v>8308</v>
      </c>
      <c r="R2741" t="s">
        <v>8310</v>
      </c>
      <c r="S2741" s="14">
        <f t="shared" si="170"/>
        <v>40706.135208333333</v>
      </c>
      <c r="T2741" s="14">
        <f t="shared" si="171"/>
        <v>40736.135208333333</v>
      </c>
    </row>
    <row r="2742" spans="1:20" ht="45" x14ac:dyDescent="0.45">
      <c r="A2742">
        <v>1102</v>
      </c>
      <c r="B2742" s="3" t="s">
        <v>1103</v>
      </c>
      <c r="C2742" s="3" t="s">
        <v>5212</v>
      </c>
      <c r="D2742" s="6">
        <v>8000</v>
      </c>
      <c r="E2742" s="8">
        <v>425</v>
      </c>
      <c r="F2742" t="s">
        <v>8220</v>
      </c>
      <c r="G2742" t="s">
        <v>8223</v>
      </c>
      <c r="H2742" t="s">
        <v>8245</v>
      </c>
      <c r="I2742">
        <v>1386568740</v>
      </c>
      <c r="J2742">
        <v>1383095125</v>
      </c>
      <c r="K2742" t="b">
        <v>0</v>
      </c>
      <c r="L2742">
        <v>24</v>
      </c>
      <c r="M2742" t="b">
        <v>0</v>
      </c>
      <c r="N2742" t="s">
        <v>8280</v>
      </c>
      <c r="O2742">
        <f t="shared" si="168"/>
        <v>5</v>
      </c>
      <c r="P2742">
        <f t="shared" si="169"/>
        <v>17.71</v>
      </c>
      <c r="Q2742" s="10" t="s">
        <v>8331</v>
      </c>
      <c r="R2742" t="s">
        <v>8332</v>
      </c>
      <c r="S2742" s="14">
        <f t="shared" si="170"/>
        <v>41577.045428240745</v>
      </c>
      <c r="T2742" s="14">
        <f t="shared" si="171"/>
        <v>41617.249305555553</v>
      </c>
    </row>
    <row r="2743" spans="1:20" ht="45" x14ac:dyDescent="0.4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8323</v>
      </c>
      <c r="R2743" t="s">
        <v>8328</v>
      </c>
      <c r="S2743" s="14">
        <f t="shared" si="170"/>
        <v>41276.846817129634</v>
      </c>
      <c r="T2743" s="14">
        <f t="shared" si="171"/>
        <v>41290.846817129634</v>
      </c>
    </row>
    <row r="2744" spans="1:20" ht="30.6" x14ac:dyDescent="0.4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8315</v>
      </c>
      <c r="R2744" t="s">
        <v>8316</v>
      </c>
      <c r="S2744" s="14">
        <f t="shared" si="170"/>
        <v>42147.729930555557</v>
      </c>
      <c r="T2744" s="14">
        <f t="shared" si="171"/>
        <v>42177.729930555557</v>
      </c>
    </row>
    <row r="2745" spans="1:20" ht="59.4" x14ac:dyDescent="0.4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8320</v>
      </c>
      <c r="R2745" t="s">
        <v>8339</v>
      </c>
      <c r="S2745" s="14">
        <f t="shared" si="170"/>
        <v>42601.851678240739</v>
      </c>
      <c r="T2745" s="14">
        <f t="shared" si="171"/>
        <v>42631.851678240739</v>
      </c>
    </row>
    <row r="2746" spans="1:20" ht="45" x14ac:dyDescent="0.4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8315</v>
      </c>
      <c r="R2746" t="s">
        <v>8316</v>
      </c>
      <c r="S2746" s="14">
        <f t="shared" si="170"/>
        <v>42111.71665509259</v>
      </c>
      <c r="T2746" s="14">
        <f t="shared" si="171"/>
        <v>42131.71665509259</v>
      </c>
    </row>
    <row r="2747" spans="1:20" ht="45" x14ac:dyDescent="0.4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8323</v>
      </c>
      <c r="R2747" t="s">
        <v>8327</v>
      </c>
      <c r="S2747" s="14">
        <f t="shared" si="170"/>
        <v>40192.542233796295</v>
      </c>
      <c r="T2747" s="14">
        <f t="shared" si="171"/>
        <v>40224.208333333336</v>
      </c>
    </row>
    <row r="2748" spans="1:20" ht="45" x14ac:dyDescent="0.4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8308</v>
      </c>
      <c r="R2748" t="s">
        <v>8314</v>
      </c>
      <c r="S2748" s="14">
        <f t="shared" si="170"/>
        <v>42526.871331018512</v>
      </c>
      <c r="T2748" s="14">
        <f t="shared" si="171"/>
        <v>42556.871331018512</v>
      </c>
    </row>
    <row r="2749" spans="1:20" ht="45" x14ac:dyDescent="0.4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8315</v>
      </c>
      <c r="R2749" t="s">
        <v>8316</v>
      </c>
      <c r="S2749" s="14">
        <f t="shared" si="170"/>
        <v>42293.809212962966</v>
      </c>
      <c r="T2749" s="14">
        <f t="shared" si="171"/>
        <v>42353.85087962963</v>
      </c>
    </row>
    <row r="2750" spans="1:20" ht="45" x14ac:dyDescent="0.4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8317</v>
      </c>
      <c r="R2750" t="s">
        <v>8319</v>
      </c>
      <c r="S2750" s="14">
        <f t="shared" si="170"/>
        <v>42257.014965277776</v>
      </c>
      <c r="T2750" s="14">
        <f t="shared" si="171"/>
        <v>42317.056631944448</v>
      </c>
    </row>
    <row r="2751" spans="1:20" ht="45" x14ac:dyDescent="0.45">
      <c r="A2751">
        <v>3967</v>
      </c>
      <c r="B2751" s="3" t="s">
        <v>3964</v>
      </c>
      <c r="C2751" s="3" t="s">
        <v>8074</v>
      </c>
      <c r="D2751" s="6">
        <v>1700</v>
      </c>
      <c r="E2751" s="8">
        <v>410</v>
      </c>
      <c r="F2751" t="s">
        <v>8220</v>
      </c>
      <c r="G2751" t="s">
        <v>8223</v>
      </c>
      <c r="H2751" t="s">
        <v>8245</v>
      </c>
      <c r="I2751">
        <v>1488783507</v>
      </c>
      <c r="J2751">
        <v>1486191507</v>
      </c>
      <c r="K2751" t="b">
        <v>0</v>
      </c>
      <c r="L2751">
        <v>10</v>
      </c>
      <c r="M2751" t="b">
        <v>0</v>
      </c>
      <c r="N2751" t="s">
        <v>8269</v>
      </c>
      <c r="O2751">
        <f t="shared" si="168"/>
        <v>24</v>
      </c>
      <c r="P2751">
        <f t="shared" si="169"/>
        <v>41</v>
      </c>
      <c r="Q2751" s="10" t="s">
        <v>8315</v>
      </c>
      <c r="R2751" t="s">
        <v>8316</v>
      </c>
      <c r="S2751" s="14">
        <f t="shared" si="170"/>
        <v>42770.290590277778</v>
      </c>
      <c r="T2751" s="14">
        <f t="shared" si="171"/>
        <v>42800.290590277778</v>
      </c>
    </row>
    <row r="2752" spans="1:20" ht="30.6" x14ac:dyDescent="0.45">
      <c r="A2752">
        <v>22</v>
      </c>
      <c r="B2752" s="3" t="s">
        <v>24</v>
      </c>
      <c r="C2752" s="3" t="s">
        <v>4133</v>
      </c>
      <c r="D2752" s="6">
        <v>350</v>
      </c>
      <c r="E2752" s="8">
        <v>410</v>
      </c>
      <c r="F2752" t="s">
        <v>8218</v>
      </c>
      <c r="G2752" t="s">
        <v>8223</v>
      </c>
      <c r="H2752" t="s">
        <v>8245</v>
      </c>
      <c r="I2752">
        <v>1420099140</v>
      </c>
      <c r="J2752">
        <v>1418766740</v>
      </c>
      <c r="K2752" t="b">
        <v>0</v>
      </c>
      <c r="L2752">
        <v>8</v>
      </c>
      <c r="M2752" t="b">
        <v>1</v>
      </c>
      <c r="N2752" t="s">
        <v>8263</v>
      </c>
      <c r="O2752">
        <f t="shared" si="168"/>
        <v>117</v>
      </c>
      <c r="P2752">
        <f t="shared" si="169"/>
        <v>51.25</v>
      </c>
      <c r="Q2752" s="10" t="s">
        <v>8308</v>
      </c>
      <c r="R2752" t="s">
        <v>8309</v>
      </c>
      <c r="S2752" s="14">
        <f t="shared" si="170"/>
        <v>41989.91134259259</v>
      </c>
      <c r="T2752" s="14">
        <f t="shared" si="171"/>
        <v>42005.332638888889</v>
      </c>
    </row>
    <row r="2753" spans="1:20" ht="45" x14ac:dyDescent="0.45">
      <c r="A2753">
        <v>1083</v>
      </c>
      <c r="B2753" s="3" t="s">
        <v>1084</v>
      </c>
      <c r="C2753" s="3" t="s">
        <v>5193</v>
      </c>
      <c r="D2753" s="6">
        <v>50000</v>
      </c>
      <c r="E2753" s="8">
        <v>410</v>
      </c>
      <c r="F2753" t="s">
        <v>8220</v>
      </c>
      <c r="G2753" t="s">
        <v>8228</v>
      </c>
      <c r="H2753" t="s">
        <v>8250</v>
      </c>
      <c r="I2753">
        <v>1406994583</v>
      </c>
      <c r="J2753">
        <v>1401810583</v>
      </c>
      <c r="K2753" t="b">
        <v>0</v>
      </c>
      <c r="L2753">
        <v>1</v>
      </c>
      <c r="M2753" t="b">
        <v>0</v>
      </c>
      <c r="N2753" t="s">
        <v>8280</v>
      </c>
      <c r="O2753">
        <f t="shared" si="168"/>
        <v>1</v>
      </c>
      <c r="P2753">
        <f t="shared" si="169"/>
        <v>410</v>
      </c>
      <c r="Q2753" s="10" t="s">
        <v>8331</v>
      </c>
      <c r="R2753" t="s">
        <v>8332</v>
      </c>
      <c r="S2753" s="14">
        <f t="shared" si="170"/>
        <v>41793.659525462965</v>
      </c>
      <c r="T2753" s="14">
        <f t="shared" si="171"/>
        <v>41853.659525462965</v>
      </c>
    </row>
    <row r="2754" spans="1:20" ht="45" x14ac:dyDescent="0.4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72">ROUND(E2754/D2754*100,0)</f>
        <v>136</v>
      </c>
      <c r="P2754">
        <f t="shared" ref="P2754:P2817" si="173">IFERROR(ROUND(E2754/L2754,2),0)</f>
        <v>15.15</v>
      </c>
      <c r="Q2754" s="10" t="s">
        <v>8315</v>
      </c>
      <c r="R2754" t="s">
        <v>8316</v>
      </c>
      <c r="S2754" s="14">
        <f t="shared" ref="S2754:S2817" si="174">(((J2754/60)/60)/24)+DATE(1970,1,1)</f>
        <v>42461.689745370371</v>
      </c>
      <c r="T2754" s="14">
        <f t="shared" ref="T2754:T2817" si="175">(((I2754/60)/60)/24)+DATE(1970,1,1)</f>
        <v>42521.689745370371</v>
      </c>
    </row>
    <row r="2755" spans="1:20" ht="45" x14ac:dyDescent="0.4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72"/>
        <v>1</v>
      </c>
      <c r="P2755">
        <f t="shared" si="173"/>
        <v>45.33</v>
      </c>
      <c r="Q2755" s="10" t="s">
        <v>8317</v>
      </c>
      <c r="R2755" t="s">
        <v>8319</v>
      </c>
      <c r="S2755" s="14">
        <f t="shared" si="174"/>
        <v>41935.221585648149</v>
      </c>
      <c r="T2755" s="14">
        <f t="shared" si="175"/>
        <v>41975.263252314813</v>
      </c>
    </row>
    <row r="2756" spans="1:20" x14ac:dyDescent="0.4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8331</v>
      </c>
      <c r="R2756" t="s">
        <v>8332</v>
      </c>
      <c r="S2756" s="14">
        <f t="shared" si="174"/>
        <v>42534.284710648149</v>
      </c>
      <c r="T2756" s="14">
        <f t="shared" si="175"/>
        <v>42564.284710648149</v>
      </c>
    </row>
    <row r="2757" spans="1:20" ht="45" x14ac:dyDescent="0.4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0" t="s">
        <v>8308</v>
      </c>
      <c r="R2757" t="s">
        <v>8311</v>
      </c>
      <c r="S2757" s="14">
        <f t="shared" si="174"/>
        <v>41788.381909722222</v>
      </c>
      <c r="T2757" s="14">
        <f t="shared" si="175"/>
        <v>41821.791666666664</v>
      </c>
    </row>
    <row r="2758" spans="1:20" ht="45" x14ac:dyDescent="0.4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72"/>
        <v>8</v>
      </c>
      <c r="P2758">
        <f t="shared" si="173"/>
        <v>80.599999999999994</v>
      </c>
      <c r="Q2758" s="10" t="s">
        <v>8320</v>
      </c>
      <c r="R2758" t="s">
        <v>8339</v>
      </c>
      <c r="S2758" s="14">
        <f t="shared" si="174"/>
        <v>41961.813518518517</v>
      </c>
      <c r="T2758" s="14">
        <f t="shared" si="175"/>
        <v>41992.813518518517</v>
      </c>
    </row>
    <row r="2759" spans="1:20" ht="45" x14ac:dyDescent="0.45">
      <c r="A2759">
        <v>700</v>
      </c>
      <c r="B2759" s="3" t="s">
        <v>701</v>
      </c>
      <c r="C2759" s="3" t="s">
        <v>4810</v>
      </c>
      <c r="D2759" s="6">
        <v>15000</v>
      </c>
      <c r="E2759" s="8">
        <v>403</v>
      </c>
      <c r="F2759" t="s">
        <v>8220</v>
      </c>
      <c r="G2759" t="s">
        <v>8226</v>
      </c>
      <c r="H2759" t="s">
        <v>8248</v>
      </c>
      <c r="I2759">
        <v>1484065881</v>
      </c>
      <c r="J2759">
        <v>1481473881</v>
      </c>
      <c r="K2759" t="b">
        <v>0</v>
      </c>
      <c r="L2759">
        <v>31</v>
      </c>
      <c r="M2759" t="b">
        <v>0</v>
      </c>
      <c r="N2759" t="s">
        <v>8271</v>
      </c>
      <c r="O2759">
        <f t="shared" si="172"/>
        <v>3</v>
      </c>
      <c r="P2759">
        <f t="shared" si="173"/>
        <v>13</v>
      </c>
      <c r="Q2759" s="10" t="s">
        <v>8317</v>
      </c>
      <c r="R2759" t="s">
        <v>8319</v>
      </c>
      <c r="S2759" s="14">
        <f t="shared" si="174"/>
        <v>42715.688437500001</v>
      </c>
      <c r="T2759" s="14">
        <f t="shared" si="175"/>
        <v>42745.688437500001</v>
      </c>
    </row>
    <row r="2760" spans="1:20" ht="45" x14ac:dyDescent="0.4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8315</v>
      </c>
      <c r="R2760" t="s">
        <v>8357</v>
      </c>
      <c r="S2760" s="14">
        <f t="shared" si="174"/>
        <v>42410.93105324074</v>
      </c>
      <c r="T2760" s="14">
        <f t="shared" si="175"/>
        <v>42440.93105324074</v>
      </c>
    </row>
    <row r="2761" spans="1:20" ht="45" x14ac:dyDescent="0.4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8308</v>
      </c>
      <c r="R2761" t="s">
        <v>8312</v>
      </c>
      <c r="S2761" s="14">
        <f t="shared" si="174"/>
        <v>42067.991238425922</v>
      </c>
      <c r="T2761" s="14">
        <f t="shared" si="175"/>
        <v>42107.791666666672</v>
      </c>
    </row>
    <row r="2762" spans="1:20" ht="45" x14ac:dyDescent="0.4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8308</v>
      </c>
      <c r="R2762" t="s">
        <v>8312</v>
      </c>
      <c r="S2762" s="14">
        <f t="shared" si="174"/>
        <v>42136.035405092596</v>
      </c>
      <c r="T2762" s="14">
        <f t="shared" si="175"/>
        <v>42176.035405092596</v>
      </c>
    </row>
    <row r="2763" spans="1:20" ht="30.6" x14ac:dyDescent="0.4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8323</v>
      </c>
      <c r="R2763" t="s">
        <v>8327</v>
      </c>
      <c r="S2763" s="14">
        <f t="shared" si="174"/>
        <v>41107.726782407408</v>
      </c>
      <c r="T2763" s="14">
        <f t="shared" si="175"/>
        <v>41118.083333333336</v>
      </c>
    </row>
    <row r="2764" spans="1:20" ht="59.4" x14ac:dyDescent="0.4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8308</v>
      </c>
      <c r="R2764" t="s">
        <v>8314</v>
      </c>
      <c r="S2764" s="14">
        <f t="shared" si="174"/>
        <v>40995.024317129632</v>
      </c>
      <c r="T2764" s="14">
        <f t="shared" si="175"/>
        <v>41054.593055555553</v>
      </c>
    </row>
    <row r="2765" spans="1:20" ht="59.4" x14ac:dyDescent="0.4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8320</v>
      </c>
      <c r="R2765" t="s">
        <v>8322</v>
      </c>
      <c r="S2765" s="14">
        <f t="shared" si="174"/>
        <v>40436.68408564815</v>
      </c>
      <c r="T2765" s="14">
        <f t="shared" si="175"/>
        <v>40466.166666666664</v>
      </c>
    </row>
    <row r="2766" spans="1:20" ht="45" x14ac:dyDescent="0.4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0" t="s">
        <v>8315</v>
      </c>
      <c r="R2766" t="s">
        <v>8316</v>
      </c>
      <c r="S2766" s="14">
        <f t="shared" si="174"/>
        <v>42689.214988425927</v>
      </c>
      <c r="T2766" s="14">
        <f t="shared" si="175"/>
        <v>42700.25</v>
      </c>
    </row>
    <row r="2767" spans="1:20" ht="59.4" x14ac:dyDescent="0.4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8315</v>
      </c>
      <c r="R2767" t="s">
        <v>8316</v>
      </c>
      <c r="S2767" s="14">
        <f t="shared" si="174"/>
        <v>42374.655081018514</v>
      </c>
      <c r="T2767" s="14">
        <f t="shared" si="175"/>
        <v>42403.784027777772</v>
      </c>
    </row>
    <row r="2768" spans="1:20" ht="45" x14ac:dyDescent="0.4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0" t="s">
        <v>8315</v>
      </c>
      <c r="R2768" t="s">
        <v>8316</v>
      </c>
      <c r="S2768" s="14">
        <f t="shared" si="174"/>
        <v>42750.530312499999</v>
      </c>
      <c r="T2768" s="14">
        <f t="shared" si="175"/>
        <v>42794.368749999994</v>
      </c>
    </row>
    <row r="2769" spans="1:20" ht="45" x14ac:dyDescent="0.4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8315</v>
      </c>
      <c r="R2769" t="s">
        <v>8316</v>
      </c>
      <c r="S2769" s="14">
        <f t="shared" si="174"/>
        <v>42151.905717592599</v>
      </c>
      <c r="T2769" s="14">
        <f t="shared" si="175"/>
        <v>42182.905717592599</v>
      </c>
    </row>
    <row r="2770" spans="1:20" ht="45" x14ac:dyDescent="0.4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8308</v>
      </c>
      <c r="R2770" t="s">
        <v>8314</v>
      </c>
      <c r="S2770" s="14">
        <f t="shared" si="174"/>
        <v>41654.946759259255</v>
      </c>
      <c r="T2770" s="14">
        <f t="shared" si="175"/>
        <v>41684.946759259255</v>
      </c>
    </row>
    <row r="2771" spans="1:20" ht="45" x14ac:dyDescent="0.4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8323</v>
      </c>
      <c r="R2771" t="s">
        <v>8352</v>
      </c>
      <c r="S2771" s="14">
        <f t="shared" si="174"/>
        <v>40514.107615740737</v>
      </c>
      <c r="T2771" s="14">
        <f t="shared" si="175"/>
        <v>40545.125</v>
      </c>
    </row>
    <row r="2772" spans="1:20" ht="45" x14ac:dyDescent="0.4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0" t="s">
        <v>8315</v>
      </c>
      <c r="R2772" t="s">
        <v>8316</v>
      </c>
      <c r="S2772" s="14">
        <f t="shared" si="174"/>
        <v>42535.97865740741</v>
      </c>
      <c r="T2772" s="14">
        <f t="shared" si="175"/>
        <v>42595.97865740741</v>
      </c>
    </row>
    <row r="2773" spans="1:20" ht="45" x14ac:dyDescent="0.4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0" t="s">
        <v>8315</v>
      </c>
      <c r="R2773" t="s">
        <v>8316</v>
      </c>
      <c r="S2773" s="14">
        <f t="shared" si="174"/>
        <v>42093.588263888887</v>
      </c>
      <c r="T2773" s="14">
        <f t="shared" si="175"/>
        <v>42123.588263888887</v>
      </c>
    </row>
    <row r="2774" spans="1:20" ht="45" x14ac:dyDescent="0.4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8336</v>
      </c>
      <c r="R2774" t="s">
        <v>8348</v>
      </c>
      <c r="S2774" s="14">
        <f t="shared" si="174"/>
        <v>41799.725289351853</v>
      </c>
      <c r="T2774" s="14">
        <f t="shared" si="175"/>
        <v>41829.725289351853</v>
      </c>
    </row>
    <row r="2775" spans="1:20" ht="45" x14ac:dyDescent="0.4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8315</v>
      </c>
      <c r="R2775" t="s">
        <v>8316</v>
      </c>
      <c r="S2775" s="14">
        <f t="shared" si="174"/>
        <v>42401.945219907408</v>
      </c>
      <c r="T2775" s="14">
        <f t="shared" si="175"/>
        <v>42418.895833333328</v>
      </c>
    </row>
    <row r="2776" spans="1:20" ht="45" x14ac:dyDescent="0.45">
      <c r="A2776">
        <v>2753</v>
      </c>
      <c r="B2776" s="3" t="s">
        <v>2753</v>
      </c>
      <c r="C2776" s="3" t="s">
        <v>6863</v>
      </c>
      <c r="D2776" s="6">
        <v>2000</v>
      </c>
      <c r="E2776" s="8">
        <v>380</v>
      </c>
      <c r="F2776" t="s">
        <v>8220</v>
      </c>
      <c r="G2776" t="s">
        <v>8223</v>
      </c>
      <c r="H2776" t="s">
        <v>8245</v>
      </c>
      <c r="I2776">
        <v>1346017023</v>
      </c>
      <c r="J2776">
        <v>1343425023</v>
      </c>
      <c r="K2776" t="b">
        <v>0</v>
      </c>
      <c r="L2776">
        <v>8</v>
      </c>
      <c r="M2776" t="b">
        <v>0</v>
      </c>
      <c r="N2776" t="s">
        <v>8302</v>
      </c>
      <c r="O2776">
        <f t="shared" si="172"/>
        <v>19</v>
      </c>
      <c r="P2776">
        <f t="shared" si="173"/>
        <v>47.5</v>
      </c>
      <c r="Q2776" s="10" t="s">
        <v>8320</v>
      </c>
      <c r="R2776" t="s">
        <v>8356</v>
      </c>
      <c r="S2776" s="14">
        <f t="shared" si="174"/>
        <v>41117.900729166664</v>
      </c>
      <c r="T2776" s="14">
        <f t="shared" si="175"/>
        <v>41147.900729166664</v>
      </c>
    </row>
    <row r="2777" spans="1:20" ht="45" x14ac:dyDescent="0.45">
      <c r="A2777">
        <v>201</v>
      </c>
      <c r="B2777" s="3" t="s">
        <v>203</v>
      </c>
      <c r="C2777" s="3" t="s">
        <v>4311</v>
      </c>
      <c r="D2777" s="6">
        <v>650</v>
      </c>
      <c r="E2777" s="8">
        <v>380</v>
      </c>
      <c r="F2777" t="s">
        <v>8220</v>
      </c>
      <c r="G2777" t="s">
        <v>8223</v>
      </c>
      <c r="H2777" t="s">
        <v>8245</v>
      </c>
      <c r="I2777">
        <v>1423424329</v>
      </c>
      <c r="J2777">
        <v>1421696329</v>
      </c>
      <c r="K2777" t="b">
        <v>0</v>
      </c>
      <c r="L2777">
        <v>7</v>
      </c>
      <c r="M2777" t="b">
        <v>0</v>
      </c>
      <c r="N2777" t="s">
        <v>8266</v>
      </c>
      <c r="O2777">
        <f t="shared" si="172"/>
        <v>58</v>
      </c>
      <c r="P2777">
        <f t="shared" si="173"/>
        <v>54.29</v>
      </c>
      <c r="Q2777" s="10" t="s">
        <v>8308</v>
      </c>
      <c r="R2777" t="s">
        <v>8312</v>
      </c>
      <c r="S2777" s="14">
        <f t="shared" si="174"/>
        <v>42023.818622685183</v>
      </c>
      <c r="T2777" s="14">
        <f t="shared" si="175"/>
        <v>42043.818622685183</v>
      </c>
    </row>
    <row r="2778" spans="1:20" ht="45" x14ac:dyDescent="0.45">
      <c r="A2778">
        <v>1809</v>
      </c>
      <c r="B2778" s="3" t="s">
        <v>1810</v>
      </c>
      <c r="C2778" s="3" t="s">
        <v>5919</v>
      </c>
      <c r="D2778" s="6">
        <v>3500</v>
      </c>
      <c r="E2778" s="8">
        <v>380</v>
      </c>
      <c r="F2778" t="s">
        <v>8220</v>
      </c>
      <c r="G2778" t="s">
        <v>8228</v>
      </c>
      <c r="H2778" t="s">
        <v>8250</v>
      </c>
      <c r="I2778">
        <v>1425246439</v>
      </c>
      <c r="J2778">
        <v>1422222439</v>
      </c>
      <c r="K2778" t="b">
        <v>1</v>
      </c>
      <c r="L2778">
        <v>9</v>
      </c>
      <c r="M2778" t="b">
        <v>0</v>
      </c>
      <c r="N2778" t="s">
        <v>8283</v>
      </c>
      <c r="O2778">
        <f t="shared" si="172"/>
        <v>11</v>
      </c>
      <c r="P2778">
        <f t="shared" si="173"/>
        <v>42.22</v>
      </c>
      <c r="Q2778" s="10" t="s">
        <v>8336</v>
      </c>
      <c r="R2778" t="s">
        <v>8337</v>
      </c>
      <c r="S2778" s="14">
        <f t="shared" si="174"/>
        <v>42029.907858796301</v>
      </c>
      <c r="T2778" s="14">
        <f t="shared" si="175"/>
        <v>42064.907858796301</v>
      </c>
    </row>
    <row r="2779" spans="1:20" ht="30.6" x14ac:dyDescent="0.4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8317</v>
      </c>
      <c r="R2779" t="s">
        <v>8319</v>
      </c>
      <c r="S2779" s="14">
        <f t="shared" si="174"/>
        <v>42625.635636574079</v>
      </c>
      <c r="T2779" s="14">
        <f t="shared" si="175"/>
        <v>42660.635636574079</v>
      </c>
    </row>
    <row r="2780" spans="1:20" ht="30.6" x14ac:dyDescent="0.4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0" t="s">
        <v>8308</v>
      </c>
      <c r="R2780" t="s">
        <v>8313</v>
      </c>
      <c r="S2780" s="14">
        <f t="shared" si="174"/>
        <v>42425.576898148152</v>
      </c>
      <c r="T2780" s="14">
        <f t="shared" si="175"/>
        <v>42465.666666666672</v>
      </c>
    </row>
    <row r="2781" spans="1:20" ht="45" x14ac:dyDescent="0.4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0" t="s">
        <v>8315</v>
      </c>
      <c r="R2781" t="s">
        <v>8355</v>
      </c>
      <c r="S2781" s="14">
        <f t="shared" si="174"/>
        <v>41940.028287037036</v>
      </c>
      <c r="T2781" s="14">
        <f t="shared" si="175"/>
        <v>42000.0699537037</v>
      </c>
    </row>
    <row r="2782" spans="1:20" ht="45" x14ac:dyDescent="0.4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0" t="s">
        <v>8323</v>
      </c>
      <c r="R2782" t="s">
        <v>8326</v>
      </c>
      <c r="S2782" s="14">
        <f t="shared" si="174"/>
        <v>40937.679560185185</v>
      </c>
      <c r="T2782" s="14">
        <f t="shared" si="175"/>
        <v>40969.207638888889</v>
      </c>
    </row>
    <row r="2783" spans="1:20" ht="45" x14ac:dyDescent="0.4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0" t="s">
        <v>8320</v>
      </c>
      <c r="R2783" t="s">
        <v>8321</v>
      </c>
      <c r="S2783" s="14">
        <f t="shared" si="174"/>
        <v>41799.814340277779</v>
      </c>
      <c r="T2783" s="14">
        <f t="shared" si="175"/>
        <v>41834.814340277779</v>
      </c>
    </row>
    <row r="2784" spans="1:20" ht="45" x14ac:dyDescent="0.4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0" t="s">
        <v>8315</v>
      </c>
      <c r="R2784" t="s">
        <v>8316</v>
      </c>
      <c r="S2784" s="14">
        <f t="shared" si="174"/>
        <v>42808.640231481477</v>
      </c>
      <c r="T2784" s="14">
        <f t="shared" si="175"/>
        <v>42839.207638888889</v>
      </c>
    </row>
    <row r="2785" spans="1:20" ht="30.6" x14ac:dyDescent="0.4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8315</v>
      </c>
      <c r="R2785" t="s">
        <v>8316</v>
      </c>
      <c r="S2785" s="14">
        <f t="shared" si="174"/>
        <v>42529.022013888884</v>
      </c>
      <c r="T2785" s="14">
        <f t="shared" si="175"/>
        <v>42566.901388888888</v>
      </c>
    </row>
    <row r="2786" spans="1:20" ht="45" x14ac:dyDescent="0.4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8315</v>
      </c>
      <c r="R2786" t="s">
        <v>8355</v>
      </c>
      <c r="S2786" s="14">
        <f t="shared" si="174"/>
        <v>42334.468935185185</v>
      </c>
      <c r="T2786" s="14">
        <f t="shared" si="175"/>
        <v>42361.957638888889</v>
      </c>
    </row>
    <row r="2787" spans="1:20" ht="59.4" x14ac:dyDescent="0.4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8315</v>
      </c>
      <c r="R2787" t="s">
        <v>8316</v>
      </c>
      <c r="S2787" s="14">
        <f t="shared" si="174"/>
        <v>42517.003368055557</v>
      </c>
      <c r="T2787" s="14">
        <f t="shared" si="175"/>
        <v>42547.003368055557</v>
      </c>
    </row>
    <row r="2788" spans="1:20" ht="45" x14ac:dyDescent="0.4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8336</v>
      </c>
      <c r="R2788" t="s">
        <v>8343</v>
      </c>
      <c r="S2788" s="14">
        <f t="shared" si="174"/>
        <v>41791.057314814818</v>
      </c>
      <c r="T2788" s="14">
        <f t="shared" si="175"/>
        <v>41835.21597222222</v>
      </c>
    </row>
    <row r="2789" spans="1:20" ht="45" x14ac:dyDescent="0.4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8315</v>
      </c>
      <c r="R2789" t="s">
        <v>8316</v>
      </c>
      <c r="S2789" s="14">
        <f t="shared" si="174"/>
        <v>42041.205000000002</v>
      </c>
      <c r="T2789" s="14">
        <f t="shared" si="175"/>
        <v>42086.16333333333</v>
      </c>
    </row>
    <row r="2790" spans="1:20" ht="45" x14ac:dyDescent="0.4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8331</v>
      </c>
      <c r="R2790" t="s">
        <v>8333</v>
      </c>
      <c r="S2790" s="14">
        <f t="shared" si="174"/>
        <v>42371.355729166666</v>
      </c>
      <c r="T2790" s="14">
        <f t="shared" si="175"/>
        <v>42400.178472222222</v>
      </c>
    </row>
    <row r="2791" spans="1:20" ht="45" x14ac:dyDescent="0.4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8308</v>
      </c>
      <c r="R2791" t="s">
        <v>8312</v>
      </c>
      <c r="S2791" s="14">
        <f t="shared" si="174"/>
        <v>42195.643865740742</v>
      </c>
      <c r="T2791" s="14">
        <f t="shared" si="175"/>
        <v>42236.837499999994</v>
      </c>
    </row>
    <row r="2792" spans="1:20" ht="45" x14ac:dyDescent="0.45">
      <c r="A2792">
        <v>1685</v>
      </c>
      <c r="B2792" s="3" t="s">
        <v>1686</v>
      </c>
      <c r="C2792" s="3" t="s">
        <v>5795</v>
      </c>
      <c r="D2792" s="6">
        <v>350</v>
      </c>
      <c r="E2792" s="8">
        <v>360</v>
      </c>
      <c r="F2792" t="s">
        <v>8221</v>
      </c>
      <c r="G2792" t="s">
        <v>8223</v>
      </c>
      <c r="H2792" t="s">
        <v>8245</v>
      </c>
      <c r="I2792">
        <v>1490331623</v>
      </c>
      <c r="J2792">
        <v>1487743223</v>
      </c>
      <c r="K2792" t="b">
        <v>0</v>
      </c>
      <c r="L2792">
        <v>15</v>
      </c>
      <c r="M2792" t="b">
        <v>0</v>
      </c>
      <c r="N2792" t="s">
        <v>8291</v>
      </c>
      <c r="O2792">
        <f t="shared" si="172"/>
        <v>103</v>
      </c>
      <c r="P2792">
        <f t="shared" si="173"/>
        <v>24</v>
      </c>
      <c r="Q2792" s="10" t="s">
        <v>8323</v>
      </c>
      <c r="R2792" t="s">
        <v>8345</v>
      </c>
      <c r="S2792" s="14">
        <f t="shared" si="174"/>
        <v>42788.2502662037</v>
      </c>
      <c r="T2792" s="14">
        <f t="shared" si="175"/>
        <v>42818.208599537036</v>
      </c>
    </row>
    <row r="2793" spans="1:20" ht="45" x14ac:dyDescent="0.45">
      <c r="A2793">
        <v>1488</v>
      </c>
      <c r="B2793" s="3" t="s">
        <v>1489</v>
      </c>
      <c r="C2793" s="3" t="s">
        <v>5598</v>
      </c>
      <c r="D2793" s="6">
        <v>15000</v>
      </c>
      <c r="E2793" s="8">
        <v>360</v>
      </c>
      <c r="F2793" t="s">
        <v>8220</v>
      </c>
      <c r="G2793" t="s">
        <v>8225</v>
      </c>
      <c r="H2793" t="s">
        <v>8247</v>
      </c>
      <c r="I2793">
        <v>1388928660</v>
      </c>
      <c r="J2793">
        <v>1386336660</v>
      </c>
      <c r="K2793" t="b">
        <v>0</v>
      </c>
      <c r="L2793">
        <v>6</v>
      </c>
      <c r="M2793" t="b">
        <v>0</v>
      </c>
      <c r="N2793" t="s">
        <v>8273</v>
      </c>
      <c r="O2793">
        <f t="shared" si="172"/>
        <v>2</v>
      </c>
      <c r="P2793">
        <f t="shared" si="173"/>
        <v>60</v>
      </c>
      <c r="Q2793" s="10" t="s">
        <v>8320</v>
      </c>
      <c r="R2793" t="s">
        <v>8322</v>
      </c>
      <c r="S2793" s="14">
        <f t="shared" si="174"/>
        <v>41614.563194444447</v>
      </c>
      <c r="T2793" s="14">
        <f t="shared" si="175"/>
        <v>41644.563194444447</v>
      </c>
    </row>
    <row r="2794" spans="1:20" ht="45" x14ac:dyDescent="0.4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8308</v>
      </c>
      <c r="R2794" t="s">
        <v>8311</v>
      </c>
      <c r="S2794" s="14">
        <f t="shared" si="174"/>
        <v>41933.586157407408</v>
      </c>
      <c r="T2794" s="14">
        <f t="shared" si="175"/>
        <v>41975.627824074079</v>
      </c>
    </row>
    <row r="2795" spans="1:20" ht="45" x14ac:dyDescent="0.45">
      <c r="A2795">
        <v>3740</v>
      </c>
      <c r="B2795" s="3" t="s">
        <v>3737</v>
      </c>
      <c r="C2795" s="3" t="s">
        <v>7850</v>
      </c>
      <c r="D2795" s="6">
        <v>2000</v>
      </c>
      <c r="E2795" s="8">
        <v>358</v>
      </c>
      <c r="F2795" t="s">
        <v>8220</v>
      </c>
      <c r="G2795" t="s">
        <v>8223</v>
      </c>
      <c r="H2795" t="s">
        <v>8245</v>
      </c>
      <c r="I2795">
        <v>1407808438</v>
      </c>
      <c r="J2795">
        <v>1405217355</v>
      </c>
      <c r="K2795" t="b">
        <v>0</v>
      </c>
      <c r="L2795">
        <v>14</v>
      </c>
      <c r="M2795" t="b">
        <v>0</v>
      </c>
      <c r="N2795" t="s">
        <v>8269</v>
      </c>
      <c r="O2795">
        <f t="shared" si="172"/>
        <v>18</v>
      </c>
      <c r="P2795">
        <f t="shared" si="173"/>
        <v>25.57</v>
      </c>
      <c r="Q2795" s="10" t="s">
        <v>8315</v>
      </c>
      <c r="R2795" t="s">
        <v>8316</v>
      </c>
      <c r="S2795" s="14">
        <f t="shared" si="174"/>
        <v>41833.089756944442</v>
      </c>
      <c r="T2795" s="14">
        <f t="shared" si="175"/>
        <v>41863.079143518517</v>
      </c>
    </row>
    <row r="2796" spans="1:20" ht="59.4" x14ac:dyDescent="0.45">
      <c r="A2796">
        <v>2650</v>
      </c>
      <c r="B2796" s="3" t="s">
        <v>2650</v>
      </c>
      <c r="C2796" s="3" t="s">
        <v>6760</v>
      </c>
      <c r="D2796" s="6">
        <v>60000</v>
      </c>
      <c r="E2796" s="8">
        <v>358</v>
      </c>
      <c r="F2796" t="s">
        <v>8219</v>
      </c>
      <c r="G2796" t="s">
        <v>8223</v>
      </c>
      <c r="H2796" t="s">
        <v>8245</v>
      </c>
      <c r="I2796">
        <v>1482332343</v>
      </c>
      <c r="J2796">
        <v>1479740343</v>
      </c>
      <c r="K2796" t="b">
        <v>0</v>
      </c>
      <c r="L2796">
        <v>5</v>
      </c>
      <c r="M2796" t="b">
        <v>0</v>
      </c>
      <c r="N2796" t="s">
        <v>8299</v>
      </c>
      <c r="O2796">
        <f t="shared" si="172"/>
        <v>1</v>
      </c>
      <c r="P2796">
        <f t="shared" si="173"/>
        <v>71.599999999999994</v>
      </c>
      <c r="Q2796" s="10" t="s">
        <v>8317</v>
      </c>
      <c r="R2796" t="s">
        <v>8353</v>
      </c>
      <c r="S2796" s="14">
        <f t="shared" si="174"/>
        <v>42695.624340277776</v>
      </c>
      <c r="T2796" s="14">
        <f t="shared" si="175"/>
        <v>42725.624340277776</v>
      </c>
    </row>
    <row r="2797" spans="1:20" ht="45" x14ac:dyDescent="0.4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8315</v>
      </c>
      <c r="R2797" t="s">
        <v>8316</v>
      </c>
      <c r="S2797" s="14">
        <f t="shared" si="174"/>
        <v>42230.662731481483</v>
      </c>
      <c r="T2797" s="14">
        <f t="shared" si="175"/>
        <v>42245.165972222225</v>
      </c>
    </row>
    <row r="2798" spans="1:20" ht="45" x14ac:dyDescent="0.4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8317</v>
      </c>
      <c r="R2798" t="s">
        <v>8353</v>
      </c>
      <c r="S2798" s="14">
        <f t="shared" si="174"/>
        <v>41989.913136574076</v>
      </c>
      <c r="T2798" s="14">
        <f t="shared" si="175"/>
        <v>42019.913136574076</v>
      </c>
    </row>
    <row r="2799" spans="1:20" ht="45" x14ac:dyDescent="0.4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8320</v>
      </c>
      <c r="R2799" t="s">
        <v>8322</v>
      </c>
      <c r="S2799" s="14">
        <f t="shared" si="174"/>
        <v>41663.780300925922</v>
      </c>
      <c r="T2799" s="14">
        <f t="shared" si="175"/>
        <v>41693.780300925922</v>
      </c>
    </row>
    <row r="2800" spans="1:20" ht="45" x14ac:dyDescent="0.4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8315</v>
      </c>
      <c r="R2800" t="s">
        <v>8357</v>
      </c>
      <c r="S2800" s="14">
        <f t="shared" si="174"/>
        <v>42167.534791666665</v>
      </c>
      <c r="T2800" s="14">
        <f t="shared" si="175"/>
        <v>42196.165972222225</v>
      </c>
    </row>
    <row r="2801" spans="1:20" ht="45" x14ac:dyDescent="0.45">
      <c r="A2801">
        <v>1567</v>
      </c>
      <c r="B2801" s="3" t="s">
        <v>1568</v>
      </c>
      <c r="C2801" s="3" t="s">
        <v>5677</v>
      </c>
      <c r="D2801" s="6">
        <v>8500</v>
      </c>
      <c r="E2801" s="8">
        <v>350</v>
      </c>
      <c r="F2801" t="s">
        <v>8219</v>
      </c>
      <c r="G2801" t="s">
        <v>8223</v>
      </c>
      <c r="H2801" t="s">
        <v>8245</v>
      </c>
      <c r="I2801">
        <v>1392595200</v>
      </c>
      <c r="J2801">
        <v>1391293745</v>
      </c>
      <c r="K2801" t="b">
        <v>0</v>
      </c>
      <c r="L2801">
        <v>13</v>
      </c>
      <c r="M2801" t="b">
        <v>0</v>
      </c>
      <c r="N2801" t="s">
        <v>8288</v>
      </c>
      <c r="O2801">
        <f t="shared" si="172"/>
        <v>4</v>
      </c>
      <c r="P2801">
        <f t="shared" si="173"/>
        <v>26.92</v>
      </c>
      <c r="Q2801" s="10" t="s">
        <v>8320</v>
      </c>
      <c r="R2801" t="s">
        <v>8342</v>
      </c>
      <c r="S2801" s="14">
        <f t="shared" si="174"/>
        <v>41671.936863425923</v>
      </c>
      <c r="T2801" s="14">
        <f t="shared" si="175"/>
        <v>41687</v>
      </c>
    </row>
    <row r="2802" spans="1:20" ht="45" x14ac:dyDescent="0.45">
      <c r="A2802">
        <v>3423</v>
      </c>
      <c r="B2802" s="3" t="s">
        <v>3422</v>
      </c>
      <c r="C2802" s="3" t="s">
        <v>7533</v>
      </c>
      <c r="D2802" s="6">
        <v>250</v>
      </c>
      <c r="E2802" s="8">
        <v>350</v>
      </c>
      <c r="F2802" t="s">
        <v>8218</v>
      </c>
      <c r="G2802" t="s">
        <v>8223</v>
      </c>
      <c r="H2802" t="s">
        <v>8245</v>
      </c>
      <c r="I2802">
        <v>1429912341</v>
      </c>
      <c r="J2802">
        <v>1427320341</v>
      </c>
      <c r="K2802" t="b">
        <v>0</v>
      </c>
      <c r="L2802">
        <v>10</v>
      </c>
      <c r="M2802" t="b">
        <v>1</v>
      </c>
      <c r="N2802" t="s">
        <v>8269</v>
      </c>
      <c r="O2802">
        <f t="shared" si="172"/>
        <v>140</v>
      </c>
      <c r="P2802">
        <f t="shared" si="173"/>
        <v>35</v>
      </c>
      <c r="Q2802" s="10" t="s">
        <v>8315</v>
      </c>
      <c r="R2802" t="s">
        <v>8316</v>
      </c>
      <c r="S2802" s="14">
        <f t="shared" si="174"/>
        <v>42088.911354166667</v>
      </c>
      <c r="T2802" s="14">
        <f t="shared" si="175"/>
        <v>42118.911354166667</v>
      </c>
    </row>
    <row r="2803" spans="1:20" ht="45" x14ac:dyDescent="0.4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172"/>
        <v>16</v>
      </c>
      <c r="P2803">
        <f t="shared" si="173"/>
        <v>29.17</v>
      </c>
      <c r="Q2803" s="10" t="s">
        <v>8315</v>
      </c>
      <c r="R2803" t="s">
        <v>8316</v>
      </c>
      <c r="S2803" s="14">
        <f t="shared" si="174"/>
        <v>42041.581307870365</v>
      </c>
      <c r="T2803" s="14">
        <f t="shared" si="175"/>
        <v>42071.539641203708</v>
      </c>
    </row>
    <row r="2804" spans="1:20" ht="45" x14ac:dyDescent="0.45">
      <c r="A2804">
        <v>629</v>
      </c>
      <c r="B2804" s="3" t="s">
        <v>630</v>
      </c>
      <c r="C2804" s="3" t="s">
        <v>4739</v>
      </c>
      <c r="D2804" s="6">
        <v>200000</v>
      </c>
      <c r="E2804" s="8">
        <v>350</v>
      </c>
      <c r="F2804" t="s">
        <v>8219</v>
      </c>
      <c r="G2804" t="s">
        <v>8225</v>
      </c>
      <c r="H2804" t="s">
        <v>8247</v>
      </c>
      <c r="I2804">
        <v>1463239108</v>
      </c>
      <c r="J2804">
        <v>1460647108</v>
      </c>
      <c r="K2804" t="b">
        <v>0</v>
      </c>
      <c r="L2804">
        <v>3</v>
      </c>
      <c r="M2804" t="b">
        <v>0</v>
      </c>
      <c r="N2804" t="s">
        <v>8270</v>
      </c>
      <c r="O2804">
        <f t="shared" si="172"/>
        <v>0</v>
      </c>
      <c r="P2804">
        <f t="shared" si="173"/>
        <v>116.67</v>
      </c>
      <c r="Q2804" s="10" t="s">
        <v>8317</v>
      </c>
      <c r="R2804" t="s">
        <v>8318</v>
      </c>
      <c r="S2804" s="14">
        <f t="shared" si="174"/>
        <v>42474.637824074074</v>
      </c>
      <c r="T2804" s="14">
        <f t="shared" si="175"/>
        <v>42504.637824074074</v>
      </c>
    </row>
    <row r="2805" spans="1:20" ht="59.4" x14ac:dyDescent="0.4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8317</v>
      </c>
      <c r="R2805" t="s">
        <v>8318</v>
      </c>
      <c r="S2805" s="14">
        <f t="shared" si="174"/>
        <v>41963.050127314811</v>
      </c>
      <c r="T2805" s="14">
        <f t="shared" si="175"/>
        <v>42022.05</v>
      </c>
    </row>
    <row r="2806" spans="1:20" ht="45" x14ac:dyDescent="0.4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8308</v>
      </c>
      <c r="R2806" t="s">
        <v>8312</v>
      </c>
      <c r="S2806" s="14">
        <f t="shared" si="174"/>
        <v>42556.690706018519</v>
      </c>
      <c r="T2806" s="14">
        <f t="shared" si="175"/>
        <v>42616.690706018519</v>
      </c>
    </row>
    <row r="2807" spans="1:20" ht="59.4" x14ac:dyDescent="0.4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8323</v>
      </c>
      <c r="R2807" t="s">
        <v>8326</v>
      </c>
      <c r="S2807" s="14">
        <f t="shared" si="174"/>
        <v>40312.915578703702</v>
      </c>
      <c r="T2807" s="14">
        <f t="shared" si="175"/>
        <v>40354.897222222222</v>
      </c>
    </row>
    <row r="2808" spans="1:20" ht="45" x14ac:dyDescent="0.4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8317</v>
      </c>
      <c r="R2808" t="s">
        <v>8318</v>
      </c>
      <c r="S2808" s="14">
        <f t="shared" si="174"/>
        <v>42532.774745370371</v>
      </c>
      <c r="T2808" s="14">
        <f t="shared" si="175"/>
        <v>42552.774745370371</v>
      </c>
    </row>
    <row r="2809" spans="1:20" ht="45" x14ac:dyDescent="0.4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8315</v>
      </c>
      <c r="R2809" t="s">
        <v>8316</v>
      </c>
      <c r="S2809" s="14">
        <f t="shared" si="174"/>
        <v>41918.880833333329</v>
      </c>
      <c r="T2809" s="14">
        <f t="shared" si="175"/>
        <v>41946</v>
      </c>
    </row>
    <row r="2810" spans="1:20" ht="45" x14ac:dyDescent="0.4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8308</v>
      </c>
      <c r="R2810" t="s">
        <v>8311</v>
      </c>
      <c r="S2810" s="14">
        <f t="shared" si="174"/>
        <v>42200.542268518519</v>
      </c>
      <c r="T2810" s="14">
        <f t="shared" si="175"/>
        <v>42227.542268518519</v>
      </c>
    </row>
    <row r="2811" spans="1:20" ht="45" x14ac:dyDescent="0.4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0" t="s">
        <v>8308</v>
      </c>
      <c r="R2811" t="s">
        <v>8314</v>
      </c>
      <c r="S2811" s="14">
        <f t="shared" si="174"/>
        <v>40949.98364583333</v>
      </c>
      <c r="T2811" s="14">
        <f t="shared" si="175"/>
        <v>41009.941979166666</v>
      </c>
    </row>
    <row r="2812" spans="1:20" ht="45" x14ac:dyDescent="0.4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172"/>
        <v>1</v>
      </c>
      <c r="P2812">
        <f t="shared" si="173"/>
        <v>55.83</v>
      </c>
      <c r="Q2812" s="10" t="s">
        <v>8334</v>
      </c>
      <c r="R2812" t="s">
        <v>8335</v>
      </c>
      <c r="S2812" s="14">
        <f t="shared" si="174"/>
        <v>42536.862800925926</v>
      </c>
      <c r="T2812" s="14">
        <f t="shared" si="175"/>
        <v>42566.862800925926</v>
      </c>
    </row>
    <row r="2813" spans="1:20" ht="45" x14ac:dyDescent="0.45">
      <c r="A2813">
        <v>1776</v>
      </c>
      <c r="B2813" s="3" t="s">
        <v>1777</v>
      </c>
      <c r="C2813" s="3" t="s">
        <v>5886</v>
      </c>
      <c r="D2813" s="6">
        <v>5000</v>
      </c>
      <c r="E2813" s="8">
        <v>335</v>
      </c>
      <c r="F2813" t="s">
        <v>8220</v>
      </c>
      <c r="G2813" t="s">
        <v>8224</v>
      </c>
      <c r="H2813" t="s">
        <v>8246</v>
      </c>
      <c r="I2813">
        <v>1414623471</v>
      </c>
      <c r="J2813">
        <v>1411513071</v>
      </c>
      <c r="K2813" t="b">
        <v>1</v>
      </c>
      <c r="L2813">
        <v>4</v>
      </c>
      <c r="M2813" t="b">
        <v>0</v>
      </c>
      <c r="N2813" t="s">
        <v>8283</v>
      </c>
      <c r="O2813">
        <f t="shared" si="172"/>
        <v>7</v>
      </c>
      <c r="P2813">
        <f t="shared" si="173"/>
        <v>83.75</v>
      </c>
      <c r="Q2813" s="10" t="s">
        <v>8336</v>
      </c>
      <c r="R2813" t="s">
        <v>8337</v>
      </c>
      <c r="S2813" s="14">
        <f t="shared" si="174"/>
        <v>41905.95684027778</v>
      </c>
      <c r="T2813" s="14">
        <f t="shared" si="175"/>
        <v>41941.95684027778</v>
      </c>
    </row>
    <row r="2814" spans="1:20" ht="30.6" x14ac:dyDescent="0.4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0" t="s">
        <v>8315</v>
      </c>
      <c r="R2814" t="s">
        <v>8355</v>
      </c>
      <c r="S2814" s="14">
        <f t="shared" si="174"/>
        <v>42245.274699074071</v>
      </c>
      <c r="T2814" s="14">
        <f t="shared" si="175"/>
        <v>42275.274699074071</v>
      </c>
    </row>
    <row r="2815" spans="1:20" ht="45" x14ac:dyDescent="0.4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8315</v>
      </c>
      <c r="R2815" t="s">
        <v>8355</v>
      </c>
      <c r="S2815" s="14">
        <f t="shared" si="174"/>
        <v>42690.733437499999</v>
      </c>
      <c r="T2815" s="14">
        <f t="shared" si="175"/>
        <v>42711.733437499999</v>
      </c>
    </row>
    <row r="2816" spans="1:20" ht="45" x14ac:dyDescent="0.4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8323</v>
      </c>
      <c r="R2816" t="s">
        <v>8326</v>
      </c>
      <c r="S2816" s="14">
        <f t="shared" si="174"/>
        <v>41934.959756944445</v>
      </c>
      <c r="T2816" s="14">
        <f t="shared" si="175"/>
        <v>41965.001423611116</v>
      </c>
    </row>
    <row r="2817" spans="1:20" ht="45" x14ac:dyDescent="0.4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8323</v>
      </c>
      <c r="R2817" t="s">
        <v>8326</v>
      </c>
      <c r="S2817" s="14">
        <f t="shared" si="174"/>
        <v>41288.942928240744</v>
      </c>
      <c r="T2817" s="14">
        <f t="shared" si="175"/>
        <v>41318.942928240744</v>
      </c>
    </row>
    <row r="2818" spans="1:20" ht="45" x14ac:dyDescent="0.4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76">ROUND(E2818/D2818*100,0)</f>
        <v>11</v>
      </c>
      <c r="P2818">
        <f t="shared" ref="P2818:P2881" si="177">IFERROR(ROUND(E2818/L2818,2),0)</f>
        <v>81.58</v>
      </c>
      <c r="Q2818" s="10" t="s">
        <v>8317</v>
      </c>
      <c r="R2818" t="s">
        <v>8318</v>
      </c>
      <c r="S2818" s="14">
        <f t="shared" ref="S2818:S2881" si="178">(((J2818/60)/60)/24)+DATE(1970,1,1)</f>
        <v>42318.925532407404</v>
      </c>
      <c r="T2818" s="14">
        <f t="shared" ref="T2818:T2881" si="179">(((I2818/60)/60)/24)+DATE(1970,1,1)</f>
        <v>42348.925532407404</v>
      </c>
    </row>
    <row r="2819" spans="1:20" ht="45" x14ac:dyDescent="0.4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76"/>
        <v>4</v>
      </c>
      <c r="P2819">
        <f t="shared" si="177"/>
        <v>108.33</v>
      </c>
      <c r="Q2819" s="10" t="s">
        <v>8308</v>
      </c>
      <c r="R2819" t="s">
        <v>8312</v>
      </c>
      <c r="S2819" s="14">
        <f t="shared" si="178"/>
        <v>42052.83530092593</v>
      </c>
      <c r="T2819" s="14">
        <f t="shared" si="179"/>
        <v>42082.793634259258</v>
      </c>
    </row>
    <row r="2820" spans="1:20" ht="45" x14ac:dyDescent="0.4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0" t="s">
        <v>8308</v>
      </c>
      <c r="R2820" t="s">
        <v>8312</v>
      </c>
      <c r="S2820" s="14">
        <f t="shared" si="178"/>
        <v>42216.977812500001</v>
      </c>
      <c r="T2820" s="14">
        <f t="shared" si="179"/>
        <v>42246.227777777778</v>
      </c>
    </row>
    <row r="2821" spans="1:20" ht="45" x14ac:dyDescent="0.45">
      <c r="A2821">
        <v>1154</v>
      </c>
      <c r="B2821" s="3" t="s">
        <v>1155</v>
      </c>
      <c r="C2821" s="3" t="s">
        <v>5264</v>
      </c>
      <c r="D2821" s="6">
        <v>5000</v>
      </c>
      <c r="E2821" s="8">
        <v>325</v>
      </c>
      <c r="F2821" t="s">
        <v>8220</v>
      </c>
      <c r="G2821" t="s">
        <v>8223</v>
      </c>
      <c r="H2821" t="s">
        <v>8245</v>
      </c>
      <c r="I2821">
        <v>1441507006</v>
      </c>
      <c r="J2821">
        <v>1438915006</v>
      </c>
      <c r="K2821" t="b">
        <v>0</v>
      </c>
      <c r="L2821">
        <v>3</v>
      </c>
      <c r="M2821" t="b">
        <v>0</v>
      </c>
      <c r="N2821" t="s">
        <v>8282</v>
      </c>
      <c r="O2821">
        <f t="shared" si="176"/>
        <v>7</v>
      </c>
      <c r="P2821">
        <f t="shared" si="177"/>
        <v>108.33</v>
      </c>
      <c r="Q2821" s="10" t="s">
        <v>8334</v>
      </c>
      <c r="R2821" t="s">
        <v>8335</v>
      </c>
      <c r="S2821" s="14">
        <f t="shared" si="178"/>
        <v>42223.108865740738</v>
      </c>
      <c r="T2821" s="14">
        <f t="shared" si="179"/>
        <v>42253.108865740738</v>
      </c>
    </row>
    <row r="2822" spans="1:20" ht="45" x14ac:dyDescent="0.45">
      <c r="A2822">
        <v>871</v>
      </c>
      <c r="B2822" s="3" t="s">
        <v>872</v>
      </c>
      <c r="C2822" s="3" t="s">
        <v>4981</v>
      </c>
      <c r="D2822" s="6">
        <v>6000</v>
      </c>
      <c r="E2822" s="8">
        <v>325</v>
      </c>
      <c r="F2822" t="s">
        <v>8220</v>
      </c>
      <c r="G2822" t="s">
        <v>8223</v>
      </c>
      <c r="H2822" t="s">
        <v>8245</v>
      </c>
      <c r="I2822">
        <v>1385735295</v>
      </c>
      <c r="J2822">
        <v>1383139695</v>
      </c>
      <c r="K2822" t="b">
        <v>0</v>
      </c>
      <c r="L2822">
        <v>12</v>
      </c>
      <c r="M2822" t="b">
        <v>0</v>
      </c>
      <c r="N2822" t="s">
        <v>8276</v>
      </c>
      <c r="O2822">
        <f t="shared" si="176"/>
        <v>5</v>
      </c>
      <c r="P2822">
        <f t="shared" si="177"/>
        <v>27.08</v>
      </c>
      <c r="Q2822" s="10" t="s">
        <v>8323</v>
      </c>
      <c r="R2822" t="s">
        <v>8326</v>
      </c>
      <c r="S2822" s="14">
        <f t="shared" si="178"/>
        <v>41577.561284722222</v>
      </c>
      <c r="T2822" s="14">
        <f t="shared" si="179"/>
        <v>41607.602951388886</v>
      </c>
    </row>
    <row r="2823" spans="1:20" ht="45" x14ac:dyDescent="0.45">
      <c r="A2823">
        <v>3835</v>
      </c>
      <c r="B2823" s="3" t="s">
        <v>3832</v>
      </c>
      <c r="C2823" s="3" t="s">
        <v>7944</v>
      </c>
      <c r="D2823" s="6">
        <v>200</v>
      </c>
      <c r="E2823" s="8">
        <v>320</v>
      </c>
      <c r="F2823" t="s">
        <v>8218</v>
      </c>
      <c r="G2823" t="s">
        <v>8224</v>
      </c>
      <c r="H2823" t="s">
        <v>8246</v>
      </c>
      <c r="I2823">
        <v>1461278208</v>
      </c>
      <c r="J2823">
        <v>1459463808</v>
      </c>
      <c r="K2823" t="b">
        <v>0</v>
      </c>
      <c r="L2823">
        <v>8</v>
      </c>
      <c r="M2823" t="b">
        <v>1</v>
      </c>
      <c r="N2823" t="s">
        <v>8269</v>
      </c>
      <c r="O2823">
        <f t="shared" si="176"/>
        <v>160</v>
      </c>
      <c r="P2823">
        <f t="shared" si="177"/>
        <v>40</v>
      </c>
      <c r="Q2823" s="10" t="s">
        <v>8315</v>
      </c>
      <c r="R2823" t="s">
        <v>8316</v>
      </c>
      <c r="S2823" s="14">
        <f t="shared" si="178"/>
        <v>42460.94222222222</v>
      </c>
      <c r="T2823" s="14">
        <f t="shared" si="179"/>
        <v>42481.94222222222</v>
      </c>
    </row>
    <row r="2824" spans="1:20" ht="45" x14ac:dyDescent="0.4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76"/>
        <v>32</v>
      </c>
      <c r="P2824">
        <f t="shared" si="177"/>
        <v>29.09</v>
      </c>
      <c r="Q2824" s="10" t="s">
        <v>8315</v>
      </c>
      <c r="R2824" t="s">
        <v>8316</v>
      </c>
      <c r="S2824" s="14">
        <f t="shared" si="178"/>
        <v>42493.546851851846</v>
      </c>
      <c r="T2824" s="14">
        <f t="shared" si="179"/>
        <v>42523.546851851846</v>
      </c>
    </row>
    <row r="2825" spans="1:20" ht="30.6" x14ac:dyDescent="0.45">
      <c r="A2825">
        <v>1412</v>
      </c>
      <c r="B2825" s="3" t="s">
        <v>1413</v>
      </c>
      <c r="C2825" s="3" t="s">
        <v>5522</v>
      </c>
      <c r="D2825" s="6">
        <v>7000</v>
      </c>
      <c r="E2825" s="8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8285</v>
      </c>
      <c r="O2825">
        <f t="shared" si="176"/>
        <v>5</v>
      </c>
      <c r="P2825">
        <f t="shared" si="177"/>
        <v>24.62</v>
      </c>
      <c r="Q2825" s="10" t="s">
        <v>8320</v>
      </c>
      <c r="R2825" t="s">
        <v>8339</v>
      </c>
      <c r="S2825" s="14">
        <f t="shared" si="178"/>
        <v>41947.063645833332</v>
      </c>
      <c r="T2825" s="14">
        <f t="shared" si="179"/>
        <v>41977.063645833332</v>
      </c>
    </row>
    <row r="2826" spans="1:20" ht="45" x14ac:dyDescent="0.4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8323</v>
      </c>
      <c r="R2826" t="s">
        <v>8328</v>
      </c>
      <c r="S2826" s="14">
        <f t="shared" si="178"/>
        <v>42194.751678240747</v>
      </c>
      <c r="T2826" s="14">
        <f t="shared" si="179"/>
        <v>42208.751678240747</v>
      </c>
    </row>
    <row r="2827" spans="1:20" ht="45" x14ac:dyDescent="0.4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8315</v>
      </c>
      <c r="R2827" t="s">
        <v>8316</v>
      </c>
      <c r="S2827" s="14">
        <f t="shared" si="178"/>
        <v>42278.664965277778</v>
      </c>
      <c r="T2827" s="14">
        <f t="shared" si="179"/>
        <v>42308.664965277778</v>
      </c>
    </row>
    <row r="2828" spans="1:20" ht="45" x14ac:dyDescent="0.4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8315</v>
      </c>
      <c r="R2828" t="s">
        <v>8316</v>
      </c>
      <c r="S2828" s="14">
        <f t="shared" si="178"/>
        <v>41921.279976851853</v>
      </c>
      <c r="T2828" s="14">
        <f t="shared" si="179"/>
        <v>41939.125</v>
      </c>
    </row>
    <row r="2829" spans="1:20" ht="45" x14ac:dyDescent="0.4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8315</v>
      </c>
      <c r="R2829" t="s">
        <v>8316</v>
      </c>
      <c r="S2829" s="14">
        <f t="shared" si="178"/>
        <v>41858.007071759261</v>
      </c>
      <c r="T2829" s="14">
        <f t="shared" si="179"/>
        <v>41888.007071759261</v>
      </c>
    </row>
    <row r="2830" spans="1:20" ht="30.6" x14ac:dyDescent="0.45">
      <c r="A2830">
        <v>2424</v>
      </c>
      <c r="B2830" s="3" t="s">
        <v>2425</v>
      </c>
      <c r="C2830" s="3" t="s">
        <v>6534</v>
      </c>
      <c r="D2830" s="6">
        <v>25000</v>
      </c>
      <c r="E2830" s="8">
        <v>310</v>
      </c>
      <c r="F2830" t="s">
        <v>8220</v>
      </c>
      <c r="G2830" t="s">
        <v>8223</v>
      </c>
      <c r="H2830" t="s">
        <v>8245</v>
      </c>
      <c r="I2830">
        <v>1414445108</v>
      </c>
      <c r="J2830">
        <v>1411853108</v>
      </c>
      <c r="K2830" t="b">
        <v>0</v>
      </c>
      <c r="L2830">
        <v>9</v>
      </c>
      <c r="M2830" t="b">
        <v>0</v>
      </c>
      <c r="N2830" t="s">
        <v>8282</v>
      </c>
      <c r="O2830">
        <f t="shared" si="176"/>
        <v>1</v>
      </c>
      <c r="P2830">
        <f t="shared" si="177"/>
        <v>34.44</v>
      </c>
      <c r="Q2830" s="10" t="s">
        <v>8334</v>
      </c>
      <c r="R2830" t="s">
        <v>8335</v>
      </c>
      <c r="S2830" s="14">
        <f t="shared" si="178"/>
        <v>41909.892453703702</v>
      </c>
      <c r="T2830" s="14">
        <f t="shared" si="179"/>
        <v>41939.892453703702</v>
      </c>
    </row>
    <row r="2831" spans="1:20" ht="45" x14ac:dyDescent="0.45">
      <c r="A2831">
        <v>2740</v>
      </c>
      <c r="B2831" s="3" t="s">
        <v>2740</v>
      </c>
      <c r="C2831" s="3" t="s">
        <v>6850</v>
      </c>
      <c r="D2831" s="6">
        <v>300</v>
      </c>
      <c r="E2831" s="8">
        <v>310</v>
      </c>
      <c r="F2831" t="s">
        <v>8218</v>
      </c>
      <c r="G2831" t="s">
        <v>8223</v>
      </c>
      <c r="H2831" t="s">
        <v>8245</v>
      </c>
      <c r="I2831">
        <v>1426117552</v>
      </c>
      <c r="J2831">
        <v>1423529152</v>
      </c>
      <c r="K2831" t="b">
        <v>0</v>
      </c>
      <c r="L2831">
        <v>17</v>
      </c>
      <c r="M2831" t="b">
        <v>1</v>
      </c>
      <c r="N2831" t="s">
        <v>8293</v>
      </c>
      <c r="O2831">
        <f t="shared" si="176"/>
        <v>103</v>
      </c>
      <c r="P2831">
        <f t="shared" si="177"/>
        <v>18.239999999999998</v>
      </c>
      <c r="Q2831" s="10" t="s">
        <v>8317</v>
      </c>
      <c r="R2831" t="s">
        <v>8347</v>
      </c>
      <c r="S2831" s="14">
        <f t="shared" si="178"/>
        <v>42045.031851851847</v>
      </c>
      <c r="T2831" s="14">
        <f t="shared" si="179"/>
        <v>42074.99018518519</v>
      </c>
    </row>
    <row r="2832" spans="1:20" ht="59.4" x14ac:dyDescent="0.4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176"/>
        <v>103</v>
      </c>
      <c r="P2832">
        <f t="shared" si="177"/>
        <v>28.18</v>
      </c>
      <c r="Q2832" s="10" t="s">
        <v>8323</v>
      </c>
      <c r="R2832" t="s">
        <v>8324</v>
      </c>
      <c r="S2832" s="14">
        <f t="shared" si="178"/>
        <v>40927.473460648151</v>
      </c>
      <c r="T2832" s="14">
        <f t="shared" si="179"/>
        <v>40953.825694444444</v>
      </c>
    </row>
    <row r="2833" spans="1:20" ht="45" x14ac:dyDescent="0.45">
      <c r="A2833">
        <v>2122</v>
      </c>
      <c r="B2833" s="3" t="s">
        <v>2123</v>
      </c>
      <c r="C2833" s="3" t="s">
        <v>6232</v>
      </c>
      <c r="D2833" s="6">
        <v>80000</v>
      </c>
      <c r="E2833" s="8">
        <v>310</v>
      </c>
      <c r="F2833" t="s">
        <v>8220</v>
      </c>
      <c r="G2833" t="s">
        <v>8237</v>
      </c>
      <c r="H2833" t="s">
        <v>8255</v>
      </c>
      <c r="I2833">
        <v>1483773169</v>
      </c>
      <c r="J2833">
        <v>1481181169</v>
      </c>
      <c r="K2833" t="b">
        <v>0</v>
      </c>
      <c r="L2833">
        <v>3</v>
      </c>
      <c r="M2833" t="b">
        <v>0</v>
      </c>
      <c r="N2833" t="s">
        <v>8280</v>
      </c>
      <c r="O2833">
        <f t="shared" si="176"/>
        <v>0</v>
      </c>
      <c r="P2833">
        <f t="shared" si="177"/>
        <v>103.33</v>
      </c>
      <c r="Q2833" s="10" t="s">
        <v>8331</v>
      </c>
      <c r="R2833" t="s">
        <v>8332</v>
      </c>
      <c r="S2833" s="14">
        <f t="shared" si="178"/>
        <v>42712.300567129627</v>
      </c>
      <c r="T2833" s="14">
        <f t="shared" si="179"/>
        <v>42742.300567129627</v>
      </c>
    </row>
    <row r="2834" spans="1:20" x14ac:dyDescent="0.4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8317</v>
      </c>
      <c r="R2834" t="s">
        <v>8319</v>
      </c>
      <c r="S2834" s="14">
        <f t="shared" si="178"/>
        <v>41857.854189814818</v>
      </c>
      <c r="T2834" s="14">
        <f t="shared" si="179"/>
        <v>41887.854189814818</v>
      </c>
    </row>
    <row r="2835" spans="1:20" ht="45" x14ac:dyDescent="0.4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8323</v>
      </c>
      <c r="R2835" t="s">
        <v>8327</v>
      </c>
      <c r="S2835" s="14">
        <f t="shared" si="178"/>
        <v>40759.860532407409</v>
      </c>
      <c r="T2835" s="14">
        <f t="shared" si="179"/>
        <v>40792.860532407409</v>
      </c>
    </row>
    <row r="2836" spans="1:20" ht="45" x14ac:dyDescent="0.4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8308</v>
      </c>
      <c r="R2836" t="s">
        <v>8314</v>
      </c>
      <c r="S2836" s="14">
        <f t="shared" si="178"/>
        <v>42177.491388888884</v>
      </c>
      <c r="T2836" s="14">
        <f t="shared" si="179"/>
        <v>42237.491388888884</v>
      </c>
    </row>
    <row r="2837" spans="1:20" ht="45" x14ac:dyDescent="0.45">
      <c r="A2837">
        <v>1923</v>
      </c>
      <c r="B2837" s="3" t="s">
        <v>1924</v>
      </c>
      <c r="C2837" s="3" t="s">
        <v>6033</v>
      </c>
      <c r="D2837" s="6">
        <v>125</v>
      </c>
      <c r="E2837" s="8">
        <v>301</v>
      </c>
      <c r="F2837" t="s">
        <v>8218</v>
      </c>
      <c r="G2837" t="s">
        <v>8223</v>
      </c>
      <c r="H2837" t="s">
        <v>8245</v>
      </c>
      <c r="I2837">
        <v>1317099540</v>
      </c>
      <c r="J2837">
        <v>1313612532</v>
      </c>
      <c r="K2837" t="b">
        <v>0</v>
      </c>
      <c r="L2837">
        <v>13</v>
      </c>
      <c r="M2837" t="b">
        <v>1</v>
      </c>
      <c r="N2837" t="s">
        <v>8277</v>
      </c>
      <c r="O2837">
        <f t="shared" si="176"/>
        <v>241</v>
      </c>
      <c r="P2837">
        <f t="shared" si="177"/>
        <v>23.15</v>
      </c>
      <c r="Q2837" s="10" t="s">
        <v>8323</v>
      </c>
      <c r="R2837" t="s">
        <v>8327</v>
      </c>
      <c r="S2837" s="14">
        <f t="shared" si="178"/>
        <v>40772.848749999997</v>
      </c>
      <c r="T2837" s="14">
        <f t="shared" si="179"/>
        <v>40813.207638888889</v>
      </c>
    </row>
    <row r="2838" spans="1:20" ht="45" x14ac:dyDescent="0.4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76"/>
        <v>12</v>
      </c>
      <c r="P2838">
        <f t="shared" si="177"/>
        <v>75.25</v>
      </c>
      <c r="Q2838" s="10" t="s">
        <v>8315</v>
      </c>
      <c r="R2838" t="s">
        <v>8316</v>
      </c>
      <c r="S2838" s="14">
        <f t="shared" si="178"/>
        <v>41869.798726851855</v>
      </c>
      <c r="T2838" s="14">
        <f t="shared" si="179"/>
        <v>41929.798726851855</v>
      </c>
    </row>
    <row r="2839" spans="1:20" ht="30.6" x14ac:dyDescent="0.4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176"/>
        <v>100</v>
      </c>
      <c r="P2839">
        <f t="shared" si="177"/>
        <v>37.630000000000003</v>
      </c>
      <c r="Q2839" s="10" t="s">
        <v>8323</v>
      </c>
      <c r="R2839" t="s">
        <v>8324</v>
      </c>
      <c r="S2839" s="14">
        <f t="shared" si="178"/>
        <v>41169.845590277779</v>
      </c>
      <c r="T2839" s="14">
        <f t="shared" si="179"/>
        <v>41199.845590277779</v>
      </c>
    </row>
    <row r="2840" spans="1:20" ht="45" x14ac:dyDescent="0.45">
      <c r="A2840">
        <v>588</v>
      </c>
      <c r="B2840" s="3" t="s">
        <v>589</v>
      </c>
      <c r="C2840" s="3" t="s">
        <v>4698</v>
      </c>
      <c r="D2840" s="6">
        <v>9000</v>
      </c>
      <c r="E2840" s="8">
        <v>301</v>
      </c>
      <c r="F2840" t="s">
        <v>8220</v>
      </c>
      <c r="G2840" t="s">
        <v>8236</v>
      </c>
      <c r="H2840" t="s">
        <v>8248</v>
      </c>
      <c r="I2840">
        <v>1479410886</v>
      </c>
      <c r="J2840">
        <v>1474223286</v>
      </c>
      <c r="K2840" t="b">
        <v>0</v>
      </c>
      <c r="L2840">
        <v>2</v>
      </c>
      <c r="M2840" t="b">
        <v>0</v>
      </c>
      <c r="N2840" t="s">
        <v>8270</v>
      </c>
      <c r="O2840">
        <f t="shared" si="176"/>
        <v>3</v>
      </c>
      <c r="P2840">
        <f t="shared" si="177"/>
        <v>150.5</v>
      </c>
      <c r="Q2840" s="10" t="s">
        <v>8317</v>
      </c>
      <c r="R2840" t="s">
        <v>8318</v>
      </c>
      <c r="S2840" s="14">
        <f t="shared" si="178"/>
        <v>42631.769513888896</v>
      </c>
      <c r="T2840" s="14">
        <f t="shared" si="179"/>
        <v>42691.811180555553</v>
      </c>
    </row>
    <row r="2841" spans="1:20" ht="45" x14ac:dyDescent="0.45">
      <c r="A2841">
        <v>2112</v>
      </c>
      <c r="B2841" s="3" t="s">
        <v>2113</v>
      </c>
      <c r="C2841" s="3" t="s">
        <v>6222</v>
      </c>
      <c r="D2841" s="6">
        <v>300</v>
      </c>
      <c r="E2841" s="8">
        <v>300</v>
      </c>
      <c r="F2841" t="s">
        <v>8218</v>
      </c>
      <c r="G2841" t="s">
        <v>8223</v>
      </c>
      <c r="H2841" t="s">
        <v>8245</v>
      </c>
      <c r="I2841">
        <v>1366064193</v>
      </c>
      <c r="J2841">
        <v>1364854593</v>
      </c>
      <c r="K2841" t="b">
        <v>0</v>
      </c>
      <c r="L2841">
        <v>11</v>
      </c>
      <c r="M2841" t="b">
        <v>1</v>
      </c>
      <c r="N2841" t="s">
        <v>8277</v>
      </c>
      <c r="O2841">
        <f t="shared" si="176"/>
        <v>100</v>
      </c>
      <c r="P2841">
        <f t="shared" si="177"/>
        <v>27.27</v>
      </c>
      <c r="Q2841" s="10" t="s">
        <v>8323</v>
      </c>
      <c r="R2841" t="s">
        <v>8327</v>
      </c>
      <c r="S2841" s="14">
        <f t="shared" si="178"/>
        <v>41365.928159722222</v>
      </c>
      <c r="T2841" s="14">
        <f t="shared" si="179"/>
        <v>41379.928159722222</v>
      </c>
    </row>
    <row r="2842" spans="1:20" ht="45" x14ac:dyDescent="0.4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0" t="s">
        <v>8323</v>
      </c>
      <c r="R2842" t="s">
        <v>8325</v>
      </c>
      <c r="S2842" s="14">
        <f t="shared" si="178"/>
        <v>42078.792048611111</v>
      </c>
      <c r="T2842" s="14">
        <f t="shared" si="179"/>
        <v>42108.792048611111</v>
      </c>
    </row>
    <row r="2843" spans="1:20" ht="45" x14ac:dyDescent="0.4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0" t="s">
        <v>8323</v>
      </c>
      <c r="R2843" t="s">
        <v>8325</v>
      </c>
      <c r="S2843" s="14">
        <f t="shared" si="178"/>
        <v>42021.832280092596</v>
      </c>
      <c r="T2843" s="14">
        <f t="shared" si="179"/>
        <v>42051.832280092596</v>
      </c>
    </row>
    <row r="2844" spans="1:20" ht="45" x14ac:dyDescent="0.45">
      <c r="A2844">
        <v>2923</v>
      </c>
      <c r="B2844" s="3" t="s">
        <v>2923</v>
      </c>
      <c r="C2844" s="3" t="s">
        <v>7033</v>
      </c>
      <c r="D2844" s="6">
        <v>300</v>
      </c>
      <c r="E2844" s="8">
        <v>300</v>
      </c>
      <c r="F2844" t="s">
        <v>8218</v>
      </c>
      <c r="G2844" t="s">
        <v>8223</v>
      </c>
      <c r="H2844" t="s">
        <v>8245</v>
      </c>
      <c r="I2844">
        <v>1422068400</v>
      </c>
      <c r="J2844">
        <v>1420774779</v>
      </c>
      <c r="K2844" t="b">
        <v>0</v>
      </c>
      <c r="L2844">
        <v>10</v>
      </c>
      <c r="M2844" t="b">
        <v>1</v>
      </c>
      <c r="N2844" t="s">
        <v>8303</v>
      </c>
      <c r="O2844">
        <f t="shared" si="176"/>
        <v>100</v>
      </c>
      <c r="P2844">
        <f t="shared" si="177"/>
        <v>30</v>
      </c>
      <c r="Q2844" s="10" t="s">
        <v>8315</v>
      </c>
      <c r="R2844" t="s">
        <v>8357</v>
      </c>
      <c r="S2844" s="14">
        <f t="shared" si="178"/>
        <v>42013.15253472222</v>
      </c>
      <c r="T2844" s="14">
        <f t="shared" si="179"/>
        <v>42028.125</v>
      </c>
    </row>
    <row r="2845" spans="1:20" ht="59.4" x14ac:dyDescent="0.4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176"/>
        <v>50</v>
      </c>
      <c r="P2845">
        <f t="shared" si="177"/>
        <v>60</v>
      </c>
      <c r="Q2845" s="10" t="s">
        <v>8315</v>
      </c>
      <c r="R2845" t="s">
        <v>8316</v>
      </c>
      <c r="S2845" s="14">
        <f t="shared" si="178"/>
        <v>42370.007766203707</v>
      </c>
      <c r="T2845" s="14">
        <f t="shared" si="179"/>
        <v>42398.981944444444</v>
      </c>
    </row>
    <row r="2846" spans="1:20" ht="45" x14ac:dyDescent="0.4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76"/>
        <v>60</v>
      </c>
      <c r="P2846">
        <f t="shared" si="177"/>
        <v>60</v>
      </c>
      <c r="Q2846" s="10" t="s">
        <v>8315</v>
      </c>
      <c r="R2846" t="s">
        <v>8316</v>
      </c>
      <c r="S2846" s="14">
        <f t="shared" si="178"/>
        <v>42305.670914351853</v>
      </c>
      <c r="T2846" s="14">
        <f t="shared" si="179"/>
        <v>42339.249305555553</v>
      </c>
    </row>
    <row r="2847" spans="1:20" ht="30.6" x14ac:dyDescent="0.45">
      <c r="A2847">
        <v>1822</v>
      </c>
      <c r="B2847" s="3" t="s">
        <v>1823</v>
      </c>
      <c r="C2847" s="3" t="s">
        <v>5932</v>
      </c>
      <c r="D2847" s="6">
        <v>300</v>
      </c>
      <c r="E2847" s="8">
        <v>300</v>
      </c>
      <c r="F2847" t="s">
        <v>8218</v>
      </c>
      <c r="G2847" t="s">
        <v>8228</v>
      </c>
      <c r="H2847" t="s">
        <v>8250</v>
      </c>
      <c r="I2847">
        <v>1391194860</v>
      </c>
      <c r="J2847">
        <v>1388084862</v>
      </c>
      <c r="K2847" t="b">
        <v>0</v>
      </c>
      <c r="L2847">
        <v>11</v>
      </c>
      <c r="M2847" t="b">
        <v>1</v>
      </c>
      <c r="N2847" t="s">
        <v>8274</v>
      </c>
      <c r="O2847">
        <f t="shared" si="176"/>
        <v>100</v>
      </c>
      <c r="P2847">
        <f t="shared" si="177"/>
        <v>27.27</v>
      </c>
      <c r="Q2847" s="10" t="s">
        <v>8323</v>
      </c>
      <c r="R2847" t="s">
        <v>8324</v>
      </c>
      <c r="S2847" s="14">
        <f t="shared" si="178"/>
        <v>41634.797013888885</v>
      </c>
      <c r="T2847" s="14">
        <f t="shared" si="179"/>
        <v>41670.792361111111</v>
      </c>
    </row>
    <row r="2848" spans="1:20" ht="59.4" x14ac:dyDescent="0.45">
      <c r="A2848">
        <v>3101</v>
      </c>
      <c r="B2848" s="3" t="s">
        <v>3101</v>
      </c>
      <c r="C2848" s="3" t="s">
        <v>7211</v>
      </c>
      <c r="D2848" s="6">
        <v>2500</v>
      </c>
      <c r="E2848" s="8">
        <v>300</v>
      </c>
      <c r="F2848" t="s">
        <v>8220</v>
      </c>
      <c r="G2848" t="s">
        <v>8229</v>
      </c>
      <c r="H2848" t="s">
        <v>8248</v>
      </c>
      <c r="I2848">
        <v>1437033360</v>
      </c>
      <c r="J2848">
        <v>1434445937</v>
      </c>
      <c r="K2848" t="b">
        <v>0</v>
      </c>
      <c r="L2848">
        <v>12</v>
      </c>
      <c r="M2848" t="b">
        <v>0</v>
      </c>
      <c r="N2848" t="s">
        <v>8301</v>
      </c>
      <c r="O2848">
        <f t="shared" si="176"/>
        <v>12</v>
      </c>
      <c r="P2848">
        <f t="shared" si="177"/>
        <v>25</v>
      </c>
      <c r="Q2848" s="10" t="s">
        <v>8315</v>
      </c>
      <c r="R2848" t="s">
        <v>8355</v>
      </c>
      <c r="S2848" s="14">
        <f t="shared" si="178"/>
        <v>42171.383530092593</v>
      </c>
      <c r="T2848" s="14">
        <f t="shared" si="179"/>
        <v>42201.330555555556</v>
      </c>
    </row>
    <row r="2849" spans="1:20" ht="45" x14ac:dyDescent="0.45">
      <c r="A2849">
        <v>3115</v>
      </c>
      <c r="B2849" s="3" t="s">
        <v>3115</v>
      </c>
      <c r="C2849" s="3" t="s">
        <v>7225</v>
      </c>
      <c r="D2849" s="6">
        <v>10000</v>
      </c>
      <c r="E2849" s="8">
        <v>300</v>
      </c>
      <c r="F2849" t="s">
        <v>8220</v>
      </c>
      <c r="G2849" t="s">
        <v>8234</v>
      </c>
      <c r="H2849" t="s">
        <v>8254</v>
      </c>
      <c r="I2849">
        <v>1465123427</v>
      </c>
      <c r="J2849">
        <v>1462531427</v>
      </c>
      <c r="K2849" t="b">
        <v>0</v>
      </c>
      <c r="L2849">
        <v>1</v>
      </c>
      <c r="M2849" t="b">
        <v>0</v>
      </c>
      <c r="N2849" t="s">
        <v>8301</v>
      </c>
      <c r="O2849">
        <f t="shared" si="176"/>
        <v>3</v>
      </c>
      <c r="P2849">
        <f t="shared" si="177"/>
        <v>300</v>
      </c>
      <c r="Q2849" s="10" t="s">
        <v>8315</v>
      </c>
      <c r="R2849" t="s">
        <v>8355</v>
      </c>
      <c r="S2849" s="14">
        <f t="shared" si="178"/>
        <v>42496.447071759263</v>
      </c>
      <c r="T2849" s="14">
        <f t="shared" si="179"/>
        <v>42526.447071759263</v>
      </c>
    </row>
    <row r="2850" spans="1:20" ht="45" x14ac:dyDescent="0.45">
      <c r="A2850">
        <v>620</v>
      </c>
      <c r="B2850" s="3" t="s">
        <v>621</v>
      </c>
      <c r="C2850" s="3" t="s">
        <v>4730</v>
      </c>
      <c r="D2850" s="6">
        <v>30000</v>
      </c>
      <c r="E2850" s="8">
        <v>300</v>
      </c>
      <c r="F2850" t="s">
        <v>8219</v>
      </c>
      <c r="G2850" t="s">
        <v>8228</v>
      </c>
      <c r="H2850" t="s">
        <v>8250</v>
      </c>
      <c r="I2850">
        <v>1408986738</v>
      </c>
      <c r="J2850">
        <v>1405098738</v>
      </c>
      <c r="K2850" t="b">
        <v>0</v>
      </c>
      <c r="L2850">
        <v>1</v>
      </c>
      <c r="M2850" t="b">
        <v>0</v>
      </c>
      <c r="N2850" t="s">
        <v>8270</v>
      </c>
      <c r="O2850">
        <f t="shared" si="176"/>
        <v>1</v>
      </c>
      <c r="P2850">
        <f t="shared" si="177"/>
        <v>300</v>
      </c>
      <c r="Q2850" s="10" t="s">
        <v>8317</v>
      </c>
      <c r="R2850" t="s">
        <v>8318</v>
      </c>
      <c r="S2850" s="14">
        <f t="shared" si="178"/>
        <v>41831.716874999998</v>
      </c>
      <c r="T2850" s="14">
        <f t="shared" si="179"/>
        <v>41876.716874999998</v>
      </c>
    </row>
    <row r="2851" spans="1:20" ht="45" x14ac:dyDescent="0.45">
      <c r="A2851">
        <v>2343</v>
      </c>
      <c r="B2851" s="3" t="s">
        <v>2344</v>
      </c>
      <c r="C2851" s="3" t="s">
        <v>6453</v>
      </c>
      <c r="D2851" s="6">
        <v>10000</v>
      </c>
      <c r="E2851" s="8">
        <v>300</v>
      </c>
      <c r="F2851" t="s">
        <v>8219</v>
      </c>
      <c r="G2851" t="s">
        <v>8223</v>
      </c>
      <c r="H2851" t="s">
        <v>8245</v>
      </c>
      <c r="I2851">
        <v>1452282420</v>
      </c>
      <c r="J2851">
        <v>1447962505</v>
      </c>
      <c r="K2851" t="b">
        <v>0</v>
      </c>
      <c r="L2851">
        <v>1</v>
      </c>
      <c r="M2851" t="b">
        <v>0</v>
      </c>
      <c r="N2851" t="s">
        <v>8270</v>
      </c>
      <c r="O2851">
        <f t="shared" si="176"/>
        <v>3</v>
      </c>
      <c r="P2851">
        <f t="shared" si="177"/>
        <v>300</v>
      </c>
      <c r="Q2851" s="10" t="s">
        <v>8317</v>
      </c>
      <c r="R2851" t="s">
        <v>8318</v>
      </c>
      <c r="S2851" s="14">
        <f t="shared" si="178"/>
        <v>42327.825289351851</v>
      </c>
      <c r="T2851" s="14">
        <f t="shared" si="179"/>
        <v>42377.82430555555</v>
      </c>
    </row>
    <row r="2852" spans="1:20" ht="45" x14ac:dyDescent="0.4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8317</v>
      </c>
      <c r="R2852" t="s">
        <v>8319</v>
      </c>
      <c r="S2852" s="14">
        <f t="shared" si="178"/>
        <v>42634.900046296301</v>
      </c>
      <c r="T2852" s="14">
        <f t="shared" si="179"/>
        <v>42674.900046296301</v>
      </c>
    </row>
    <row r="2853" spans="1:20" ht="45" x14ac:dyDescent="0.4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8317</v>
      </c>
      <c r="R2853" t="s">
        <v>8319</v>
      </c>
      <c r="S2853" s="14">
        <f t="shared" si="178"/>
        <v>42637.016736111109</v>
      </c>
      <c r="T2853" s="14">
        <f t="shared" si="179"/>
        <v>42669.165972222225</v>
      </c>
    </row>
    <row r="2854" spans="1:20" ht="45" x14ac:dyDescent="0.4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8315</v>
      </c>
      <c r="R2854" t="s">
        <v>8316</v>
      </c>
      <c r="S2854" s="14">
        <f t="shared" si="178"/>
        <v>41880.788842592592</v>
      </c>
      <c r="T2854" s="14">
        <f t="shared" si="179"/>
        <v>41910.788842592592</v>
      </c>
    </row>
    <row r="2855" spans="1:20" ht="30.6" x14ac:dyDescent="0.4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8336</v>
      </c>
      <c r="R2855" t="s">
        <v>8337</v>
      </c>
      <c r="S2855" s="14">
        <f t="shared" si="178"/>
        <v>42747.506689814814</v>
      </c>
      <c r="T2855" s="14">
        <f t="shared" si="179"/>
        <v>42777.506689814814</v>
      </c>
    </row>
    <row r="2856" spans="1:20" ht="45" x14ac:dyDescent="0.45">
      <c r="A2856">
        <v>1546</v>
      </c>
      <c r="B2856" s="3" t="s">
        <v>1547</v>
      </c>
      <c r="C2856" s="3" t="s">
        <v>5656</v>
      </c>
      <c r="D2856" s="6">
        <v>1000</v>
      </c>
      <c r="E2856" s="8">
        <v>289</v>
      </c>
      <c r="F2856" t="s">
        <v>8220</v>
      </c>
      <c r="G2856" t="s">
        <v>8224</v>
      </c>
      <c r="H2856" t="s">
        <v>8246</v>
      </c>
      <c r="I2856">
        <v>1410930399</v>
      </c>
      <c r="J2856">
        <v>1405746399</v>
      </c>
      <c r="K2856" t="b">
        <v>0</v>
      </c>
      <c r="L2856">
        <v>11</v>
      </c>
      <c r="M2856" t="b">
        <v>0</v>
      </c>
      <c r="N2856" t="s">
        <v>8287</v>
      </c>
      <c r="O2856">
        <f t="shared" si="176"/>
        <v>29</v>
      </c>
      <c r="P2856">
        <f t="shared" si="177"/>
        <v>26.27</v>
      </c>
      <c r="Q2856" s="10" t="s">
        <v>8336</v>
      </c>
      <c r="R2856" t="s">
        <v>8341</v>
      </c>
      <c r="S2856" s="14">
        <f t="shared" si="178"/>
        <v>41839.212951388887</v>
      </c>
      <c r="T2856" s="14">
        <f t="shared" si="179"/>
        <v>41899.212951388887</v>
      </c>
    </row>
    <row r="2857" spans="1:20" ht="45" x14ac:dyDescent="0.45">
      <c r="A2857">
        <v>3292</v>
      </c>
      <c r="B2857" s="3" t="s">
        <v>3292</v>
      </c>
      <c r="C2857" s="3" t="s">
        <v>7402</v>
      </c>
      <c r="D2857" s="6">
        <v>101</v>
      </c>
      <c r="E2857" s="8">
        <v>289</v>
      </c>
      <c r="F2857" t="s">
        <v>8218</v>
      </c>
      <c r="G2857" t="s">
        <v>8224</v>
      </c>
      <c r="H2857" t="s">
        <v>8246</v>
      </c>
      <c r="I2857">
        <v>1449257348</v>
      </c>
      <c r="J2857">
        <v>1444069748</v>
      </c>
      <c r="K2857" t="b">
        <v>0</v>
      </c>
      <c r="L2857">
        <v>15</v>
      </c>
      <c r="M2857" t="b">
        <v>1</v>
      </c>
      <c r="N2857" t="s">
        <v>8269</v>
      </c>
      <c r="O2857">
        <f t="shared" si="176"/>
        <v>286</v>
      </c>
      <c r="P2857">
        <f t="shared" si="177"/>
        <v>19.27</v>
      </c>
      <c r="Q2857" s="10" t="s">
        <v>8315</v>
      </c>
      <c r="R2857" t="s">
        <v>8316</v>
      </c>
      <c r="S2857" s="14">
        <f t="shared" si="178"/>
        <v>42282.770231481481</v>
      </c>
      <c r="T2857" s="14">
        <f t="shared" si="179"/>
        <v>42342.811898148153</v>
      </c>
    </row>
    <row r="2858" spans="1:20" ht="30.6" x14ac:dyDescent="0.45">
      <c r="A2858">
        <v>943</v>
      </c>
      <c r="B2858" s="3" t="s">
        <v>944</v>
      </c>
      <c r="C2858" s="3" t="s">
        <v>5053</v>
      </c>
      <c r="D2858" s="6">
        <v>3000</v>
      </c>
      <c r="E2858" s="8">
        <v>289</v>
      </c>
      <c r="F2858" t="s">
        <v>8220</v>
      </c>
      <c r="G2858" t="s">
        <v>8223</v>
      </c>
      <c r="H2858" t="s">
        <v>8245</v>
      </c>
      <c r="I2858">
        <v>1480438905</v>
      </c>
      <c r="J2858">
        <v>1477843305</v>
      </c>
      <c r="K2858" t="b">
        <v>0</v>
      </c>
      <c r="L2858">
        <v>12</v>
      </c>
      <c r="M2858" t="b">
        <v>0</v>
      </c>
      <c r="N2858" t="s">
        <v>8271</v>
      </c>
      <c r="O2858">
        <f t="shared" si="176"/>
        <v>10</v>
      </c>
      <c r="P2858">
        <f t="shared" si="177"/>
        <v>24.08</v>
      </c>
      <c r="Q2858" s="10" t="s">
        <v>8317</v>
      </c>
      <c r="R2858" t="s">
        <v>8319</v>
      </c>
      <c r="S2858" s="14">
        <f t="shared" si="178"/>
        <v>42673.66788194445</v>
      </c>
      <c r="T2858" s="14">
        <f t="shared" si="179"/>
        <v>42703.709548611107</v>
      </c>
    </row>
    <row r="2859" spans="1:20" ht="45" x14ac:dyDescent="0.4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8317</v>
      </c>
      <c r="R2859" t="s">
        <v>8319</v>
      </c>
      <c r="S2859" s="14">
        <f t="shared" si="178"/>
        <v>42592.750555555554</v>
      </c>
      <c r="T2859" s="14">
        <f t="shared" si="179"/>
        <v>42622.750555555554</v>
      </c>
    </row>
    <row r="2860" spans="1:20" ht="45" x14ac:dyDescent="0.4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0" t="s">
        <v>8315</v>
      </c>
      <c r="R2860" t="s">
        <v>8316</v>
      </c>
      <c r="S2860" s="14">
        <f t="shared" si="178"/>
        <v>42414.235879629632</v>
      </c>
      <c r="T2860" s="14">
        <f t="shared" si="179"/>
        <v>42474.194212962961</v>
      </c>
    </row>
    <row r="2861" spans="1:20" ht="59.4" x14ac:dyDescent="0.4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0" t="s">
        <v>8315</v>
      </c>
      <c r="R2861" t="s">
        <v>8316</v>
      </c>
      <c r="S2861" s="14">
        <f t="shared" si="178"/>
        <v>41779.695092592592</v>
      </c>
      <c r="T2861" s="14">
        <f t="shared" si="179"/>
        <v>41813.666666666664</v>
      </c>
    </row>
    <row r="2862" spans="1:20" ht="45" x14ac:dyDescent="0.4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8331</v>
      </c>
      <c r="R2862" t="s">
        <v>8332</v>
      </c>
      <c r="S2862" s="14">
        <f t="shared" si="178"/>
        <v>42716.7424537037</v>
      </c>
      <c r="T2862" s="14">
        <f t="shared" si="179"/>
        <v>42746.7424537037</v>
      </c>
    </row>
    <row r="2863" spans="1:20" ht="45" x14ac:dyDescent="0.4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8334</v>
      </c>
      <c r="R2863" t="s">
        <v>8351</v>
      </c>
      <c r="S2863" s="14">
        <f t="shared" si="178"/>
        <v>42244.776666666665</v>
      </c>
      <c r="T2863" s="14">
        <f t="shared" si="179"/>
        <v>42274.776666666665</v>
      </c>
    </row>
    <row r="2864" spans="1:20" ht="45" x14ac:dyDescent="0.45">
      <c r="A2864">
        <v>1693</v>
      </c>
      <c r="B2864" s="3" t="s">
        <v>1694</v>
      </c>
      <c r="C2864" s="3" t="s">
        <v>5803</v>
      </c>
      <c r="D2864" s="6">
        <v>3000</v>
      </c>
      <c r="E2864" s="8">
        <v>280</v>
      </c>
      <c r="F2864" t="s">
        <v>8221</v>
      </c>
      <c r="G2864" t="s">
        <v>8224</v>
      </c>
      <c r="H2864" t="s">
        <v>8246</v>
      </c>
      <c r="I2864">
        <v>1491768000</v>
      </c>
      <c r="J2864">
        <v>1489097112</v>
      </c>
      <c r="K2864" t="b">
        <v>0</v>
      </c>
      <c r="L2864">
        <v>8</v>
      </c>
      <c r="M2864" t="b">
        <v>0</v>
      </c>
      <c r="N2864" t="s">
        <v>8291</v>
      </c>
      <c r="O2864">
        <f t="shared" si="176"/>
        <v>9</v>
      </c>
      <c r="P2864">
        <f t="shared" si="177"/>
        <v>35</v>
      </c>
      <c r="Q2864" s="10" t="s">
        <v>8323</v>
      </c>
      <c r="R2864" t="s">
        <v>8345</v>
      </c>
      <c r="S2864" s="14">
        <f t="shared" si="178"/>
        <v>42803.920277777783</v>
      </c>
      <c r="T2864" s="14">
        <f t="shared" si="179"/>
        <v>42834.833333333328</v>
      </c>
    </row>
    <row r="2865" spans="1:20" ht="45" x14ac:dyDescent="0.45">
      <c r="A2865">
        <v>899</v>
      </c>
      <c r="B2865" s="3" t="s">
        <v>900</v>
      </c>
      <c r="C2865" s="3" t="s">
        <v>5009</v>
      </c>
      <c r="D2865" s="6">
        <v>750</v>
      </c>
      <c r="E2865" s="8">
        <v>280</v>
      </c>
      <c r="F2865" t="s">
        <v>8220</v>
      </c>
      <c r="G2865" t="s">
        <v>8223</v>
      </c>
      <c r="H2865" t="s">
        <v>8245</v>
      </c>
      <c r="I2865">
        <v>1306549362</v>
      </c>
      <c r="J2865">
        <v>1302661362</v>
      </c>
      <c r="K2865" t="b">
        <v>0</v>
      </c>
      <c r="L2865">
        <v>8</v>
      </c>
      <c r="M2865" t="b">
        <v>0</v>
      </c>
      <c r="N2865" t="s">
        <v>8277</v>
      </c>
      <c r="O2865">
        <f t="shared" si="176"/>
        <v>37</v>
      </c>
      <c r="P2865">
        <f t="shared" si="177"/>
        <v>35</v>
      </c>
      <c r="Q2865" s="10" t="s">
        <v>8323</v>
      </c>
      <c r="R2865" t="s">
        <v>8327</v>
      </c>
      <c r="S2865" s="14">
        <f t="shared" si="178"/>
        <v>40646.099097222221</v>
      </c>
      <c r="T2865" s="14">
        <f t="shared" si="179"/>
        <v>40691.099097222221</v>
      </c>
    </row>
    <row r="2866" spans="1:20" ht="45" x14ac:dyDescent="0.4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0" t="s">
        <v>8336</v>
      </c>
      <c r="R2866" t="s">
        <v>8343</v>
      </c>
      <c r="S2866" s="14">
        <f t="shared" si="178"/>
        <v>41780.050092592595</v>
      </c>
      <c r="T2866" s="14">
        <f t="shared" si="179"/>
        <v>41808.842361111114</v>
      </c>
    </row>
    <row r="2867" spans="1:20" ht="30.6" x14ac:dyDescent="0.45">
      <c r="A2867">
        <v>3397</v>
      </c>
      <c r="B2867" s="3" t="s">
        <v>3396</v>
      </c>
      <c r="C2867" s="3" t="s">
        <v>7507</v>
      </c>
      <c r="D2867" s="6">
        <v>250</v>
      </c>
      <c r="E2867" s="8">
        <v>280</v>
      </c>
      <c r="F2867" t="s">
        <v>8218</v>
      </c>
      <c r="G2867" t="s">
        <v>8224</v>
      </c>
      <c r="H2867" t="s">
        <v>8246</v>
      </c>
      <c r="I2867">
        <v>1455832800</v>
      </c>
      <c r="J2867">
        <v>1452338929</v>
      </c>
      <c r="K2867" t="b">
        <v>0</v>
      </c>
      <c r="L2867">
        <v>24</v>
      </c>
      <c r="M2867" t="b">
        <v>1</v>
      </c>
      <c r="N2867" t="s">
        <v>8269</v>
      </c>
      <c r="O2867">
        <f t="shared" si="176"/>
        <v>112</v>
      </c>
      <c r="P2867">
        <f t="shared" si="177"/>
        <v>11.67</v>
      </c>
      <c r="Q2867" s="10" t="s">
        <v>8315</v>
      </c>
      <c r="R2867" t="s">
        <v>8316</v>
      </c>
      <c r="S2867" s="14">
        <f t="shared" si="178"/>
        <v>42378.478344907402</v>
      </c>
      <c r="T2867" s="14">
        <f t="shared" si="179"/>
        <v>42418.916666666672</v>
      </c>
    </row>
    <row r="2868" spans="1:20" ht="45" x14ac:dyDescent="0.4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0" t="s">
        <v>8315</v>
      </c>
      <c r="R2868" t="s">
        <v>8355</v>
      </c>
      <c r="S2868" s="14">
        <f t="shared" si="178"/>
        <v>42031.011249999996</v>
      </c>
      <c r="T2868" s="14">
        <f t="shared" si="179"/>
        <v>42090.969583333332</v>
      </c>
    </row>
    <row r="2869" spans="1:20" ht="45" x14ac:dyDescent="0.45">
      <c r="A2869">
        <v>974</v>
      </c>
      <c r="B2869" s="3" t="s">
        <v>975</v>
      </c>
      <c r="C2869" s="3" t="s">
        <v>5084</v>
      </c>
      <c r="D2869" s="6">
        <v>50000</v>
      </c>
      <c r="E2869" s="8">
        <v>280</v>
      </c>
      <c r="F2869" t="s">
        <v>8220</v>
      </c>
      <c r="G2869" t="s">
        <v>8223</v>
      </c>
      <c r="H2869" t="s">
        <v>8245</v>
      </c>
      <c r="I2869">
        <v>1458925156</v>
      </c>
      <c r="J2869">
        <v>1456336756</v>
      </c>
      <c r="K2869" t="b">
        <v>0</v>
      </c>
      <c r="L2869">
        <v>3</v>
      </c>
      <c r="M2869" t="b">
        <v>0</v>
      </c>
      <c r="N2869" t="s">
        <v>8271</v>
      </c>
      <c r="O2869">
        <f t="shared" si="176"/>
        <v>1</v>
      </c>
      <c r="P2869">
        <f t="shared" si="177"/>
        <v>93.33</v>
      </c>
      <c r="Q2869" s="10" t="s">
        <v>8317</v>
      </c>
      <c r="R2869" t="s">
        <v>8319</v>
      </c>
      <c r="S2869" s="14">
        <f t="shared" si="178"/>
        <v>42424.749490740738</v>
      </c>
      <c r="T2869" s="14">
        <f t="shared" si="179"/>
        <v>42454.707824074074</v>
      </c>
    </row>
    <row r="2870" spans="1:20" ht="45" x14ac:dyDescent="0.4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8308</v>
      </c>
      <c r="R2870" t="s">
        <v>8312</v>
      </c>
      <c r="S2870" s="14">
        <f t="shared" si="178"/>
        <v>41887.383356481485</v>
      </c>
      <c r="T2870" s="14">
        <f t="shared" si="179"/>
        <v>41917.383356481485</v>
      </c>
    </row>
    <row r="2871" spans="1:20" ht="45" x14ac:dyDescent="0.4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8315</v>
      </c>
      <c r="R2871" t="s">
        <v>8355</v>
      </c>
      <c r="S2871" s="14">
        <f t="shared" si="178"/>
        <v>42382.189710648148</v>
      </c>
      <c r="T2871" s="14">
        <f t="shared" si="179"/>
        <v>42412.189710648148</v>
      </c>
    </row>
    <row r="2872" spans="1:20" ht="45" x14ac:dyDescent="0.4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8334</v>
      </c>
      <c r="R2872" t="s">
        <v>8335</v>
      </c>
      <c r="S2872" s="14">
        <f t="shared" si="178"/>
        <v>41837.829895833333</v>
      </c>
      <c r="T2872" s="14">
        <f t="shared" si="179"/>
        <v>41897.829895833333</v>
      </c>
    </row>
    <row r="2873" spans="1:20" ht="30.6" x14ac:dyDescent="0.4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8315</v>
      </c>
      <c r="R2873" t="s">
        <v>8316</v>
      </c>
      <c r="S2873" s="14">
        <f t="shared" si="178"/>
        <v>42312.874594907407</v>
      </c>
      <c r="T2873" s="14">
        <f t="shared" si="179"/>
        <v>42340.874594907407</v>
      </c>
    </row>
    <row r="2874" spans="1:20" x14ac:dyDescent="0.4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8317</v>
      </c>
      <c r="R2874" t="s">
        <v>8354</v>
      </c>
      <c r="S2874" s="14">
        <f t="shared" si="178"/>
        <v>42436.211701388893</v>
      </c>
      <c r="T2874" s="14">
        <f t="shared" si="179"/>
        <v>42466.170034722221</v>
      </c>
    </row>
    <row r="2875" spans="1:20" ht="45" x14ac:dyDescent="0.45">
      <c r="A2875">
        <v>3205</v>
      </c>
      <c r="B2875" s="3" t="s">
        <v>3205</v>
      </c>
      <c r="C2875" s="3" t="s">
        <v>7315</v>
      </c>
      <c r="D2875" s="6">
        <v>8000</v>
      </c>
      <c r="E2875" s="8">
        <v>273</v>
      </c>
      <c r="F2875" t="s">
        <v>8220</v>
      </c>
      <c r="G2875" t="s">
        <v>8224</v>
      </c>
      <c r="H2875" t="s">
        <v>8246</v>
      </c>
      <c r="I2875">
        <v>1430470772</v>
      </c>
      <c r="J2875">
        <v>1427878772</v>
      </c>
      <c r="K2875" t="b">
        <v>0</v>
      </c>
      <c r="L2875">
        <v>12</v>
      </c>
      <c r="M2875" t="b">
        <v>0</v>
      </c>
      <c r="N2875" t="s">
        <v>8303</v>
      </c>
      <c r="O2875">
        <f t="shared" si="176"/>
        <v>3</v>
      </c>
      <c r="P2875">
        <f t="shared" si="177"/>
        <v>22.75</v>
      </c>
      <c r="Q2875" s="10" t="s">
        <v>8315</v>
      </c>
      <c r="R2875" t="s">
        <v>8357</v>
      </c>
      <c r="S2875" s="14">
        <f t="shared" si="178"/>
        <v>42095.374675925923</v>
      </c>
      <c r="T2875" s="14">
        <f t="shared" si="179"/>
        <v>42125.374675925923</v>
      </c>
    </row>
    <row r="2876" spans="1:20" ht="45" x14ac:dyDescent="0.4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8315</v>
      </c>
      <c r="R2876" t="s">
        <v>8316</v>
      </c>
      <c r="S2876" s="14">
        <f t="shared" si="178"/>
        <v>42415.883425925931</v>
      </c>
      <c r="T2876" s="14">
        <f t="shared" si="179"/>
        <v>42475.84175925926</v>
      </c>
    </row>
    <row r="2877" spans="1:20" ht="45" x14ac:dyDescent="0.45">
      <c r="A2877">
        <v>949</v>
      </c>
      <c r="B2877" s="3" t="s">
        <v>950</v>
      </c>
      <c r="C2877" s="3" t="s">
        <v>5059</v>
      </c>
      <c r="D2877" s="6">
        <v>20000</v>
      </c>
      <c r="E2877" s="8">
        <v>273</v>
      </c>
      <c r="F2877" t="s">
        <v>8220</v>
      </c>
      <c r="G2877" t="s">
        <v>8235</v>
      </c>
      <c r="H2877" t="s">
        <v>8248</v>
      </c>
      <c r="I2877">
        <v>1456016576</v>
      </c>
      <c r="J2877">
        <v>1450832576</v>
      </c>
      <c r="K2877" t="b">
        <v>0</v>
      </c>
      <c r="L2877">
        <v>7</v>
      </c>
      <c r="M2877" t="b">
        <v>0</v>
      </c>
      <c r="N2877" t="s">
        <v>8271</v>
      </c>
      <c r="O2877">
        <f t="shared" si="176"/>
        <v>1</v>
      </c>
      <c r="P2877">
        <f t="shared" si="177"/>
        <v>39</v>
      </c>
      <c r="Q2877" s="10" t="s">
        <v>8317</v>
      </c>
      <c r="R2877" t="s">
        <v>8319</v>
      </c>
      <c r="S2877" s="14">
        <f t="shared" si="178"/>
        <v>42361.043703703705</v>
      </c>
      <c r="T2877" s="14">
        <f t="shared" si="179"/>
        <v>42421.043703703705</v>
      </c>
    </row>
    <row r="2878" spans="1:20" ht="45" x14ac:dyDescent="0.4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8315</v>
      </c>
      <c r="R2878" t="s">
        <v>8316</v>
      </c>
      <c r="S2878" s="14">
        <f t="shared" si="178"/>
        <v>42401.610983796301</v>
      </c>
      <c r="T2878" s="14">
        <f t="shared" si="179"/>
        <v>42426</v>
      </c>
    </row>
    <row r="2879" spans="1:20" ht="45" x14ac:dyDescent="0.4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8315</v>
      </c>
      <c r="R2879" t="s">
        <v>8316</v>
      </c>
      <c r="S2879" s="14">
        <f t="shared" si="178"/>
        <v>42722.84474537037</v>
      </c>
      <c r="T2879" s="14">
        <f t="shared" si="179"/>
        <v>42752.84474537037</v>
      </c>
    </row>
    <row r="2880" spans="1:20" ht="45" x14ac:dyDescent="0.4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0" t="s">
        <v>8331</v>
      </c>
      <c r="R2880" t="s">
        <v>8333</v>
      </c>
      <c r="S2880" s="14">
        <f t="shared" si="178"/>
        <v>42327.671631944439</v>
      </c>
      <c r="T2880" s="14">
        <f t="shared" si="179"/>
        <v>42357.671631944439</v>
      </c>
    </row>
    <row r="2881" spans="1:20" ht="30.6" x14ac:dyDescent="0.45">
      <c r="A2881">
        <v>3738</v>
      </c>
      <c r="B2881" s="3" t="s">
        <v>3735</v>
      </c>
      <c r="C2881" s="3" t="s">
        <v>7848</v>
      </c>
      <c r="D2881" s="6">
        <v>1500</v>
      </c>
      <c r="E2881" s="8">
        <v>270</v>
      </c>
      <c r="F2881" t="s">
        <v>8220</v>
      </c>
      <c r="G2881" t="s">
        <v>8224</v>
      </c>
      <c r="H2881" t="s">
        <v>8246</v>
      </c>
      <c r="I2881">
        <v>1405461600</v>
      </c>
      <c r="J2881">
        <v>1403562705</v>
      </c>
      <c r="K2881" t="b">
        <v>0</v>
      </c>
      <c r="L2881">
        <v>6</v>
      </c>
      <c r="M2881" t="b">
        <v>0</v>
      </c>
      <c r="N2881" t="s">
        <v>8269</v>
      </c>
      <c r="O2881">
        <f t="shared" si="176"/>
        <v>18</v>
      </c>
      <c r="P2881">
        <f t="shared" si="177"/>
        <v>45</v>
      </c>
      <c r="Q2881" s="10" t="s">
        <v>8315</v>
      </c>
      <c r="R2881" t="s">
        <v>8316</v>
      </c>
      <c r="S2881" s="14">
        <f t="shared" si="178"/>
        <v>41813.938715277778</v>
      </c>
      <c r="T2881" s="14">
        <f t="shared" si="179"/>
        <v>41835.916666666664</v>
      </c>
    </row>
    <row r="2882" spans="1:20" ht="45" x14ac:dyDescent="0.45">
      <c r="A2882">
        <v>3824</v>
      </c>
      <c r="B2882" s="3" t="s">
        <v>3821</v>
      </c>
      <c r="C2882" s="3" t="s">
        <v>7933</v>
      </c>
      <c r="D2882" s="6">
        <v>250</v>
      </c>
      <c r="E2882" s="8">
        <v>270</v>
      </c>
      <c r="F2882" t="s">
        <v>8218</v>
      </c>
      <c r="G2882" t="s">
        <v>8224</v>
      </c>
      <c r="H2882" t="s">
        <v>8246</v>
      </c>
      <c r="I2882">
        <v>1470058860</v>
      </c>
      <c r="J2882">
        <v>1469026903</v>
      </c>
      <c r="K2882" t="b">
        <v>0</v>
      </c>
      <c r="L2882">
        <v>7</v>
      </c>
      <c r="M2882" t="b">
        <v>1</v>
      </c>
      <c r="N2882" t="s">
        <v>8269</v>
      </c>
      <c r="O2882">
        <f t="shared" ref="O2882:O2945" si="180">ROUND(E2882/D2882*100,0)</f>
        <v>108</v>
      </c>
      <c r="P2882">
        <f t="shared" ref="P2882:P2945" si="181">IFERROR(ROUND(E2882/L2882,2),0)</f>
        <v>38.57</v>
      </c>
      <c r="Q2882" s="10" t="s">
        <v>8315</v>
      </c>
      <c r="R2882" t="s">
        <v>8316</v>
      </c>
      <c r="S2882" s="14">
        <f t="shared" ref="S2882:S2945" si="182">(((J2882/60)/60)/24)+DATE(1970,1,1)</f>
        <v>42571.626192129625</v>
      </c>
      <c r="T2882" s="14">
        <f t="shared" ref="T2882:T2945" si="183">(((I2882/60)/60)/24)+DATE(1970,1,1)</f>
        <v>42583.570138888885</v>
      </c>
    </row>
    <row r="2883" spans="1:20" ht="45" x14ac:dyDescent="0.45">
      <c r="A2883">
        <v>2348</v>
      </c>
      <c r="B2883" s="3" t="s">
        <v>2349</v>
      </c>
      <c r="C2883" s="3" t="s">
        <v>6458</v>
      </c>
      <c r="D2883" s="6">
        <v>70000</v>
      </c>
      <c r="E2883" s="8">
        <v>270</v>
      </c>
      <c r="F2883" t="s">
        <v>8219</v>
      </c>
      <c r="G2883" t="s">
        <v>8223</v>
      </c>
      <c r="H2883" t="s">
        <v>8245</v>
      </c>
      <c r="I2883">
        <v>1456006938</v>
      </c>
      <c r="J2883">
        <v>1450822938</v>
      </c>
      <c r="K2883" t="b">
        <v>0</v>
      </c>
      <c r="L2883">
        <v>5</v>
      </c>
      <c r="M2883" t="b">
        <v>0</v>
      </c>
      <c r="N2883" t="s">
        <v>8270</v>
      </c>
      <c r="O2883">
        <f t="shared" si="180"/>
        <v>0</v>
      </c>
      <c r="P2883">
        <f t="shared" si="181"/>
        <v>54</v>
      </c>
      <c r="Q2883" s="10" t="s">
        <v>8317</v>
      </c>
      <c r="R2883" t="s">
        <v>8318</v>
      </c>
      <c r="S2883" s="14">
        <f t="shared" si="182"/>
        <v>42360.932152777779</v>
      </c>
      <c r="T2883" s="14">
        <f t="shared" si="183"/>
        <v>42420.932152777779</v>
      </c>
    </row>
    <row r="2884" spans="1:20" ht="45" x14ac:dyDescent="0.4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8329</v>
      </c>
      <c r="R2884" t="s">
        <v>8330</v>
      </c>
      <c r="S2884" s="14">
        <f t="shared" si="182"/>
        <v>41844.874421296299</v>
      </c>
      <c r="T2884" s="14">
        <f t="shared" si="183"/>
        <v>41874.874421296299</v>
      </c>
    </row>
    <row r="2885" spans="1:20" ht="59.4" x14ac:dyDescent="0.4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8315</v>
      </c>
      <c r="R2885" t="s">
        <v>8316</v>
      </c>
      <c r="S2885" s="14">
        <f t="shared" si="182"/>
        <v>42480.800648148142</v>
      </c>
      <c r="T2885" s="14">
        <f t="shared" si="183"/>
        <v>42540.800648148142</v>
      </c>
    </row>
    <row r="2886" spans="1:20" ht="59.4" x14ac:dyDescent="0.4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8315</v>
      </c>
      <c r="R2886" t="s">
        <v>8316</v>
      </c>
      <c r="S2886" s="14">
        <f t="shared" si="182"/>
        <v>42499.731701388882</v>
      </c>
      <c r="T2886" s="14">
        <f t="shared" si="183"/>
        <v>42529.731701388882</v>
      </c>
    </row>
    <row r="2887" spans="1:20" ht="45" x14ac:dyDescent="0.4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8308</v>
      </c>
      <c r="R2887" t="s">
        <v>8312</v>
      </c>
      <c r="S2887" s="14">
        <f t="shared" si="182"/>
        <v>42741.848379629635</v>
      </c>
      <c r="T2887" s="14">
        <f t="shared" si="183"/>
        <v>42783.875</v>
      </c>
    </row>
    <row r="2888" spans="1:20" ht="45" x14ac:dyDescent="0.4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8317</v>
      </c>
      <c r="R2888" t="s">
        <v>8318</v>
      </c>
      <c r="S2888" s="14">
        <f t="shared" si="182"/>
        <v>42528.987696759257</v>
      </c>
      <c r="T2888" s="14">
        <f t="shared" si="183"/>
        <v>42558.987696759257</v>
      </c>
    </row>
    <row r="2889" spans="1:20" ht="45" x14ac:dyDescent="0.45">
      <c r="A2889">
        <v>2755</v>
      </c>
      <c r="B2889" s="3" t="s">
        <v>2755</v>
      </c>
      <c r="C2889" s="3" t="s">
        <v>6865</v>
      </c>
      <c r="D2889" s="6">
        <v>500</v>
      </c>
      <c r="E2889" s="8">
        <v>260</v>
      </c>
      <c r="F2889" t="s">
        <v>8220</v>
      </c>
      <c r="G2889" t="s">
        <v>8240</v>
      </c>
      <c r="H2889" t="s">
        <v>8248</v>
      </c>
      <c r="I2889">
        <v>1428519527</v>
      </c>
      <c r="J2889">
        <v>1425927527</v>
      </c>
      <c r="K2889" t="b">
        <v>0</v>
      </c>
      <c r="L2889">
        <v>15</v>
      </c>
      <c r="M2889" t="b">
        <v>0</v>
      </c>
      <c r="N2889" t="s">
        <v>8302</v>
      </c>
      <c r="O2889">
        <f t="shared" si="180"/>
        <v>52</v>
      </c>
      <c r="P2889">
        <f t="shared" si="181"/>
        <v>17.329999999999998</v>
      </c>
      <c r="Q2889" s="10" t="s">
        <v>8320</v>
      </c>
      <c r="R2889" t="s">
        <v>8356</v>
      </c>
      <c r="S2889" s="14">
        <f t="shared" si="182"/>
        <v>42072.790821759263</v>
      </c>
      <c r="T2889" s="14">
        <f t="shared" si="183"/>
        <v>42102.790821759263</v>
      </c>
    </row>
    <row r="2890" spans="1:20" ht="45" x14ac:dyDescent="0.4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180"/>
        <v>1</v>
      </c>
      <c r="P2890">
        <f t="shared" si="181"/>
        <v>28.89</v>
      </c>
      <c r="Q2890" s="10" t="s">
        <v>8317</v>
      </c>
      <c r="R2890" t="s">
        <v>8346</v>
      </c>
      <c r="S2890" s="14">
        <f t="shared" si="182"/>
        <v>41828.789942129632</v>
      </c>
      <c r="T2890" s="14">
        <f t="shared" si="183"/>
        <v>41863.789942129632</v>
      </c>
    </row>
    <row r="2891" spans="1:20" ht="45" x14ac:dyDescent="0.4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8323</v>
      </c>
      <c r="R2891" t="s">
        <v>8327</v>
      </c>
      <c r="S2891" s="14">
        <f t="shared" si="182"/>
        <v>41842.031597222223</v>
      </c>
      <c r="T2891" s="14">
        <f t="shared" si="183"/>
        <v>41872.031597222223</v>
      </c>
    </row>
    <row r="2892" spans="1:20" ht="45" x14ac:dyDescent="0.4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80"/>
        <v>5</v>
      </c>
      <c r="P2892">
        <f t="shared" si="181"/>
        <v>65</v>
      </c>
      <c r="Q2892" s="10" t="s">
        <v>8315</v>
      </c>
      <c r="R2892" t="s">
        <v>8316</v>
      </c>
      <c r="S2892" s="14">
        <f t="shared" si="182"/>
        <v>41829.73715277778</v>
      </c>
      <c r="T2892" s="14">
        <f t="shared" si="183"/>
        <v>41852.716666666667</v>
      </c>
    </row>
    <row r="2893" spans="1:20" ht="30.6" x14ac:dyDescent="0.4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180"/>
        <v>33</v>
      </c>
      <c r="P2893">
        <f t="shared" si="181"/>
        <v>37.14</v>
      </c>
      <c r="Q2893" s="10" t="s">
        <v>8315</v>
      </c>
      <c r="R2893" t="s">
        <v>8316</v>
      </c>
      <c r="S2893" s="14">
        <f t="shared" si="182"/>
        <v>42056.1324537037</v>
      </c>
      <c r="T2893" s="14">
        <f t="shared" si="183"/>
        <v>42086.207638888889</v>
      </c>
    </row>
    <row r="2894" spans="1:20" ht="45" x14ac:dyDescent="0.45">
      <c r="A2894">
        <v>94</v>
      </c>
      <c r="B2894" s="3" t="s">
        <v>96</v>
      </c>
      <c r="C2894" s="3" t="s">
        <v>4205</v>
      </c>
      <c r="D2894" s="6">
        <v>250</v>
      </c>
      <c r="E2894" s="8">
        <v>260</v>
      </c>
      <c r="F2894" t="s">
        <v>8218</v>
      </c>
      <c r="G2894" t="s">
        <v>8224</v>
      </c>
      <c r="H2894" t="s">
        <v>8246</v>
      </c>
      <c r="I2894">
        <v>1396890822</v>
      </c>
      <c r="J2894">
        <v>1395162822</v>
      </c>
      <c r="K2894" t="b">
        <v>0</v>
      </c>
      <c r="L2894">
        <v>12</v>
      </c>
      <c r="M2894" t="b">
        <v>1</v>
      </c>
      <c r="N2894" t="s">
        <v>8264</v>
      </c>
      <c r="O2894">
        <f t="shared" si="180"/>
        <v>104</v>
      </c>
      <c r="P2894">
        <f t="shared" si="181"/>
        <v>21.67</v>
      </c>
      <c r="Q2894" s="10" t="s">
        <v>8308</v>
      </c>
      <c r="R2894" t="s">
        <v>8310</v>
      </c>
      <c r="S2894" s="14">
        <f t="shared" si="182"/>
        <v>41716.717847222222</v>
      </c>
      <c r="T2894" s="14">
        <f t="shared" si="183"/>
        <v>41736.717847222222</v>
      </c>
    </row>
    <row r="2895" spans="1:20" ht="45" x14ac:dyDescent="0.45">
      <c r="A2895">
        <v>691</v>
      </c>
      <c r="B2895" s="3" t="s">
        <v>692</v>
      </c>
      <c r="C2895" s="3" t="s">
        <v>4801</v>
      </c>
      <c r="D2895" s="6">
        <v>50000</v>
      </c>
      <c r="E2895" s="8">
        <v>260</v>
      </c>
      <c r="F2895" t="s">
        <v>8220</v>
      </c>
      <c r="G2895" t="s">
        <v>8223</v>
      </c>
      <c r="H2895" t="s">
        <v>8245</v>
      </c>
      <c r="I2895">
        <v>1435711246</v>
      </c>
      <c r="J2895">
        <v>1433292046</v>
      </c>
      <c r="K2895" t="b">
        <v>0</v>
      </c>
      <c r="L2895">
        <v>10</v>
      </c>
      <c r="M2895" t="b">
        <v>0</v>
      </c>
      <c r="N2895" t="s">
        <v>8271</v>
      </c>
      <c r="O2895">
        <f t="shared" si="180"/>
        <v>1</v>
      </c>
      <c r="P2895">
        <f t="shared" si="181"/>
        <v>26</v>
      </c>
      <c r="Q2895" s="10" t="s">
        <v>8317</v>
      </c>
      <c r="R2895" t="s">
        <v>8319</v>
      </c>
      <c r="S2895" s="14">
        <f t="shared" si="182"/>
        <v>42158.028310185182</v>
      </c>
      <c r="T2895" s="14">
        <f t="shared" si="183"/>
        <v>42186.028310185182</v>
      </c>
    </row>
    <row r="2896" spans="1:20" ht="59.4" x14ac:dyDescent="0.4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8317</v>
      </c>
      <c r="R2896" t="s">
        <v>8318</v>
      </c>
      <c r="S2896" s="14">
        <f t="shared" si="182"/>
        <v>42138.692627314813</v>
      </c>
      <c r="T2896" s="14">
        <f t="shared" si="183"/>
        <v>42168.692627314813</v>
      </c>
    </row>
    <row r="2897" spans="1:20" ht="59.4" x14ac:dyDescent="0.4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8315</v>
      </c>
      <c r="R2897" t="s">
        <v>8316</v>
      </c>
      <c r="S2897" s="14">
        <f t="shared" si="182"/>
        <v>42800.753333333334</v>
      </c>
      <c r="T2897" s="14">
        <f t="shared" si="183"/>
        <v>42841.833333333328</v>
      </c>
    </row>
    <row r="2898" spans="1:20" ht="45" x14ac:dyDescent="0.4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8331</v>
      </c>
      <c r="R2898" t="s">
        <v>8332</v>
      </c>
      <c r="S2898" s="14">
        <f t="shared" si="182"/>
        <v>41220.933124999996</v>
      </c>
      <c r="T2898" s="14">
        <f t="shared" si="183"/>
        <v>41250.933124999996</v>
      </c>
    </row>
    <row r="2899" spans="1:20" ht="30.6" x14ac:dyDescent="0.4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8334</v>
      </c>
      <c r="R2899" t="s">
        <v>8335</v>
      </c>
      <c r="S2899" s="14">
        <f t="shared" si="182"/>
        <v>42317.954571759255</v>
      </c>
      <c r="T2899" s="14">
        <f t="shared" si="183"/>
        <v>42377.954571759255</v>
      </c>
    </row>
    <row r="2900" spans="1:20" ht="45" x14ac:dyDescent="0.4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8315</v>
      </c>
      <c r="R2900" t="s">
        <v>8316</v>
      </c>
      <c r="S2900" s="14">
        <f t="shared" si="182"/>
        <v>42461.596273148149</v>
      </c>
      <c r="T2900" s="14">
        <f t="shared" si="183"/>
        <v>42491.596273148149</v>
      </c>
    </row>
    <row r="2901" spans="1:20" ht="45" x14ac:dyDescent="0.4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0" t="s">
        <v>8315</v>
      </c>
      <c r="R2901" t="s">
        <v>8316</v>
      </c>
      <c r="S2901" s="14">
        <f t="shared" si="182"/>
        <v>42075.807395833333</v>
      </c>
      <c r="T2901" s="14">
        <f t="shared" si="183"/>
        <v>42105.807395833333</v>
      </c>
    </row>
    <row r="2902" spans="1:20" ht="45" x14ac:dyDescent="0.4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0" t="s">
        <v>8315</v>
      </c>
      <c r="R2902" t="s">
        <v>8316</v>
      </c>
      <c r="S2902" s="14">
        <f t="shared" si="182"/>
        <v>42509.814108796301</v>
      </c>
      <c r="T2902" s="14">
        <f t="shared" si="183"/>
        <v>42539.814108796301</v>
      </c>
    </row>
    <row r="2903" spans="1:20" ht="45" x14ac:dyDescent="0.4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180"/>
        <v>0</v>
      </c>
      <c r="P2903">
        <f t="shared" si="181"/>
        <v>250</v>
      </c>
      <c r="Q2903" s="10" t="s">
        <v>8308</v>
      </c>
      <c r="R2903" t="s">
        <v>8314</v>
      </c>
      <c r="S2903" s="14">
        <f t="shared" si="182"/>
        <v>41466.552314814813</v>
      </c>
      <c r="T2903" s="14">
        <f t="shared" si="183"/>
        <v>41496.552314814813</v>
      </c>
    </row>
    <row r="2904" spans="1:20" ht="45" x14ac:dyDescent="0.45">
      <c r="A2904">
        <v>1040</v>
      </c>
      <c r="B2904" s="3" t="s">
        <v>1041</v>
      </c>
      <c r="C2904" s="3" t="s">
        <v>5150</v>
      </c>
      <c r="D2904" s="6">
        <v>85000</v>
      </c>
      <c r="E2904" s="8">
        <v>250</v>
      </c>
      <c r="F2904" t="s">
        <v>8219</v>
      </c>
      <c r="G2904" t="s">
        <v>8223</v>
      </c>
      <c r="H2904" t="s">
        <v>8245</v>
      </c>
      <c r="I2904">
        <v>1472317209</v>
      </c>
      <c r="J2904">
        <v>1469725209</v>
      </c>
      <c r="K2904" t="b">
        <v>0</v>
      </c>
      <c r="L2904">
        <v>1</v>
      </c>
      <c r="M2904" t="b">
        <v>0</v>
      </c>
      <c r="N2904" t="s">
        <v>8279</v>
      </c>
      <c r="O2904">
        <f t="shared" si="180"/>
        <v>0</v>
      </c>
      <c r="P2904">
        <f t="shared" si="181"/>
        <v>250</v>
      </c>
      <c r="Q2904" s="10" t="s">
        <v>8329</v>
      </c>
      <c r="R2904" t="s">
        <v>8330</v>
      </c>
      <c r="S2904" s="14">
        <f t="shared" si="182"/>
        <v>42579.708437499998</v>
      </c>
      <c r="T2904" s="14">
        <f t="shared" si="183"/>
        <v>42609.708437499998</v>
      </c>
    </row>
    <row r="2905" spans="1:20" ht="45" x14ac:dyDescent="0.45">
      <c r="A2905">
        <v>191</v>
      </c>
      <c r="B2905" s="3" t="s">
        <v>193</v>
      </c>
      <c r="C2905" s="3" t="s">
        <v>4301</v>
      </c>
      <c r="D2905" s="6">
        <v>5000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1443782138</v>
      </c>
      <c r="J2905">
        <v>1440326138</v>
      </c>
      <c r="K2905" t="b">
        <v>0</v>
      </c>
      <c r="L2905">
        <v>3</v>
      </c>
      <c r="M2905" t="b">
        <v>0</v>
      </c>
      <c r="N2905" t="s">
        <v>8266</v>
      </c>
      <c r="O2905">
        <f t="shared" si="180"/>
        <v>5</v>
      </c>
      <c r="P2905">
        <f t="shared" si="181"/>
        <v>83.33</v>
      </c>
      <c r="Q2905" s="10" t="s">
        <v>8308</v>
      </c>
      <c r="R2905" t="s">
        <v>8312</v>
      </c>
      <c r="S2905" s="14">
        <f t="shared" si="182"/>
        <v>42239.441412037035</v>
      </c>
      <c r="T2905" s="14">
        <f t="shared" si="183"/>
        <v>42279.441412037035</v>
      </c>
    </row>
    <row r="2906" spans="1:20" ht="45" x14ac:dyDescent="0.45">
      <c r="A2906">
        <v>226</v>
      </c>
      <c r="B2906" s="3" t="s">
        <v>228</v>
      </c>
      <c r="C2906" s="3" t="s">
        <v>4336</v>
      </c>
      <c r="D2906" s="6">
        <v>29000</v>
      </c>
      <c r="E2906" s="8">
        <v>250</v>
      </c>
      <c r="F2906" t="s">
        <v>8220</v>
      </c>
      <c r="G2906" t="s">
        <v>8224</v>
      </c>
      <c r="H2906" t="s">
        <v>8246</v>
      </c>
      <c r="I2906">
        <v>1433064540</v>
      </c>
      <c r="J2906">
        <v>1428854344</v>
      </c>
      <c r="K2906" t="b">
        <v>0</v>
      </c>
      <c r="L2906">
        <v>2</v>
      </c>
      <c r="M2906" t="b">
        <v>0</v>
      </c>
      <c r="N2906" t="s">
        <v>8266</v>
      </c>
      <c r="O2906">
        <f t="shared" si="180"/>
        <v>1</v>
      </c>
      <c r="P2906">
        <f t="shared" si="181"/>
        <v>125</v>
      </c>
      <c r="Q2906" s="10" t="s">
        <v>8308</v>
      </c>
      <c r="R2906" t="s">
        <v>8312</v>
      </c>
      <c r="S2906" s="14">
        <f t="shared" si="182"/>
        <v>42106.666018518517</v>
      </c>
      <c r="T2906" s="14">
        <f t="shared" si="183"/>
        <v>42155.395138888889</v>
      </c>
    </row>
    <row r="2907" spans="1:20" ht="45" x14ac:dyDescent="0.45">
      <c r="A2907">
        <v>239</v>
      </c>
      <c r="B2907" s="3" t="s">
        <v>241</v>
      </c>
      <c r="C2907" s="3" t="s">
        <v>4349</v>
      </c>
      <c r="D2907" s="6">
        <v>1000</v>
      </c>
      <c r="E2907" s="8">
        <v>250</v>
      </c>
      <c r="F2907" t="s">
        <v>8220</v>
      </c>
      <c r="G2907" t="s">
        <v>8225</v>
      </c>
      <c r="H2907" t="s">
        <v>8247</v>
      </c>
      <c r="I2907">
        <v>1446984000</v>
      </c>
      <c r="J2907">
        <v>1445308730</v>
      </c>
      <c r="K2907" t="b">
        <v>0</v>
      </c>
      <c r="L2907">
        <v>5</v>
      </c>
      <c r="M2907" t="b">
        <v>0</v>
      </c>
      <c r="N2907" t="s">
        <v>8266</v>
      </c>
      <c r="O2907">
        <f t="shared" si="180"/>
        <v>25</v>
      </c>
      <c r="P2907">
        <f t="shared" si="181"/>
        <v>50</v>
      </c>
      <c r="Q2907" s="10" t="s">
        <v>8308</v>
      </c>
      <c r="R2907" t="s">
        <v>8312</v>
      </c>
      <c r="S2907" s="14">
        <f t="shared" si="182"/>
        <v>42297.110300925924</v>
      </c>
      <c r="T2907" s="14">
        <f t="shared" si="183"/>
        <v>42316.5</v>
      </c>
    </row>
    <row r="2908" spans="1:20" ht="45" x14ac:dyDescent="0.45">
      <c r="A2908">
        <v>2571</v>
      </c>
      <c r="B2908" s="3" t="s">
        <v>2571</v>
      </c>
      <c r="C2908" s="3" t="s">
        <v>6681</v>
      </c>
      <c r="D2908" s="6">
        <v>100000</v>
      </c>
      <c r="E2908" s="8">
        <v>250</v>
      </c>
      <c r="F2908" t="s">
        <v>8219</v>
      </c>
      <c r="G2908" t="s">
        <v>8225</v>
      </c>
      <c r="H2908" t="s">
        <v>8247</v>
      </c>
      <c r="I2908">
        <v>1463645521</v>
      </c>
      <c r="J2908">
        <v>1458461521</v>
      </c>
      <c r="K2908" t="b">
        <v>0</v>
      </c>
      <c r="L2908">
        <v>4</v>
      </c>
      <c r="M2908" t="b">
        <v>0</v>
      </c>
      <c r="N2908" t="s">
        <v>8282</v>
      </c>
      <c r="O2908">
        <f t="shared" si="180"/>
        <v>0</v>
      </c>
      <c r="P2908">
        <f t="shared" si="181"/>
        <v>62.5</v>
      </c>
      <c r="Q2908" s="10" t="s">
        <v>8334</v>
      </c>
      <c r="R2908" t="s">
        <v>8335</v>
      </c>
      <c r="S2908" s="14">
        <f t="shared" si="182"/>
        <v>42449.341678240744</v>
      </c>
      <c r="T2908" s="14">
        <f t="shared" si="183"/>
        <v>42509.341678240744</v>
      </c>
    </row>
    <row r="2909" spans="1:20" ht="45" x14ac:dyDescent="0.45">
      <c r="A2909">
        <v>3203</v>
      </c>
      <c r="B2909" s="3" t="s">
        <v>3203</v>
      </c>
      <c r="C2909" s="3" t="s">
        <v>7313</v>
      </c>
      <c r="D2909" s="6">
        <v>1000</v>
      </c>
      <c r="E2909" s="8">
        <v>250</v>
      </c>
      <c r="F2909" t="s">
        <v>8220</v>
      </c>
      <c r="G2909" t="s">
        <v>8223</v>
      </c>
      <c r="H2909" t="s">
        <v>8245</v>
      </c>
      <c r="I2909">
        <v>1443224622</v>
      </c>
      <c r="J2909">
        <v>1440632622</v>
      </c>
      <c r="K2909" t="b">
        <v>0</v>
      </c>
      <c r="L2909">
        <v>6</v>
      </c>
      <c r="M2909" t="b">
        <v>0</v>
      </c>
      <c r="N2909" t="s">
        <v>8303</v>
      </c>
      <c r="O2909">
        <f t="shared" si="180"/>
        <v>25</v>
      </c>
      <c r="P2909">
        <f t="shared" si="181"/>
        <v>41.67</v>
      </c>
      <c r="Q2909" s="10" t="s">
        <v>8315</v>
      </c>
      <c r="R2909" t="s">
        <v>8357</v>
      </c>
      <c r="S2909" s="14">
        <f t="shared" si="182"/>
        <v>42242.988680555558</v>
      </c>
      <c r="T2909" s="14">
        <f t="shared" si="183"/>
        <v>42272.988680555558</v>
      </c>
    </row>
    <row r="2910" spans="1:20" ht="45" x14ac:dyDescent="0.45">
      <c r="A2910">
        <v>3336</v>
      </c>
      <c r="B2910" s="3" t="s">
        <v>3336</v>
      </c>
      <c r="C2910" s="3" t="s">
        <v>7446</v>
      </c>
      <c r="D2910" s="6">
        <v>250</v>
      </c>
      <c r="E2910" s="8">
        <v>250</v>
      </c>
      <c r="F2910" t="s">
        <v>8218</v>
      </c>
      <c r="G2910" t="s">
        <v>8224</v>
      </c>
      <c r="H2910" t="s">
        <v>8246</v>
      </c>
      <c r="I2910">
        <v>1459845246</v>
      </c>
      <c r="J2910">
        <v>1457429646</v>
      </c>
      <c r="K2910" t="b">
        <v>0</v>
      </c>
      <c r="L2910">
        <v>9</v>
      </c>
      <c r="M2910" t="b">
        <v>1</v>
      </c>
      <c r="N2910" t="s">
        <v>8269</v>
      </c>
      <c r="O2910">
        <f t="shared" si="180"/>
        <v>100</v>
      </c>
      <c r="P2910">
        <f t="shared" si="181"/>
        <v>27.78</v>
      </c>
      <c r="Q2910" s="10" t="s">
        <v>8315</v>
      </c>
      <c r="R2910" t="s">
        <v>8316</v>
      </c>
      <c r="S2910" s="14">
        <f t="shared" si="182"/>
        <v>42437.398680555561</v>
      </c>
      <c r="T2910" s="14">
        <f t="shared" si="183"/>
        <v>42465.35701388889</v>
      </c>
    </row>
    <row r="2911" spans="1:20" ht="45" x14ac:dyDescent="0.45">
      <c r="A2911">
        <v>3442</v>
      </c>
      <c r="B2911" s="3" t="s">
        <v>3441</v>
      </c>
      <c r="C2911" s="3" t="s">
        <v>7552</v>
      </c>
      <c r="D2911" s="6">
        <v>250</v>
      </c>
      <c r="E2911" s="8">
        <v>250</v>
      </c>
      <c r="F2911" t="s">
        <v>8218</v>
      </c>
      <c r="G2911" t="s">
        <v>8223</v>
      </c>
      <c r="H2911" t="s">
        <v>8245</v>
      </c>
      <c r="I2911">
        <v>1433016672</v>
      </c>
      <c r="J2911">
        <v>1430424672</v>
      </c>
      <c r="K2911" t="b">
        <v>0</v>
      </c>
      <c r="L2911">
        <v>8</v>
      </c>
      <c r="M2911" t="b">
        <v>1</v>
      </c>
      <c r="N2911" t="s">
        <v>8269</v>
      </c>
      <c r="O2911">
        <f t="shared" si="180"/>
        <v>100</v>
      </c>
      <c r="P2911">
        <f t="shared" si="181"/>
        <v>31.25</v>
      </c>
      <c r="Q2911" s="10" t="s">
        <v>8315</v>
      </c>
      <c r="R2911" t="s">
        <v>8316</v>
      </c>
      <c r="S2911" s="14">
        <f t="shared" si="182"/>
        <v>42124.841111111105</v>
      </c>
      <c r="T2911" s="14">
        <f t="shared" si="183"/>
        <v>42154.841111111105</v>
      </c>
    </row>
    <row r="2912" spans="1:20" ht="59.4" x14ac:dyDescent="0.45">
      <c r="A2912">
        <v>3660</v>
      </c>
      <c r="B2912" s="3" t="s">
        <v>3657</v>
      </c>
      <c r="C2912" s="3" t="s">
        <v>7770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1419368925</v>
      </c>
      <c r="J2912">
        <v>1417208925</v>
      </c>
      <c r="K2912" t="b">
        <v>0</v>
      </c>
      <c r="L2912">
        <v>22</v>
      </c>
      <c r="M2912" t="b">
        <v>1</v>
      </c>
      <c r="N2912" t="s">
        <v>8269</v>
      </c>
      <c r="O2912">
        <f t="shared" si="180"/>
        <v>100</v>
      </c>
      <c r="P2912">
        <f t="shared" si="181"/>
        <v>11.36</v>
      </c>
      <c r="Q2912" s="10" t="s">
        <v>8315</v>
      </c>
      <c r="R2912" t="s">
        <v>8316</v>
      </c>
      <c r="S2912" s="14">
        <f t="shared" si="182"/>
        <v>41971.881076388891</v>
      </c>
      <c r="T2912" s="14">
        <f t="shared" si="183"/>
        <v>41996.881076388891</v>
      </c>
    </row>
    <row r="2913" spans="1:20" ht="59.4" x14ac:dyDescent="0.45">
      <c r="A2913">
        <v>4025</v>
      </c>
      <c r="B2913" s="3" t="s">
        <v>4021</v>
      </c>
      <c r="C2913" s="3" t="s">
        <v>8130</v>
      </c>
      <c r="D2913" s="6">
        <v>5000</v>
      </c>
      <c r="E2913" s="8">
        <v>250</v>
      </c>
      <c r="F2913" t="s">
        <v>8220</v>
      </c>
      <c r="G2913" t="s">
        <v>8229</v>
      </c>
      <c r="H2913" t="s">
        <v>8248</v>
      </c>
      <c r="I2913">
        <v>1437889336</v>
      </c>
      <c r="J2913">
        <v>1432705336</v>
      </c>
      <c r="K2913" t="b">
        <v>0</v>
      </c>
      <c r="L2913">
        <v>4</v>
      </c>
      <c r="M2913" t="b">
        <v>0</v>
      </c>
      <c r="N2913" t="s">
        <v>8269</v>
      </c>
      <c r="O2913">
        <f t="shared" si="180"/>
        <v>5</v>
      </c>
      <c r="P2913">
        <f t="shared" si="181"/>
        <v>62.5</v>
      </c>
      <c r="Q2913" s="10" t="s">
        <v>8315</v>
      </c>
      <c r="R2913" t="s">
        <v>8316</v>
      </c>
      <c r="S2913" s="14">
        <f t="shared" si="182"/>
        <v>42151.237685185188</v>
      </c>
      <c r="T2913" s="14">
        <f t="shared" si="183"/>
        <v>42211.237685185188</v>
      </c>
    </row>
    <row r="2914" spans="1:20" ht="45" x14ac:dyDescent="0.45">
      <c r="A2914">
        <v>4059</v>
      </c>
      <c r="B2914" s="3" t="s">
        <v>4055</v>
      </c>
      <c r="C2914" s="3" t="s">
        <v>8163</v>
      </c>
      <c r="D2914" s="6">
        <v>10000</v>
      </c>
      <c r="E2914" s="8">
        <v>250</v>
      </c>
      <c r="F2914" t="s">
        <v>8220</v>
      </c>
      <c r="G2914" t="s">
        <v>8228</v>
      </c>
      <c r="H2914" t="s">
        <v>8250</v>
      </c>
      <c r="I2914">
        <v>1410836400</v>
      </c>
      <c r="J2914">
        <v>1408116152</v>
      </c>
      <c r="K2914" t="b">
        <v>0</v>
      </c>
      <c r="L2914">
        <v>7</v>
      </c>
      <c r="M2914" t="b">
        <v>0</v>
      </c>
      <c r="N2914" t="s">
        <v>8269</v>
      </c>
      <c r="O2914">
        <f t="shared" si="180"/>
        <v>3</v>
      </c>
      <c r="P2914">
        <f t="shared" si="181"/>
        <v>35.71</v>
      </c>
      <c r="Q2914" s="10" t="s">
        <v>8315</v>
      </c>
      <c r="R2914" t="s">
        <v>8316</v>
      </c>
      <c r="S2914" s="14">
        <f t="shared" si="182"/>
        <v>41866.640648148146</v>
      </c>
      <c r="T2914" s="14">
        <f t="shared" si="183"/>
        <v>41898.125</v>
      </c>
    </row>
    <row r="2915" spans="1:20" ht="45" x14ac:dyDescent="0.45">
      <c r="A2915">
        <v>1008</v>
      </c>
      <c r="B2915" s="3" t="s">
        <v>1009</v>
      </c>
      <c r="C2915" s="3" t="s">
        <v>5118</v>
      </c>
      <c r="D2915" s="6">
        <v>93500</v>
      </c>
      <c r="E2915" s="8">
        <v>250</v>
      </c>
      <c r="F2915" t="s">
        <v>8219</v>
      </c>
      <c r="G2915" t="s">
        <v>8237</v>
      </c>
      <c r="H2915" t="s">
        <v>8255</v>
      </c>
      <c r="I2915">
        <v>1482953115</v>
      </c>
      <c r="J2915">
        <v>1480361115</v>
      </c>
      <c r="K2915" t="b">
        <v>0</v>
      </c>
      <c r="L2915">
        <v>1</v>
      </c>
      <c r="M2915" t="b">
        <v>0</v>
      </c>
      <c r="N2915" t="s">
        <v>8271</v>
      </c>
      <c r="O2915">
        <f t="shared" si="180"/>
        <v>0</v>
      </c>
      <c r="P2915">
        <f t="shared" si="181"/>
        <v>250</v>
      </c>
      <c r="Q2915" s="10" t="s">
        <v>8317</v>
      </c>
      <c r="R2915" t="s">
        <v>8319</v>
      </c>
      <c r="S2915" s="14">
        <f t="shared" si="182"/>
        <v>42702.809201388889</v>
      </c>
      <c r="T2915" s="14">
        <f t="shared" si="183"/>
        <v>42732.809201388889</v>
      </c>
    </row>
    <row r="2916" spans="1:20" ht="45" x14ac:dyDescent="0.45">
      <c r="A2916">
        <v>592</v>
      </c>
      <c r="B2916" s="3" t="s">
        <v>593</v>
      </c>
      <c r="C2916" s="3" t="s">
        <v>4702</v>
      </c>
      <c r="D2916" s="6">
        <v>7500</v>
      </c>
      <c r="E2916" s="8">
        <v>250</v>
      </c>
      <c r="F2916" t="s">
        <v>8220</v>
      </c>
      <c r="G2916" t="s">
        <v>8223</v>
      </c>
      <c r="H2916" t="s">
        <v>8245</v>
      </c>
      <c r="I2916">
        <v>1417584860</v>
      </c>
      <c r="J2916">
        <v>1414992860</v>
      </c>
      <c r="K2916" t="b">
        <v>0</v>
      </c>
      <c r="L2916">
        <v>1</v>
      </c>
      <c r="M2916" t="b">
        <v>0</v>
      </c>
      <c r="N2916" t="s">
        <v>8270</v>
      </c>
      <c r="O2916">
        <f t="shared" si="180"/>
        <v>3</v>
      </c>
      <c r="P2916">
        <f t="shared" si="181"/>
        <v>250</v>
      </c>
      <c r="Q2916" s="10" t="s">
        <v>8317</v>
      </c>
      <c r="R2916" t="s">
        <v>8318</v>
      </c>
      <c r="S2916" s="14">
        <f t="shared" si="182"/>
        <v>41946.232175925928</v>
      </c>
      <c r="T2916" s="14">
        <f t="shared" si="183"/>
        <v>41976.232175925921</v>
      </c>
    </row>
    <row r="2917" spans="1:20" ht="59.4" x14ac:dyDescent="0.4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8317</v>
      </c>
      <c r="R2917" t="s">
        <v>8318</v>
      </c>
      <c r="S2917" s="14">
        <f t="shared" si="182"/>
        <v>42348.9215625</v>
      </c>
      <c r="T2917" s="14">
        <f t="shared" si="183"/>
        <v>42385.458333333328</v>
      </c>
    </row>
    <row r="2918" spans="1:20" ht="45" x14ac:dyDescent="0.4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8331</v>
      </c>
      <c r="R2918" t="s">
        <v>8332</v>
      </c>
      <c r="S2918" s="14">
        <f t="shared" si="182"/>
        <v>42479.22210648148</v>
      </c>
      <c r="T2918" s="14">
        <f t="shared" si="183"/>
        <v>42539.22210648148</v>
      </c>
    </row>
    <row r="2919" spans="1:20" ht="45" x14ac:dyDescent="0.45">
      <c r="A2919">
        <v>3670</v>
      </c>
      <c r="B2919" s="3" t="s">
        <v>3667</v>
      </c>
      <c r="C2919" s="3" t="s">
        <v>7780</v>
      </c>
      <c r="D2919" s="6">
        <v>220</v>
      </c>
      <c r="E2919" s="8">
        <v>241</v>
      </c>
      <c r="F2919" t="s">
        <v>8218</v>
      </c>
      <c r="G2919" t="s">
        <v>8224</v>
      </c>
      <c r="H2919" t="s">
        <v>8246</v>
      </c>
      <c r="I2919">
        <v>1433113200</v>
      </c>
      <c r="J2919">
        <v>1431951611</v>
      </c>
      <c r="K2919" t="b">
        <v>0</v>
      </c>
      <c r="L2919">
        <v>12</v>
      </c>
      <c r="M2919" t="b">
        <v>1</v>
      </c>
      <c r="N2919" t="s">
        <v>8269</v>
      </c>
      <c r="O2919">
        <f t="shared" si="180"/>
        <v>110</v>
      </c>
      <c r="P2919">
        <f t="shared" si="181"/>
        <v>20.079999999999998</v>
      </c>
      <c r="Q2919" s="10" t="s">
        <v>8315</v>
      </c>
      <c r="R2919" t="s">
        <v>8316</v>
      </c>
      <c r="S2919" s="14">
        <f t="shared" si="182"/>
        <v>42142.514016203699</v>
      </c>
      <c r="T2919" s="14">
        <f t="shared" si="183"/>
        <v>42155.958333333328</v>
      </c>
    </row>
    <row r="2920" spans="1:20" ht="45" x14ac:dyDescent="0.4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0" t="s">
        <v>8320</v>
      </c>
      <c r="R2920" t="s">
        <v>8339</v>
      </c>
      <c r="S2920" s="14">
        <f t="shared" si="182"/>
        <v>42032.510243055556</v>
      </c>
      <c r="T2920" s="14">
        <f t="shared" si="183"/>
        <v>42057.510243055556</v>
      </c>
    </row>
    <row r="2921" spans="1:20" ht="45" x14ac:dyDescent="0.45">
      <c r="A2921">
        <v>1240</v>
      </c>
      <c r="B2921" s="3" t="s">
        <v>1241</v>
      </c>
      <c r="C2921" s="3" t="s">
        <v>5350</v>
      </c>
      <c r="D2921" s="6">
        <v>8000</v>
      </c>
      <c r="E2921" s="8">
        <v>241</v>
      </c>
      <c r="F2921" t="s">
        <v>8219</v>
      </c>
      <c r="G2921" t="s">
        <v>8223</v>
      </c>
      <c r="H2921" t="s">
        <v>8245</v>
      </c>
      <c r="I2921">
        <v>1373665860</v>
      </c>
      <c r="J2921">
        <v>1368579457</v>
      </c>
      <c r="K2921" t="b">
        <v>0</v>
      </c>
      <c r="L2921">
        <v>8</v>
      </c>
      <c r="M2921" t="b">
        <v>0</v>
      </c>
      <c r="N2921" t="s">
        <v>8284</v>
      </c>
      <c r="O2921">
        <f t="shared" si="180"/>
        <v>3</v>
      </c>
      <c r="P2921">
        <f t="shared" si="181"/>
        <v>30.13</v>
      </c>
      <c r="Q2921" s="10" t="s">
        <v>8323</v>
      </c>
      <c r="R2921" t="s">
        <v>8338</v>
      </c>
      <c r="S2921" s="14">
        <f t="shared" si="182"/>
        <v>41409.040011574078</v>
      </c>
      <c r="T2921" s="14">
        <f t="shared" si="183"/>
        <v>41467.910416666666</v>
      </c>
    </row>
    <row r="2922" spans="1:20" ht="59.4" x14ac:dyDescent="0.45">
      <c r="A2922">
        <v>4089</v>
      </c>
      <c r="B2922" s="3" t="s">
        <v>4085</v>
      </c>
      <c r="C2922" s="3" t="s">
        <v>8192</v>
      </c>
      <c r="D2922" s="6">
        <v>5000</v>
      </c>
      <c r="E2922" s="8">
        <v>240</v>
      </c>
      <c r="F2922" t="s">
        <v>8220</v>
      </c>
      <c r="G2922" t="s">
        <v>8223</v>
      </c>
      <c r="H2922" t="s">
        <v>8245</v>
      </c>
      <c r="I2922">
        <v>1433093700</v>
      </c>
      <c r="J2922">
        <v>1430242488</v>
      </c>
      <c r="K2922" t="b">
        <v>0</v>
      </c>
      <c r="L2922">
        <v>8</v>
      </c>
      <c r="M2922" t="b">
        <v>0</v>
      </c>
      <c r="N2922" t="s">
        <v>8269</v>
      </c>
      <c r="O2922">
        <f t="shared" si="180"/>
        <v>5</v>
      </c>
      <c r="P2922">
        <f t="shared" si="181"/>
        <v>30</v>
      </c>
      <c r="Q2922" s="10" t="s">
        <v>8315</v>
      </c>
      <c r="R2922" t="s">
        <v>8316</v>
      </c>
      <c r="S2922" s="14">
        <f t="shared" si="182"/>
        <v>42122.732499999998</v>
      </c>
      <c r="T2922" s="14">
        <f t="shared" si="183"/>
        <v>42155.732638888891</v>
      </c>
    </row>
    <row r="2923" spans="1:20" ht="30.6" x14ac:dyDescent="0.45">
      <c r="A2923">
        <v>1015</v>
      </c>
      <c r="B2923" s="3" t="s">
        <v>1016</v>
      </c>
      <c r="C2923" s="3" t="s">
        <v>5125</v>
      </c>
      <c r="D2923" s="6">
        <v>9000</v>
      </c>
      <c r="E2923" s="8">
        <v>240</v>
      </c>
      <c r="F2923" t="s">
        <v>8219</v>
      </c>
      <c r="G2923" t="s">
        <v>8239</v>
      </c>
      <c r="H2923" t="s">
        <v>8256</v>
      </c>
      <c r="I2923">
        <v>1448489095</v>
      </c>
      <c r="J2923">
        <v>1445893495</v>
      </c>
      <c r="K2923" t="b">
        <v>0</v>
      </c>
      <c r="L2923">
        <v>6</v>
      </c>
      <c r="M2923" t="b">
        <v>0</v>
      </c>
      <c r="N2923" t="s">
        <v>8271</v>
      </c>
      <c r="O2923">
        <f t="shared" si="180"/>
        <v>3</v>
      </c>
      <c r="P2923">
        <f t="shared" si="181"/>
        <v>40</v>
      </c>
      <c r="Q2923" s="10" t="s">
        <v>8317</v>
      </c>
      <c r="R2923" t="s">
        <v>8319</v>
      </c>
      <c r="S2923" s="14">
        <f t="shared" si="182"/>
        <v>42303.878414351857</v>
      </c>
      <c r="T2923" s="14">
        <f t="shared" si="183"/>
        <v>42333.920081018514</v>
      </c>
    </row>
    <row r="2924" spans="1:20" ht="45" x14ac:dyDescent="0.4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8317</v>
      </c>
      <c r="R2924" t="s">
        <v>8346</v>
      </c>
      <c r="S2924" s="14">
        <f t="shared" si="182"/>
        <v>42113.875567129624</v>
      </c>
      <c r="T2924" s="14">
        <f t="shared" si="183"/>
        <v>42143.875567129624</v>
      </c>
    </row>
    <row r="2925" spans="1:20" ht="45" x14ac:dyDescent="0.4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8336</v>
      </c>
      <c r="R2925" t="s">
        <v>8348</v>
      </c>
      <c r="S2925" s="14">
        <f t="shared" si="182"/>
        <v>41926.482731481483</v>
      </c>
      <c r="T2925" s="14">
        <f t="shared" si="183"/>
        <v>41956.524398148147</v>
      </c>
    </row>
    <row r="2926" spans="1:20" ht="45" x14ac:dyDescent="0.4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8331</v>
      </c>
      <c r="R2926" t="s">
        <v>8332</v>
      </c>
      <c r="S2926" s="14">
        <f t="shared" si="182"/>
        <v>42409.024305555555</v>
      </c>
      <c r="T2926" s="14">
        <f t="shared" si="183"/>
        <v>42439.024305555555</v>
      </c>
    </row>
    <row r="2927" spans="1:20" ht="45" x14ac:dyDescent="0.4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8320</v>
      </c>
      <c r="R2927" t="s">
        <v>8322</v>
      </c>
      <c r="S2927" s="14">
        <f t="shared" si="182"/>
        <v>41642.751458333332</v>
      </c>
      <c r="T2927" s="14">
        <f t="shared" si="183"/>
        <v>41672.751458333332</v>
      </c>
    </row>
    <row r="2928" spans="1:20" ht="59.4" x14ac:dyDescent="0.45">
      <c r="A2928">
        <v>2758</v>
      </c>
      <c r="B2928" s="3" t="s">
        <v>2758</v>
      </c>
      <c r="C2928" s="3" t="s">
        <v>6868</v>
      </c>
      <c r="D2928" s="6">
        <v>2000</v>
      </c>
      <c r="E2928" s="8">
        <v>234</v>
      </c>
      <c r="F2928" t="s">
        <v>8220</v>
      </c>
      <c r="G2928" t="s">
        <v>8225</v>
      </c>
      <c r="H2928" t="s">
        <v>8247</v>
      </c>
      <c r="I2928">
        <v>1476095783</v>
      </c>
      <c r="J2928">
        <v>1474886183</v>
      </c>
      <c r="K2928" t="b">
        <v>0</v>
      </c>
      <c r="L2928">
        <v>6</v>
      </c>
      <c r="M2928" t="b">
        <v>0</v>
      </c>
      <c r="N2928" t="s">
        <v>8302</v>
      </c>
      <c r="O2928">
        <f t="shared" si="180"/>
        <v>12</v>
      </c>
      <c r="P2928">
        <f t="shared" si="181"/>
        <v>39</v>
      </c>
      <c r="Q2928" s="10" t="s">
        <v>8320</v>
      </c>
      <c r="R2928" t="s">
        <v>8356</v>
      </c>
      <c r="S2928" s="14">
        <f t="shared" si="182"/>
        <v>42639.441932870366</v>
      </c>
      <c r="T2928" s="14">
        <f t="shared" si="183"/>
        <v>42653.441932870366</v>
      </c>
    </row>
    <row r="2929" spans="1:20" ht="45" x14ac:dyDescent="0.45">
      <c r="A2929">
        <v>3663</v>
      </c>
      <c r="B2929" s="3" t="s">
        <v>3660</v>
      </c>
      <c r="C2929" s="3" t="s">
        <v>7773</v>
      </c>
      <c r="D2929" s="6">
        <v>225</v>
      </c>
      <c r="E2929" s="8">
        <v>234</v>
      </c>
      <c r="F2929" t="s">
        <v>8218</v>
      </c>
      <c r="G2929" t="s">
        <v>8224</v>
      </c>
      <c r="H2929" t="s">
        <v>8246</v>
      </c>
      <c r="I2929">
        <v>1482321030</v>
      </c>
      <c r="J2929">
        <v>1477133430</v>
      </c>
      <c r="K2929" t="b">
        <v>0</v>
      </c>
      <c r="L2929">
        <v>9</v>
      </c>
      <c r="M2929" t="b">
        <v>1</v>
      </c>
      <c r="N2929" t="s">
        <v>8269</v>
      </c>
      <c r="O2929">
        <f t="shared" si="180"/>
        <v>104</v>
      </c>
      <c r="P2929">
        <f t="shared" si="181"/>
        <v>26</v>
      </c>
      <c r="Q2929" s="10" t="s">
        <v>8315</v>
      </c>
      <c r="R2929" t="s">
        <v>8316</v>
      </c>
      <c r="S2929" s="14">
        <f t="shared" si="182"/>
        <v>42665.451736111107</v>
      </c>
      <c r="T2929" s="14">
        <f t="shared" si="183"/>
        <v>42725.493402777778</v>
      </c>
    </row>
    <row r="2930" spans="1:20" ht="45" x14ac:dyDescent="0.45">
      <c r="A2930">
        <v>1006</v>
      </c>
      <c r="B2930" s="3" t="s">
        <v>1007</v>
      </c>
      <c r="C2930" s="3" t="s">
        <v>5116</v>
      </c>
      <c r="D2930" s="6">
        <v>4000</v>
      </c>
      <c r="E2930" s="8">
        <v>234</v>
      </c>
      <c r="F2930" t="s">
        <v>8219</v>
      </c>
      <c r="G2930" t="s">
        <v>8223</v>
      </c>
      <c r="H2930" t="s">
        <v>8245</v>
      </c>
      <c r="I2930">
        <v>1418368260</v>
      </c>
      <c r="J2930">
        <v>1417654672</v>
      </c>
      <c r="K2930" t="b">
        <v>0</v>
      </c>
      <c r="L2930">
        <v>8</v>
      </c>
      <c r="M2930" t="b">
        <v>0</v>
      </c>
      <c r="N2930" t="s">
        <v>8271</v>
      </c>
      <c r="O2930">
        <f t="shared" si="180"/>
        <v>6</v>
      </c>
      <c r="P2930">
        <f t="shared" si="181"/>
        <v>29.25</v>
      </c>
      <c r="Q2930" s="10" t="s">
        <v>8317</v>
      </c>
      <c r="R2930" t="s">
        <v>8319</v>
      </c>
      <c r="S2930" s="14">
        <f t="shared" si="182"/>
        <v>41977.040185185186</v>
      </c>
      <c r="T2930" s="14">
        <f t="shared" si="183"/>
        <v>41985.299305555556</v>
      </c>
    </row>
    <row r="2931" spans="1:20" ht="59.4" x14ac:dyDescent="0.45">
      <c r="A2931">
        <v>2588</v>
      </c>
      <c r="B2931" s="3" t="s">
        <v>2588</v>
      </c>
      <c r="C2931" s="3" t="s">
        <v>6698</v>
      </c>
      <c r="D2931" s="6">
        <v>6000</v>
      </c>
      <c r="E2931" s="8">
        <v>233</v>
      </c>
      <c r="F2931" t="s">
        <v>8220</v>
      </c>
      <c r="G2931" t="s">
        <v>8223</v>
      </c>
      <c r="H2931" t="s">
        <v>8245</v>
      </c>
      <c r="I2931">
        <v>1427807640</v>
      </c>
      <c r="J2931">
        <v>1423325626</v>
      </c>
      <c r="K2931" t="b">
        <v>0</v>
      </c>
      <c r="L2931">
        <v>8</v>
      </c>
      <c r="M2931" t="b">
        <v>0</v>
      </c>
      <c r="N2931" t="s">
        <v>8282</v>
      </c>
      <c r="O2931">
        <f t="shared" si="180"/>
        <v>4</v>
      </c>
      <c r="P2931">
        <f t="shared" si="181"/>
        <v>29.13</v>
      </c>
      <c r="Q2931" s="10" t="s">
        <v>8334</v>
      </c>
      <c r="R2931" t="s">
        <v>8335</v>
      </c>
      <c r="S2931" s="14">
        <f t="shared" si="182"/>
        <v>42042.676226851851</v>
      </c>
      <c r="T2931" s="14">
        <f t="shared" si="183"/>
        <v>42094.551388888889</v>
      </c>
    </row>
    <row r="2932" spans="1:20" ht="30.6" x14ac:dyDescent="0.45">
      <c r="A2932">
        <v>957</v>
      </c>
      <c r="B2932" s="3" t="s">
        <v>958</v>
      </c>
      <c r="C2932" s="3" t="s">
        <v>5067</v>
      </c>
      <c r="D2932" s="6">
        <v>12000</v>
      </c>
      <c r="E2932" s="8">
        <v>233</v>
      </c>
      <c r="F2932" t="s">
        <v>8220</v>
      </c>
      <c r="G2932" t="s">
        <v>8223</v>
      </c>
      <c r="H2932" t="s">
        <v>8245</v>
      </c>
      <c r="I2932">
        <v>1479392133</v>
      </c>
      <c r="J2932">
        <v>1476710133</v>
      </c>
      <c r="K2932" t="b">
        <v>0</v>
      </c>
      <c r="L2932">
        <v>7</v>
      </c>
      <c r="M2932" t="b">
        <v>0</v>
      </c>
      <c r="N2932" t="s">
        <v>8271</v>
      </c>
      <c r="O2932">
        <f t="shared" si="180"/>
        <v>2</v>
      </c>
      <c r="P2932">
        <f t="shared" si="181"/>
        <v>33.29</v>
      </c>
      <c r="Q2932" s="10" t="s">
        <v>8317</v>
      </c>
      <c r="R2932" t="s">
        <v>8319</v>
      </c>
      <c r="S2932" s="14">
        <f t="shared" si="182"/>
        <v>42660.552465277782</v>
      </c>
      <c r="T2932" s="14">
        <f t="shared" si="183"/>
        <v>42691.594131944439</v>
      </c>
    </row>
    <row r="2933" spans="1:20" ht="59.4" x14ac:dyDescent="0.4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8308</v>
      </c>
      <c r="R2933" t="s">
        <v>8314</v>
      </c>
      <c r="S2933" s="14">
        <f t="shared" si="182"/>
        <v>40956.553530092591</v>
      </c>
      <c r="T2933" s="14">
        <f t="shared" si="183"/>
        <v>40986.511863425927</v>
      </c>
    </row>
    <row r="2934" spans="1:20" ht="45" x14ac:dyDescent="0.4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8315</v>
      </c>
      <c r="R2934" t="s">
        <v>8316</v>
      </c>
      <c r="S2934" s="14">
        <f t="shared" si="182"/>
        <v>42328.727141203708</v>
      </c>
      <c r="T2934" s="14">
        <f t="shared" si="183"/>
        <v>42358.499305555553</v>
      </c>
    </row>
    <row r="2935" spans="1:20" ht="45" x14ac:dyDescent="0.4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8317</v>
      </c>
      <c r="R2935" t="s">
        <v>8319</v>
      </c>
      <c r="S2935" s="14">
        <f t="shared" si="182"/>
        <v>42111.709027777775</v>
      </c>
      <c r="T2935" s="14">
        <f t="shared" si="183"/>
        <v>42156.709027777775</v>
      </c>
    </row>
    <row r="2936" spans="1:20" ht="45" x14ac:dyDescent="0.4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8323</v>
      </c>
      <c r="R2936" t="s">
        <v>8345</v>
      </c>
      <c r="S2936" s="14">
        <f t="shared" si="182"/>
        <v>41922.783229166671</v>
      </c>
      <c r="T2936" s="14">
        <f t="shared" si="183"/>
        <v>41952.824895833335</v>
      </c>
    </row>
    <row r="2937" spans="1:20" ht="45" x14ac:dyDescent="0.45">
      <c r="A2937">
        <v>3134</v>
      </c>
      <c r="B2937" s="3" t="s">
        <v>3134</v>
      </c>
      <c r="C2937" s="3" t="s">
        <v>7244</v>
      </c>
      <c r="D2937" s="6">
        <v>1000</v>
      </c>
      <c r="E2937" s="8">
        <v>225</v>
      </c>
      <c r="F2937" t="s">
        <v>8221</v>
      </c>
      <c r="G2937" t="s">
        <v>8224</v>
      </c>
      <c r="H2937" t="s">
        <v>8246</v>
      </c>
      <c r="I2937">
        <v>1490631419</v>
      </c>
      <c r="J2937">
        <v>1488820619</v>
      </c>
      <c r="K2937" t="b">
        <v>0</v>
      </c>
      <c r="L2937">
        <v>12</v>
      </c>
      <c r="M2937" t="b">
        <v>0</v>
      </c>
      <c r="N2937" t="s">
        <v>8269</v>
      </c>
      <c r="O2937">
        <f t="shared" si="180"/>
        <v>23</v>
      </c>
      <c r="P2937">
        <f t="shared" si="181"/>
        <v>18.75</v>
      </c>
      <c r="Q2937" s="10" t="s">
        <v>8315</v>
      </c>
      <c r="R2937" t="s">
        <v>8316</v>
      </c>
      <c r="S2937" s="14">
        <f t="shared" si="182"/>
        <v>42800.720127314817</v>
      </c>
      <c r="T2937" s="14">
        <f t="shared" si="183"/>
        <v>42821.678460648152</v>
      </c>
    </row>
    <row r="2938" spans="1:20" ht="45" x14ac:dyDescent="0.45">
      <c r="A2938">
        <v>3830</v>
      </c>
      <c r="B2938" s="3" t="s">
        <v>3827</v>
      </c>
      <c r="C2938" s="3" t="s">
        <v>7939</v>
      </c>
      <c r="D2938" s="6">
        <v>100</v>
      </c>
      <c r="E2938" s="8">
        <v>225</v>
      </c>
      <c r="F2938" t="s">
        <v>8218</v>
      </c>
      <c r="G2938" t="s">
        <v>8223</v>
      </c>
      <c r="H2938" t="s">
        <v>8245</v>
      </c>
      <c r="I2938">
        <v>1464371211</v>
      </c>
      <c r="J2938">
        <v>1463161611</v>
      </c>
      <c r="K2938" t="b">
        <v>0</v>
      </c>
      <c r="L2938">
        <v>3</v>
      </c>
      <c r="M2938" t="b">
        <v>1</v>
      </c>
      <c r="N2938" t="s">
        <v>8269</v>
      </c>
      <c r="O2938">
        <f t="shared" si="180"/>
        <v>225</v>
      </c>
      <c r="P2938">
        <f t="shared" si="181"/>
        <v>75</v>
      </c>
      <c r="Q2938" s="10" t="s">
        <v>8315</v>
      </c>
      <c r="R2938" t="s">
        <v>8316</v>
      </c>
      <c r="S2938" s="14">
        <f t="shared" si="182"/>
        <v>42503.740868055553</v>
      </c>
      <c r="T2938" s="14">
        <f t="shared" si="183"/>
        <v>42517.740868055553</v>
      </c>
    </row>
    <row r="2939" spans="1:20" ht="45" x14ac:dyDescent="0.4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180"/>
        <v>38</v>
      </c>
      <c r="P2939">
        <f t="shared" si="181"/>
        <v>56.25</v>
      </c>
      <c r="Q2939" s="10" t="s">
        <v>8315</v>
      </c>
      <c r="R2939" t="s">
        <v>8316</v>
      </c>
      <c r="S2939" s="14">
        <f t="shared" si="182"/>
        <v>42074.219699074078</v>
      </c>
      <c r="T2939" s="14">
        <f t="shared" si="183"/>
        <v>42104.208333333328</v>
      </c>
    </row>
    <row r="2940" spans="1:20" ht="45" x14ac:dyDescent="0.45">
      <c r="A2940">
        <v>2143</v>
      </c>
      <c r="B2940" s="3" t="s">
        <v>2144</v>
      </c>
      <c r="C2940" s="3" t="s">
        <v>6253</v>
      </c>
      <c r="D2940" s="6">
        <v>2000</v>
      </c>
      <c r="E2940" s="8">
        <v>225</v>
      </c>
      <c r="F2940" t="s">
        <v>8220</v>
      </c>
      <c r="G2940" t="s">
        <v>8223</v>
      </c>
      <c r="H2940" t="s">
        <v>8245</v>
      </c>
      <c r="I2940">
        <v>1279738800</v>
      </c>
      <c r="J2940">
        <v>1275599812</v>
      </c>
      <c r="K2940" t="b">
        <v>0</v>
      </c>
      <c r="L2940">
        <v>5</v>
      </c>
      <c r="M2940" t="b">
        <v>0</v>
      </c>
      <c r="N2940" t="s">
        <v>8280</v>
      </c>
      <c r="O2940">
        <f t="shared" si="180"/>
        <v>11</v>
      </c>
      <c r="P2940">
        <f t="shared" si="181"/>
        <v>45</v>
      </c>
      <c r="Q2940" s="10" t="s">
        <v>8331</v>
      </c>
      <c r="R2940" t="s">
        <v>8332</v>
      </c>
      <c r="S2940" s="14">
        <f t="shared" si="182"/>
        <v>40332.886712962965</v>
      </c>
      <c r="T2940" s="14">
        <f t="shared" si="183"/>
        <v>40380.791666666664</v>
      </c>
    </row>
    <row r="2941" spans="1:20" ht="45" x14ac:dyDescent="0.4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180"/>
        <v>2</v>
      </c>
      <c r="P2941">
        <f t="shared" si="181"/>
        <v>74.33</v>
      </c>
      <c r="Q2941" s="10" t="s">
        <v>8320</v>
      </c>
      <c r="R2941" t="s">
        <v>8342</v>
      </c>
      <c r="S2941" s="14">
        <f t="shared" si="182"/>
        <v>42786.000023148154</v>
      </c>
      <c r="T2941" s="14">
        <f t="shared" si="183"/>
        <v>42826.165972222225</v>
      </c>
    </row>
    <row r="2942" spans="1:20" ht="59.4" x14ac:dyDescent="0.4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180"/>
        <v>4</v>
      </c>
      <c r="P2942">
        <f t="shared" si="181"/>
        <v>24.78</v>
      </c>
      <c r="Q2942" s="10" t="s">
        <v>8317</v>
      </c>
      <c r="R2942" t="s">
        <v>8318</v>
      </c>
      <c r="S2942" s="14">
        <f t="shared" si="182"/>
        <v>42377.554756944446</v>
      </c>
      <c r="T2942" s="14">
        <f t="shared" si="183"/>
        <v>42408.542361111111</v>
      </c>
    </row>
    <row r="2943" spans="1:20" ht="45" x14ac:dyDescent="0.4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8317</v>
      </c>
      <c r="R2943" t="s">
        <v>8319</v>
      </c>
      <c r="S2943" s="14">
        <f t="shared" si="182"/>
        <v>42561.829421296294</v>
      </c>
      <c r="T2943" s="14">
        <f t="shared" si="183"/>
        <v>42618.124305555553</v>
      </c>
    </row>
    <row r="2944" spans="1:20" ht="45" x14ac:dyDescent="0.4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8323</v>
      </c>
      <c r="R2944" t="s">
        <v>8345</v>
      </c>
      <c r="S2944" s="14">
        <f t="shared" si="182"/>
        <v>42806.863946759258</v>
      </c>
      <c r="T2944" s="14">
        <f t="shared" si="183"/>
        <v>42836.863946759258</v>
      </c>
    </row>
    <row r="2945" spans="1:20" ht="30.6" x14ac:dyDescent="0.4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8315</v>
      </c>
      <c r="R2945" t="s">
        <v>8357</v>
      </c>
      <c r="S2945" s="14">
        <f t="shared" si="182"/>
        <v>42053.672824074078</v>
      </c>
      <c r="T2945" s="14">
        <f t="shared" si="183"/>
        <v>42113.631157407406</v>
      </c>
    </row>
    <row r="2946" spans="1:20" ht="45" x14ac:dyDescent="0.4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84">ROUND(E2946/D2946*100,0)</f>
        <v>11</v>
      </c>
      <c r="P2946">
        <f t="shared" ref="P2946:P3009" si="185">IFERROR(ROUND(E2946/L2946,2),0)</f>
        <v>72</v>
      </c>
      <c r="Q2946" s="10" t="s">
        <v>8315</v>
      </c>
      <c r="R2946" t="s">
        <v>8316</v>
      </c>
      <c r="S2946" s="14">
        <f t="shared" ref="S2946:S3009" si="186">(((J2946/60)/60)/24)+DATE(1970,1,1)</f>
        <v>41990.612546296295</v>
      </c>
      <c r="T2946" s="14">
        <f t="shared" ref="T2946:T3009" si="187">(((I2946/60)/60)/24)+DATE(1970,1,1)</f>
        <v>42020.434722222228</v>
      </c>
    </row>
    <row r="2947" spans="1:20" ht="45" x14ac:dyDescent="0.4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84"/>
        <v>0</v>
      </c>
      <c r="P2947">
        <f t="shared" si="185"/>
        <v>71.67</v>
      </c>
      <c r="Q2947" s="10" t="s">
        <v>8308</v>
      </c>
      <c r="R2947" t="s">
        <v>8314</v>
      </c>
      <c r="S2947" s="14">
        <f t="shared" si="186"/>
        <v>40882.481666666667</v>
      </c>
      <c r="T2947" s="14">
        <f t="shared" si="187"/>
        <v>40913.481249999997</v>
      </c>
    </row>
    <row r="2948" spans="1:20" ht="59.4" x14ac:dyDescent="0.4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8308</v>
      </c>
      <c r="R2948" t="s">
        <v>8314</v>
      </c>
      <c r="S2948" s="14">
        <f t="shared" si="186"/>
        <v>40247.886006944449</v>
      </c>
      <c r="T2948" s="14">
        <f t="shared" si="187"/>
        <v>40306.927777777775</v>
      </c>
    </row>
    <row r="2949" spans="1:20" ht="45" x14ac:dyDescent="0.4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8315</v>
      </c>
      <c r="R2949" t="s">
        <v>8316</v>
      </c>
      <c r="S2949" s="14">
        <f t="shared" si="186"/>
        <v>42768.97084490741</v>
      </c>
      <c r="T2949" s="14">
        <f t="shared" si="187"/>
        <v>42789.041666666672</v>
      </c>
    </row>
    <row r="2950" spans="1:20" ht="45" x14ac:dyDescent="0.4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8315</v>
      </c>
      <c r="R2950" t="s">
        <v>8316</v>
      </c>
      <c r="S2950" s="14">
        <f t="shared" si="186"/>
        <v>41975.642974537041</v>
      </c>
      <c r="T2950" s="14">
        <f t="shared" si="187"/>
        <v>42035.642974537041</v>
      </c>
    </row>
    <row r="2951" spans="1:20" ht="45" x14ac:dyDescent="0.45">
      <c r="A2951">
        <v>1048</v>
      </c>
      <c r="B2951" s="3" t="s">
        <v>1049</v>
      </c>
      <c r="C2951" s="3" t="s">
        <v>5158</v>
      </c>
      <c r="D2951" s="6">
        <v>15000</v>
      </c>
      <c r="E2951" s="8">
        <v>212</v>
      </c>
      <c r="F2951" t="s">
        <v>8219</v>
      </c>
      <c r="G2951" t="s">
        <v>8223</v>
      </c>
      <c r="H2951" t="s">
        <v>8245</v>
      </c>
      <c r="I2951">
        <v>1474766189</v>
      </c>
      <c r="J2951">
        <v>1471310189</v>
      </c>
      <c r="K2951" t="b">
        <v>0</v>
      </c>
      <c r="L2951">
        <v>4</v>
      </c>
      <c r="M2951" t="b">
        <v>0</v>
      </c>
      <c r="N2951" t="s">
        <v>8279</v>
      </c>
      <c r="O2951">
        <f t="shared" si="184"/>
        <v>1</v>
      </c>
      <c r="P2951">
        <f t="shared" si="185"/>
        <v>53</v>
      </c>
      <c r="Q2951" s="10" t="s">
        <v>8329</v>
      </c>
      <c r="R2951" t="s">
        <v>8330</v>
      </c>
      <c r="S2951" s="14">
        <f t="shared" si="186"/>
        <v>42598.053113425922</v>
      </c>
      <c r="T2951" s="14">
        <f t="shared" si="187"/>
        <v>42638.053113425922</v>
      </c>
    </row>
    <row r="2952" spans="1:20" ht="45" x14ac:dyDescent="0.45">
      <c r="A2952">
        <v>1872</v>
      </c>
      <c r="B2952" s="3" t="s">
        <v>1873</v>
      </c>
      <c r="C2952" s="3" t="s">
        <v>5982</v>
      </c>
      <c r="D2952" s="6">
        <v>20000</v>
      </c>
      <c r="E2952" s="8">
        <v>212</v>
      </c>
      <c r="F2952" t="s">
        <v>8220</v>
      </c>
      <c r="G2952" t="s">
        <v>8223</v>
      </c>
      <c r="H2952" t="s">
        <v>8245</v>
      </c>
      <c r="I2952">
        <v>1435633602</v>
      </c>
      <c r="J2952">
        <v>1433041602</v>
      </c>
      <c r="K2952" t="b">
        <v>0</v>
      </c>
      <c r="L2952">
        <v>13</v>
      </c>
      <c r="M2952" t="b">
        <v>0</v>
      </c>
      <c r="N2952" t="s">
        <v>8281</v>
      </c>
      <c r="O2952">
        <f t="shared" si="184"/>
        <v>1</v>
      </c>
      <c r="P2952">
        <f t="shared" si="185"/>
        <v>16.309999999999999</v>
      </c>
      <c r="Q2952" s="10" t="s">
        <v>8331</v>
      </c>
      <c r="R2952" t="s">
        <v>8333</v>
      </c>
      <c r="S2952" s="14">
        <f t="shared" si="186"/>
        <v>42155.129652777774</v>
      </c>
      <c r="T2952" s="14">
        <f t="shared" si="187"/>
        <v>42185.129652777774</v>
      </c>
    </row>
    <row r="2953" spans="1:20" ht="73.8" x14ac:dyDescent="0.4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184"/>
        <v>4</v>
      </c>
      <c r="P2953">
        <f t="shared" si="185"/>
        <v>30.29</v>
      </c>
      <c r="Q2953" s="10" t="s">
        <v>8317</v>
      </c>
      <c r="R2953" t="s">
        <v>8319</v>
      </c>
      <c r="S2953" s="14">
        <f t="shared" si="186"/>
        <v>42538.75680555556</v>
      </c>
      <c r="T2953" s="14">
        <f t="shared" si="187"/>
        <v>42563.785416666666</v>
      </c>
    </row>
    <row r="2954" spans="1:20" ht="59.4" x14ac:dyDescent="0.4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8315</v>
      </c>
      <c r="R2954" t="s">
        <v>8316</v>
      </c>
      <c r="S2954" s="14">
        <f t="shared" si="186"/>
        <v>42601.854699074072</v>
      </c>
      <c r="T2954" s="14">
        <f t="shared" si="187"/>
        <v>42611.163194444445</v>
      </c>
    </row>
    <row r="2955" spans="1:20" ht="45" x14ac:dyDescent="0.4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8315</v>
      </c>
      <c r="R2955" t="s">
        <v>8316</v>
      </c>
      <c r="S2955" s="14">
        <f t="shared" si="186"/>
        <v>41981.067523148144</v>
      </c>
      <c r="T2955" s="14">
        <f t="shared" si="187"/>
        <v>42041.067523148144</v>
      </c>
    </row>
    <row r="2956" spans="1:20" ht="45" x14ac:dyDescent="0.4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184"/>
        <v>2</v>
      </c>
      <c r="P2956">
        <f t="shared" si="185"/>
        <v>52.5</v>
      </c>
      <c r="Q2956" s="10" t="s">
        <v>8334</v>
      </c>
      <c r="R2956" t="s">
        <v>8351</v>
      </c>
      <c r="S2956" s="14">
        <f t="shared" si="186"/>
        <v>41854.389780092592</v>
      </c>
      <c r="T2956" s="14">
        <f t="shared" si="187"/>
        <v>41871.389780092592</v>
      </c>
    </row>
    <row r="2957" spans="1:20" ht="45" x14ac:dyDescent="0.4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184"/>
        <v>3</v>
      </c>
      <c r="P2957">
        <f t="shared" si="185"/>
        <v>35</v>
      </c>
      <c r="Q2957" s="10" t="s">
        <v>8323</v>
      </c>
      <c r="R2957" t="s">
        <v>8338</v>
      </c>
      <c r="S2957" s="14">
        <f t="shared" si="186"/>
        <v>41583.135405092595</v>
      </c>
      <c r="T2957" s="14">
        <f t="shared" si="187"/>
        <v>41623.135405092595</v>
      </c>
    </row>
    <row r="2958" spans="1:20" ht="45" x14ac:dyDescent="0.45">
      <c r="A2958">
        <v>517</v>
      </c>
      <c r="B2958" s="3" t="s">
        <v>518</v>
      </c>
      <c r="C2958" s="3" t="s">
        <v>4627</v>
      </c>
      <c r="D2958" s="6">
        <v>15000</v>
      </c>
      <c r="E2958" s="8">
        <v>205</v>
      </c>
      <c r="F2958" t="s">
        <v>8220</v>
      </c>
      <c r="G2958" t="s">
        <v>8223</v>
      </c>
      <c r="H2958" t="s">
        <v>8245</v>
      </c>
      <c r="I2958">
        <v>1486046761</v>
      </c>
      <c r="J2958">
        <v>1483454761</v>
      </c>
      <c r="K2958" t="b">
        <v>0</v>
      </c>
      <c r="L2958">
        <v>3</v>
      </c>
      <c r="M2958" t="b">
        <v>0</v>
      </c>
      <c r="N2958" t="s">
        <v>8268</v>
      </c>
      <c r="O2958">
        <f t="shared" si="184"/>
        <v>1</v>
      </c>
      <c r="P2958">
        <f t="shared" si="185"/>
        <v>68.33</v>
      </c>
      <c r="Q2958" s="10" t="s">
        <v>8308</v>
      </c>
      <c r="R2958" t="s">
        <v>8314</v>
      </c>
      <c r="S2958" s="14">
        <f t="shared" si="186"/>
        <v>42738.615289351852</v>
      </c>
      <c r="T2958" s="14">
        <f t="shared" si="187"/>
        <v>42768.615289351852</v>
      </c>
    </row>
    <row r="2959" spans="1:20" ht="59.4" x14ac:dyDescent="0.45">
      <c r="A2959">
        <v>1578</v>
      </c>
      <c r="B2959" s="3" t="s">
        <v>1579</v>
      </c>
      <c r="C2959" s="3" t="s">
        <v>5688</v>
      </c>
      <c r="D2959" s="6">
        <v>1897</v>
      </c>
      <c r="E2959" s="8">
        <v>205</v>
      </c>
      <c r="F2959" t="s">
        <v>8219</v>
      </c>
      <c r="G2959" t="s">
        <v>8223</v>
      </c>
      <c r="H2959" t="s">
        <v>8245</v>
      </c>
      <c r="I2959">
        <v>1283392800</v>
      </c>
      <c r="J2959">
        <v>1281317691</v>
      </c>
      <c r="K2959" t="b">
        <v>0</v>
      </c>
      <c r="L2959">
        <v>4</v>
      </c>
      <c r="M2959" t="b">
        <v>0</v>
      </c>
      <c r="N2959" t="s">
        <v>8288</v>
      </c>
      <c r="O2959">
        <f t="shared" si="184"/>
        <v>11</v>
      </c>
      <c r="P2959">
        <f t="shared" si="185"/>
        <v>51.25</v>
      </c>
      <c r="Q2959" s="10" t="s">
        <v>8320</v>
      </c>
      <c r="R2959" t="s">
        <v>8342</v>
      </c>
      <c r="S2959" s="14">
        <f t="shared" si="186"/>
        <v>40399.065868055557</v>
      </c>
      <c r="T2959" s="14">
        <f t="shared" si="187"/>
        <v>40423.083333333336</v>
      </c>
    </row>
    <row r="2960" spans="1:20" ht="45" x14ac:dyDescent="0.45">
      <c r="A2960">
        <v>886</v>
      </c>
      <c r="B2960" s="3" t="s">
        <v>887</v>
      </c>
      <c r="C2960" s="3" t="s">
        <v>4996</v>
      </c>
      <c r="D2960" s="6">
        <v>500</v>
      </c>
      <c r="E2960" s="8">
        <v>205</v>
      </c>
      <c r="F2960" t="s">
        <v>8220</v>
      </c>
      <c r="G2960" t="s">
        <v>8223</v>
      </c>
      <c r="H2960" t="s">
        <v>8245</v>
      </c>
      <c r="I2960">
        <v>1473972813</v>
      </c>
      <c r="J2960">
        <v>1471812813</v>
      </c>
      <c r="K2960" t="b">
        <v>0</v>
      </c>
      <c r="L2960">
        <v>7</v>
      </c>
      <c r="M2960" t="b">
        <v>0</v>
      </c>
      <c r="N2960" t="s">
        <v>8277</v>
      </c>
      <c r="O2960">
        <f t="shared" si="184"/>
        <v>41</v>
      </c>
      <c r="P2960">
        <f t="shared" si="185"/>
        <v>29.29</v>
      </c>
      <c r="Q2960" s="10" t="s">
        <v>8323</v>
      </c>
      <c r="R2960" t="s">
        <v>8327</v>
      </c>
      <c r="S2960" s="14">
        <f t="shared" si="186"/>
        <v>42603.870520833334</v>
      </c>
      <c r="T2960" s="14">
        <f t="shared" si="187"/>
        <v>42628.870520833334</v>
      </c>
    </row>
    <row r="2961" spans="1:20" ht="30.6" x14ac:dyDescent="0.4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184"/>
        <v>21</v>
      </c>
      <c r="P2961">
        <f t="shared" si="185"/>
        <v>20.5</v>
      </c>
      <c r="Q2961" s="10" t="s">
        <v>8336</v>
      </c>
      <c r="R2961" t="s">
        <v>8343</v>
      </c>
      <c r="S2961" s="14">
        <f t="shared" si="186"/>
        <v>42445.712754629625</v>
      </c>
      <c r="T2961" s="14">
        <f t="shared" si="187"/>
        <v>42505.681249999994</v>
      </c>
    </row>
    <row r="2962" spans="1:20" ht="45" x14ac:dyDescent="0.45">
      <c r="A2962">
        <v>83</v>
      </c>
      <c r="B2962" s="3" t="s">
        <v>85</v>
      </c>
      <c r="C2962" s="3" t="s">
        <v>4194</v>
      </c>
      <c r="D2962" s="6">
        <v>200</v>
      </c>
      <c r="E2962" s="8">
        <v>205</v>
      </c>
      <c r="F2962" t="s">
        <v>8218</v>
      </c>
      <c r="G2962" t="s">
        <v>8224</v>
      </c>
      <c r="H2962" t="s">
        <v>8246</v>
      </c>
      <c r="I2962">
        <v>1424604600</v>
      </c>
      <c r="J2962">
        <v>1423320389</v>
      </c>
      <c r="K2962" t="b">
        <v>0</v>
      </c>
      <c r="L2962">
        <v>13</v>
      </c>
      <c r="M2962" t="b">
        <v>1</v>
      </c>
      <c r="N2962" t="s">
        <v>8264</v>
      </c>
      <c r="O2962">
        <f t="shared" si="184"/>
        <v>103</v>
      </c>
      <c r="P2962">
        <f t="shared" si="185"/>
        <v>15.77</v>
      </c>
      <c r="Q2962" s="10" t="s">
        <v>8308</v>
      </c>
      <c r="R2962" t="s">
        <v>8310</v>
      </c>
      <c r="S2962" s="14">
        <f t="shared" si="186"/>
        <v>42042.615613425922</v>
      </c>
      <c r="T2962" s="14">
        <f t="shared" si="187"/>
        <v>42057.479166666672</v>
      </c>
    </row>
    <row r="2963" spans="1:20" ht="59.4" x14ac:dyDescent="0.45">
      <c r="A2963">
        <v>673</v>
      </c>
      <c r="B2963" s="3" t="s">
        <v>674</v>
      </c>
      <c r="C2963" s="3" t="s">
        <v>4783</v>
      </c>
      <c r="D2963" s="6">
        <v>100000</v>
      </c>
      <c r="E2963" s="8">
        <v>205</v>
      </c>
      <c r="F2963" t="s">
        <v>8220</v>
      </c>
      <c r="G2963" t="s">
        <v>8223</v>
      </c>
      <c r="H2963" t="s">
        <v>8245</v>
      </c>
      <c r="I2963">
        <v>1409602217</v>
      </c>
      <c r="J2963">
        <v>1405714217</v>
      </c>
      <c r="K2963" t="b">
        <v>0</v>
      </c>
      <c r="L2963">
        <v>3</v>
      </c>
      <c r="M2963" t="b">
        <v>0</v>
      </c>
      <c r="N2963" t="s">
        <v>8271</v>
      </c>
      <c r="O2963">
        <f t="shared" si="184"/>
        <v>0</v>
      </c>
      <c r="P2963">
        <f t="shared" si="185"/>
        <v>68.33</v>
      </c>
      <c r="Q2963" s="10" t="s">
        <v>8317</v>
      </c>
      <c r="R2963" t="s">
        <v>8319</v>
      </c>
      <c r="S2963" s="14">
        <f t="shared" si="186"/>
        <v>41838.840474537035</v>
      </c>
      <c r="T2963" s="14">
        <f t="shared" si="187"/>
        <v>41883.840474537035</v>
      </c>
    </row>
    <row r="2964" spans="1:20" ht="45" x14ac:dyDescent="0.4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8315</v>
      </c>
      <c r="R2964" t="s">
        <v>8316</v>
      </c>
      <c r="S2964" s="14">
        <f t="shared" si="186"/>
        <v>41990.506377314814</v>
      </c>
      <c r="T2964" s="14">
        <f t="shared" si="187"/>
        <v>42020.506377314814</v>
      </c>
    </row>
    <row r="2965" spans="1:20" ht="45" x14ac:dyDescent="0.4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8308</v>
      </c>
      <c r="R2965" t="s">
        <v>8314</v>
      </c>
      <c r="S2965" s="14">
        <f t="shared" si="186"/>
        <v>40934.376145833332</v>
      </c>
      <c r="T2965" s="14">
        <f t="shared" si="187"/>
        <v>40994.334479166668</v>
      </c>
    </row>
    <row r="2966" spans="1:20" ht="45" x14ac:dyDescent="0.4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0" t="s">
        <v>8334</v>
      </c>
      <c r="R2966" t="s">
        <v>8335</v>
      </c>
      <c r="S2966" s="14">
        <f t="shared" si="186"/>
        <v>42399.882615740738</v>
      </c>
      <c r="T2966" s="14">
        <f t="shared" si="187"/>
        <v>42459.840949074074</v>
      </c>
    </row>
    <row r="2967" spans="1:20" x14ac:dyDescent="0.4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0" t="s">
        <v>8315</v>
      </c>
      <c r="R2967" t="s">
        <v>8316</v>
      </c>
      <c r="S2967" s="14">
        <f t="shared" si="186"/>
        <v>42621.389340277776</v>
      </c>
      <c r="T2967" s="14">
        <f t="shared" si="187"/>
        <v>42651.389340277776</v>
      </c>
    </row>
    <row r="2968" spans="1:20" ht="45" x14ac:dyDescent="0.4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8334</v>
      </c>
      <c r="R2968" t="s">
        <v>8335</v>
      </c>
      <c r="S2968" s="14">
        <f t="shared" si="186"/>
        <v>42374.822870370372</v>
      </c>
      <c r="T2968" s="14">
        <f t="shared" si="187"/>
        <v>42434.822870370372</v>
      </c>
    </row>
    <row r="2969" spans="1:20" ht="45" x14ac:dyDescent="0.4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0" t="s">
        <v>8315</v>
      </c>
      <c r="R2969" t="s">
        <v>8316</v>
      </c>
      <c r="S2969" s="14">
        <f t="shared" si="186"/>
        <v>42101.828819444447</v>
      </c>
      <c r="T2969" s="14">
        <f t="shared" si="187"/>
        <v>42123.958333333328</v>
      </c>
    </row>
    <row r="2970" spans="1:20" ht="45" x14ac:dyDescent="0.4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0" t="s">
        <v>8315</v>
      </c>
      <c r="R2970" t="s">
        <v>8316</v>
      </c>
      <c r="S2970" s="14">
        <f t="shared" si="186"/>
        <v>42020.587349537032</v>
      </c>
      <c r="T2970" s="14">
        <f t="shared" si="187"/>
        <v>42050.587349537032</v>
      </c>
    </row>
    <row r="2971" spans="1:20" ht="30.6" x14ac:dyDescent="0.4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0" t="s">
        <v>8308</v>
      </c>
      <c r="R2971" t="s">
        <v>8312</v>
      </c>
      <c r="S2971" s="14">
        <f t="shared" si="186"/>
        <v>42403.080497685187</v>
      </c>
      <c r="T2971" s="14">
        <f t="shared" si="187"/>
        <v>42433.080497685187</v>
      </c>
    </row>
    <row r="2972" spans="1:20" ht="45" x14ac:dyDescent="0.45">
      <c r="A2972">
        <v>893</v>
      </c>
      <c r="B2972" s="3" t="s">
        <v>894</v>
      </c>
      <c r="C2972" s="3" t="s">
        <v>5003</v>
      </c>
      <c r="D2972" s="6">
        <v>2000</v>
      </c>
      <c r="E2972" s="8">
        <v>200</v>
      </c>
      <c r="F2972" t="s">
        <v>8220</v>
      </c>
      <c r="G2972" t="s">
        <v>8223</v>
      </c>
      <c r="H2972" t="s">
        <v>8245</v>
      </c>
      <c r="I2972">
        <v>1427920363</v>
      </c>
      <c r="J2972">
        <v>1425331963</v>
      </c>
      <c r="K2972" t="b">
        <v>0</v>
      </c>
      <c r="L2972">
        <v>5</v>
      </c>
      <c r="M2972" t="b">
        <v>0</v>
      </c>
      <c r="N2972" t="s">
        <v>8277</v>
      </c>
      <c r="O2972">
        <f t="shared" si="184"/>
        <v>10</v>
      </c>
      <c r="P2972">
        <f t="shared" si="185"/>
        <v>40</v>
      </c>
      <c r="Q2972" s="10" t="s">
        <v>8323</v>
      </c>
      <c r="R2972" t="s">
        <v>8327</v>
      </c>
      <c r="S2972" s="14">
        <f t="shared" si="186"/>
        <v>42065.897719907407</v>
      </c>
      <c r="T2972" s="14">
        <f t="shared" si="187"/>
        <v>42095.856053240743</v>
      </c>
    </row>
    <row r="2973" spans="1:20" ht="45" x14ac:dyDescent="0.45">
      <c r="A2973">
        <v>1363</v>
      </c>
      <c r="B2973" s="3" t="s">
        <v>1364</v>
      </c>
      <c r="C2973" s="3" t="s">
        <v>5473</v>
      </c>
      <c r="D2973" s="6">
        <v>200</v>
      </c>
      <c r="E2973" s="8">
        <v>200</v>
      </c>
      <c r="F2973" t="s">
        <v>8218</v>
      </c>
      <c r="G2973" t="s">
        <v>8223</v>
      </c>
      <c r="H2973" t="s">
        <v>8245</v>
      </c>
      <c r="I2973">
        <v>1455523140</v>
      </c>
      <c r="J2973">
        <v>1453925727</v>
      </c>
      <c r="K2973" t="b">
        <v>0</v>
      </c>
      <c r="L2973">
        <v>5</v>
      </c>
      <c r="M2973" t="b">
        <v>1</v>
      </c>
      <c r="N2973" t="s">
        <v>8272</v>
      </c>
      <c r="O2973">
        <f t="shared" si="184"/>
        <v>100</v>
      </c>
      <c r="P2973">
        <f t="shared" si="185"/>
        <v>40</v>
      </c>
      <c r="Q2973" s="10" t="s">
        <v>8320</v>
      </c>
      <c r="R2973" t="s">
        <v>8321</v>
      </c>
      <c r="S2973" s="14">
        <f t="shared" si="186"/>
        <v>42396.8440625</v>
      </c>
      <c r="T2973" s="14">
        <f t="shared" si="187"/>
        <v>42415.332638888889</v>
      </c>
    </row>
    <row r="2974" spans="1:20" ht="45" x14ac:dyDescent="0.45">
      <c r="A2974">
        <v>3415</v>
      </c>
      <c r="B2974" s="3" t="s">
        <v>3414</v>
      </c>
      <c r="C2974" s="3" t="s">
        <v>7525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1460935800</v>
      </c>
      <c r="J2974">
        <v>1459999656</v>
      </c>
      <c r="K2974" t="b">
        <v>0</v>
      </c>
      <c r="L2974">
        <v>9</v>
      </c>
      <c r="M2974" t="b">
        <v>1</v>
      </c>
      <c r="N2974" t="s">
        <v>8269</v>
      </c>
      <c r="O2974">
        <f t="shared" si="184"/>
        <v>100</v>
      </c>
      <c r="P2974">
        <f t="shared" si="185"/>
        <v>22.22</v>
      </c>
      <c r="Q2974" s="10" t="s">
        <v>8315</v>
      </c>
      <c r="R2974" t="s">
        <v>8316</v>
      </c>
      <c r="S2974" s="14">
        <f t="shared" si="186"/>
        <v>42467.144166666665</v>
      </c>
      <c r="T2974" s="14">
        <f t="shared" si="187"/>
        <v>42477.979166666672</v>
      </c>
    </row>
    <row r="2975" spans="1:20" ht="45" x14ac:dyDescent="0.45">
      <c r="A2975">
        <v>4034</v>
      </c>
      <c r="B2975" s="3" t="s">
        <v>4030</v>
      </c>
      <c r="C2975" s="3" t="s">
        <v>8139</v>
      </c>
      <c r="D2975" s="6">
        <v>13500</v>
      </c>
      <c r="E2975" s="8">
        <v>200</v>
      </c>
      <c r="F2975" t="s">
        <v>8220</v>
      </c>
      <c r="G2975" t="s">
        <v>8223</v>
      </c>
      <c r="H2975" t="s">
        <v>8245</v>
      </c>
      <c r="I2975">
        <v>1428097450</v>
      </c>
      <c r="J2975">
        <v>1425509050</v>
      </c>
      <c r="K2975" t="b">
        <v>0</v>
      </c>
      <c r="L2975">
        <v>2</v>
      </c>
      <c r="M2975" t="b">
        <v>0</v>
      </c>
      <c r="N2975" t="s">
        <v>8269</v>
      </c>
      <c r="O2975">
        <f t="shared" si="184"/>
        <v>1</v>
      </c>
      <c r="P2975">
        <f t="shared" si="185"/>
        <v>100</v>
      </c>
      <c r="Q2975" s="10" t="s">
        <v>8315</v>
      </c>
      <c r="R2975" t="s">
        <v>8316</v>
      </c>
      <c r="S2975" s="14">
        <f t="shared" si="186"/>
        <v>42067.947337962964</v>
      </c>
      <c r="T2975" s="14">
        <f t="shared" si="187"/>
        <v>42097.905671296292</v>
      </c>
    </row>
    <row r="2976" spans="1:20" ht="45" x14ac:dyDescent="0.4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0" t="s">
        <v>8315</v>
      </c>
      <c r="R2976" t="s">
        <v>8355</v>
      </c>
      <c r="S2976" s="14">
        <f t="shared" si="186"/>
        <v>42226.938414351855</v>
      </c>
      <c r="T2976" s="14">
        <f t="shared" si="187"/>
        <v>42256.938414351855</v>
      </c>
    </row>
    <row r="2977" spans="1:20" ht="59.4" x14ac:dyDescent="0.45">
      <c r="A2977">
        <v>1421</v>
      </c>
      <c r="B2977" s="3" t="s">
        <v>1422</v>
      </c>
      <c r="C2977" s="3" t="s">
        <v>5531</v>
      </c>
      <c r="D2977" s="6">
        <v>200000</v>
      </c>
      <c r="E2977" s="8">
        <v>200</v>
      </c>
      <c r="F2977" t="s">
        <v>8220</v>
      </c>
      <c r="G2977" t="s">
        <v>8234</v>
      </c>
      <c r="H2977" t="s">
        <v>8254</v>
      </c>
      <c r="I2977">
        <v>1423432709</v>
      </c>
      <c r="J2977">
        <v>1420840709</v>
      </c>
      <c r="K2977" t="b">
        <v>0</v>
      </c>
      <c r="L2977">
        <v>2</v>
      </c>
      <c r="M2977" t="b">
        <v>0</v>
      </c>
      <c r="N2977" t="s">
        <v>8285</v>
      </c>
      <c r="O2977">
        <f t="shared" si="184"/>
        <v>0</v>
      </c>
      <c r="P2977">
        <f t="shared" si="185"/>
        <v>100</v>
      </c>
      <c r="Q2977" s="10" t="s">
        <v>8320</v>
      </c>
      <c r="R2977" t="s">
        <v>8339</v>
      </c>
      <c r="S2977" s="14">
        <f t="shared" si="186"/>
        <v>42013.915613425925</v>
      </c>
      <c r="T2977" s="14">
        <f t="shared" si="187"/>
        <v>42043.915613425925</v>
      </c>
    </row>
    <row r="2978" spans="1:20" ht="30.6" x14ac:dyDescent="0.45">
      <c r="A2978">
        <v>556</v>
      </c>
      <c r="B2978" s="3" t="s">
        <v>557</v>
      </c>
      <c r="C2978" s="3" t="s">
        <v>4666</v>
      </c>
      <c r="D2978" s="6">
        <v>8000</v>
      </c>
      <c r="E2978" s="8">
        <v>200</v>
      </c>
      <c r="F2978" t="s">
        <v>8220</v>
      </c>
      <c r="G2978" t="s">
        <v>8223</v>
      </c>
      <c r="H2978" t="s">
        <v>8245</v>
      </c>
      <c r="I2978">
        <v>1452112717</v>
      </c>
      <c r="J2978">
        <v>1449520717</v>
      </c>
      <c r="K2978" t="b">
        <v>0</v>
      </c>
      <c r="L2978">
        <v>1</v>
      </c>
      <c r="M2978" t="b">
        <v>0</v>
      </c>
      <c r="N2978" t="s">
        <v>8270</v>
      </c>
      <c r="O2978">
        <f t="shared" si="184"/>
        <v>3</v>
      </c>
      <c r="P2978">
        <f t="shared" si="185"/>
        <v>200</v>
      </c>
      <c r="Q2978" s="10" t="s">
        <v>8317</v>
      </c>
      <c r="R2978" t="s">
        <v>8318</v>
      </c>
      <c r="S2978" s="14">
        <f t="shared" si="186"/>
        <v>42345.860150462962</v>
      </c>
      <c r="T2978" s="14">
        <f t="shared" si="187"/>
        <v>42375.860150462962</v>
      </c>
    </row>
    <row r="2979" spans="1:20" ht="45" x14ac:dyDescent="0.4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8317</v>
      </c>
      <c r="R2979" t="s">
        <v>8319</v>
      </c>
      <c r="S2979" s="14">
        <f t="shared" si="186"/>
        <v>42496.529305555552</v>
      </c>
      <c r="T2979" s="14">
        <f t="shared" si="187"/>
        <v>42526.529305555552</v>
      </c>
    </row>
    <row r="2980" spans="1:20" ht="45" x14ac:dyDescent="0.4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8323</v>
      </c>
      <c r="R2980" t="s">
        <v>8326</v>
      </c>
      <c r="S2980" s="14">
        <f t="shared" si="186"/>
        <v>40507.239884259259</v>
      </c>
      <c r="T2980" s="14">
        <f t="shared" si="187"/>
        <v>40567.239884259259</v>
      </c>
    </row>
    <row r="2981" spans="1:20" ht="59.4" x14ac:dyDescent="0.4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8323</v>
      </c>
      <c r="R2981" t="s">
        <v>8326</v>
      </c>
      <c r="S2981" s="14">
        <f t="shared" si="186"/>
        <v>41944.916215277779</v>
      </c>
      <c r="T2981" s="14">
        <f t="shared" si="187"/>
        <v>41974.957881944443</v>
      </c>
    </row>
    <row r="2982" spans="1:20" ht="45" x14ac:dyDescent="0.4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8323</v>
      </c>
      <c r="R2982" t="s">
        <v>8327</v>
      </c>
      <c r="S2982" s="14">
        <f t="shared" si="186"/>
        <v>40431.127650462964</v>
      </c>
      <c r="T2982" s="14">
        <f t="shared" si="187"/>
        <v>40476.127650462964</v>
      </c>
    </row>
    <row r="2983" spans="1:20" ht="45" x14ac:dyDescent="0.4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0" t="s">
        <v>8315</v>
      </c>
      <c r="R2983" t="s">
        <v>8316</v>
      </c>
      <c r="S2983" s="14">
        <f t="shared" si="186"/>
        <v>42662.021539351852</v>
      </c>
      <c r="T2983" s="14">
        <f t="shared" si="187"/>
        <v>42676.021539351852</v>
      </c>
    </row>
    <row r="2984" spans="1:20" ht="30.6" x14ac:dyDescent="0.4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0" t="s">
        <v>8315</v>
      </c>
      <c r="R2984" t="s">
        <v>8316</v>
      </c>
      <c r="S2984" s="14">
        <f t="shared" si="186"/>
        <v>42031.833587962959</v>
      </c>
      <c r="T2984" s="14">
        <f t="shared" si="187"/>
        <v>42063.333333333328</v>
      </c>
    </row>
    <row r="2985" spans="1:20" ht="45" x14ac:dyDescent="0.4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8317</v>
      </c>
      <c r="R2985" t="s">
        <v>8319</v>
      </c>
      <c r="S2985" s="14">
        <f t="shared" si="186"/>
        <v>42409.040231481486</v>
      </c>
      <c r="T2985" s="14">
        <f t="shared" si="187"/>
        <v>42423.040231481486</v>
      </c>
    </row>
    <row r="2986" spans="1:20" x14ac:dyDescent="0.45">
      <c r="A2986">
        <v>1062</v>
      </c>
      <c r="B2986" s="3" t="s">
        <v>1063</v>
      </c>
      <c r="C2986" s="3" t="s">
        <v>5172</v>
      </c>
      <c r="D2986" s="6">
        <v>199</v>
      </c>
      <c r="E2986" s="8">
        <v>190</v>
      </c>
      <c r="F2986" t="s">
        <v>8219</v>
      </c>
      <c r="G2986" t="s">
        <v>8223</v>
      </c>
      <c r="H2986" t="s">
        <v>8245</v>
      </c>
      <c r="I2986">
        <v>1468351341</v>
      </c>
      <c r="J2986">
        <v>1467746541</v>
      </c>
      <c r="K2986" t="b">
        <v>0</v>
      </c>
      <c r="L2986">
        <v>4</v>
      </c>
      <c r="M2986" t="b">
        <v>0</v>
      </c>
      <c r="N2986" t="s">
        <v>8279</v>
      </c>
      <c r="O2986">
        <f t="shared" si="184"/>
        <v>95</v>
      </c>
      <c r="P2986">
        <f t="shared" si="185"/>
        <v>47.5</v>
      </c>
      <c r="Q2986" s="10" t="s">
        <v>8329</v>
      </c>
      <c r="R2986" t="s">
        <v>8330</v>
      </c>
      <c r="S2986" s="14">
        <f t="shared" si="186"/>
        <v>42556.807187500002</v>
      </c>
      <c r="T2986" s="14">
        <f t="shared" si="187"/>
        <v>42563.807187500002</v>
      </c>
    </row>
    <row r="2987" spans="1:20" ht="45" x14ac:dyDescent="0.45">
      <c r="A2987">
        <v>127</v>
      </c>
      <c r="B2987" s="3" t="s">
        <v>129</v>
      </c>
      <c r="C2987" s="3" t="s">
        <v>4238</v>
      </c>
      <c r="D2987" s="6">
        <v>8000</v>
      </c>
      <c r="E2987" s="8">
        <v>190</v>
      </c>
      <c r="F2987" t="s">
        <v>8219</v>
      </c>
      <c r="G2987" t="s">
        <v>8223</v>
      </c>
      <c r="H2987" t="s">
        <v>8245</v>
      </c>
      <c r="I2987">
        <v>1428069541</v>
      </c>
      <c r="J2987">
        <v>1425481141</v>
      </c>
      <c r="K2987" t="b">
        <v>0</v>
      </c>
      <c r="L2987">
        <v>4</v>
      </c>
      <c r="M2987" t="b">
        <v>0</v>
      </c>
      <c r="N2987" t="s">
        <v>8265</v>
      </c>
      <c r="O2987">
        <f t="shared" si="184"/>
        <v>2</v>
      </c>
      <c r="P2987">
        <f t="shared" si="185"/>
        <v>47.5</v>
      </c>
      <c r="Q2987" s="10" t="s">
        <v>8308</v>
      </c>
      <c r="R2987" t="s">
        <v>8311</v>
      </c>
      <c r="S2987" s="14">
        <f t="shared" si="186"/>
        <v>42067.62431712963</v>
      </c>
      <c r="T2987" s="14">
        <f t="shared" si="187"/>
        <v>42097.582650462966</v>
      </c>
    </row>
    <row r="2988" spans="1:20" ht="45" x14ac:dyDescent="0.4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8315</v>
      </c>
      <c r="R2988" t="s">
        <v>8316</v>
      </c>
      <c r="S2988" s="14">
        <f t="shared" si="186"/>
        <v>41885.221550925926</v>
      </c>
      <c r="T2988" s="14">
        <f t="shared" si="187"/>
        <v>41916.290972222225</v>
      </c>
    </row>
    <row r="2989" spans="1:20" ht="45" x14ac:dyDescent="0.4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8334</v>
      </c>
      <c r="R2989" t="s">
        <v>8335</v>
      </c>
      <c r="S2989" s="14">
        <f t="shared" si="186"/>
        <v>41835.763981481483</v>
      </c>
      <c r="T2989" s="14">
        <f t="shared" si="187"/>
        <v>41865.763981481483</v>
      </c>
    </row>
    <row r="2990" spans="1:20" ht="45" x14ac:dyDescent="0.4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8336</v>
      </c>
      <c r="R2990" t="s">
        <v>8337</v>
      </c>
      <c r="S2990" s="14">
        <f t="shared" si="186"/>
        <v>41849.560694444444</v>
      </c>
      <c r="T2990" s="14">
        <f t="shared" si="187"/>
        <v>41909.560694444444</v>
      </c>
    </row>
    <row r="2991" spans="1:20" ht="45" x14ac:dyDescent="0.4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8331</v>
      </c>
      <c r="R2991" t="s">
        <v>8333</v>
      </c>
      <c r="S2991" s="14">
        <f t="shared" si="186"/>
        <v>42325.19358796296</v>
      </c>
      <c r="T2991" s="14">
        <f t="shared" si="187"/>
        <v>42355.19358796296</v>
      </c>
    </row>
    <row r="2992" spans="1:20" ht="30.6" x14ac:dyDescent="0.4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8315</v>
      </c>
      <c r="R2992" t="s">
        <v>8316</v>
      </c>
      <c r="S2992" s="14">
        <f t="shared" si="186"/>
        <v>41948.727256944447</v>
      </c>
      <c r="T2992" s="14">
        <f t="shared" si="187"/>
        <v>41978.727256944447</v>
      </c>
    </row>
    <row r="2993" spans="1:20" ht="45" x14ac:dyDescent="0.4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8315</v>
      </c>
      <c r="R2993" t="s">
        <v>8316</v>
      </c>
      <c r="S2993" s="14">
        <f t="shared" si="186"/>
        <v>42224.756909722222</v>
      </c>
      <c r="T2993" s="14">
        <f t="shared" si="187"/>
        <v>42254.756909722222</v>
      </c>
    </row>
    <row r="2994" spans="1:20" ht="30.6" x14ac:dyDescent="0.4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0" t="s">
        <v>8308</v>
      </c>
      <c r="R2994" t="s">
        <v>8312</v>
      </c>
      <c r="S2994" s="14">
        <f t="shared" si="186"/>
        <v>42070.047754629632</v>
      </c>
      <c r="T2994" s="14">
        <f t="shared" si="187"/>
        <v>42087.00608796296</v>
      </c>
    </row>
    <row r="2995" spans="1:20" ht="45" x14ac:dyDescent="0.45">
      <c r="A2995">
        <v>3508</v>
      </c>
      <c r="B2995" s="3" t="s">
        <v>3507</v>
      </c>
      <c r="C2995" s="3" t="s">
        <v>7618</v>
      </c>
      <c r="D2995" s="6">
        <v>100</v>
      </c>
      <c r="E2995" s="8">
        <v>180</v>
      </c>
      <c r="F2995" t="s">
        <v>8218</v>
      </c>
      <c r="G2995" t="s">
        <v>8224</v>
      </c>
      <c r="H2995" t="s">
        <v>8246</v>
      </c>
      <c r="I2995">
        <v>1462914000</v>
      </c>
      <c r="J2995">
        <v>1460914253</v>
      </c>
      <c r="K2995" t="b">
        <v>0</v>
      </c>
      <c r="L2995">
        <v>15</v>
      </c>
      <c r="M2995" t="b">
        <v>1</v>
      </c>
      <c r="N2995" t="s">
        <v>8269</v>
      </c>
      <c r="O2995">
        <f t="shared" si="184"/>
        <v>180</v>
      </c>
      <c r="P2995">
        <f t="shared" si="185"/>
        <v>12</v>
      </c>
      <c r="Q2995" s="10" t="s">
        <v>8315</v>
      </c>
      <c r="R2995" t="s">
        <v>8316</v>
      </c>
      <c r="S2995" s="14">
        <f t="shared" si="186"/>
        <v>42477.729780092588</v>
      </c>
      <c r="T2995" s="14">
        <f t="shared" si="187"/>
        <v>42500.875</v>
      </c>
    </row>
    <row r="2996" spans="1:20" ht="30.6" x14ac:dyDescent="0.4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0" t="s">
        <v>8323</v>
      </c>
      <c r="R2996" t="s">
        <v>8324</v>
      </c>
      <c r="S2996" s="14">
        <f t="shared" si="186"/>
        <v>41153.066400462965</v>
      </c>
      <c r="T2996" s="14">
        <f t="shared" si="187"/>
        <v>41167.066400462965</v>
      </c>
    </row>
    <row r="2997" spans="1:20" ht="45" x14ac:dyDescent="0.45">
      <c r="A2997">
        <v>1439</v>
      </c>
      <c r="B2997" s="3" t="s">
        <v>1440</v>
      </c>
      <c r="C2997" s="3" t="s">
        <v>5549</v>
      </c>
      <c r="D2997" s="6">
        <v>2725</v>
      </c>
      <c r="E2997" s="8">
        <v>180</v>
      </c>
      <c r="F2997" t="s">
        <v>8220</v>
      </c>
      <c r="G2997" t="s">
        <v>8228</v>
      </c>
      <c r="H2997" t="s">
        <v>8250</v>
      </c>
      <c r="I2997">
        <v>1425758101</v>
      </c>
      <c r="J2997">
        <v>1423166101</v>
      </c>
      <c r="K2997" t="b">
        <v>0</v>
      </c>
      <c r="L2997">
        <v>6</v>
      </c>
      <c r="M2997" t="b">
        <v>0</v>
      </c>
      <c r="N2997" t="s">
        <v>8285</v>
      </c>
      <c r="O2997">
        <f t="shared" si="184"/>
        <v>7</v>
      </c>
      <c r="P2997">
        <f t="shared" si="185"/>
        <v>30</v>
      </c>
      <c r="Q2997" s="10" t="s">
        <v>8320</v>
      </c>
      <c r="R2997" t="s">
        <v>8339</v>
      </c>
      <c r="S2997" s="14">
        <f t="shared" si="186"/>
        <v>42040.829872685179</v>
      </c>
      <c r="T2997" s="14">
        <f t="shared" si="187"/>
        <v>42070.829872685179</v>
      </c>
    </row>
    <row r="2998" spans="1:20" ht="45" x14ac:dyDescent="0.45">
      <c r="A2998">
        <v>2372</v>
      </c>
      <c r="B2998" s="3" t="s">
        <v>2373</v>
      </c>
      <c r="C2998" s="3" t="s">
        <v>6482</v>
      </c>
      <c r="D2998" s="6">
        <v>5500</v>
      </c>
      <c r="E2998" s="8">
        <v>180</v>
      </c>
      <c r="F2998" t="s">
        <v>8219</v>
      </c>
      <c r="G2998" t="s">
        <v>8225</v>
      </c>
      <c r="H2998" t="s">
        <v>8247</v>
      </c>
      <c r="I2998">
        <v>1429839571</v>
      </c>
      <c r="J2998">
        <v>1427247571</v>
      </c>
      <c r="K2998" t="b">
        <v>0</v>
      </c>
      <c r="L2998">
        <v>6</v>
      </c>
      <c r="M2998" t="b">
        <v>0</v>
      </c>
      <c r="N2998" t="s">
        <v>8270</v>
      </c>
      <c r="O2998">
        <f t="shared" si="184"/>
        <v>3</v>
      </c>
      <c r="P2998">
        <f t="shared" si="185"/>
        <v>30</v>
      </c>
      <c r="Q2998" s="10" t="s">
        <v>8317</v>
      </c>
      <c r="R2998" t="s">
        <v>8318</v>
      </c>
      <c r="S2998" s="14">
        <f t="shared" si="186"/>
        <v>42088.069108796291</v>
      </c>
      <c r="T2998" s="14">
        <f t="shared" si="187"/>
        <v>42118.069108796291</v>
      </c>
    </row>
    <row r="2999" spans="1:20" ht="45" x14ac:dyDescent="0.4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8331</v>
      </c>
      <c r="R2999" t="s">
        <v>8332</v>
      </c>
      <c r="S2999" s="14">
        <f t="shared" si="186"/>
        <v>41009.847314814811</v>
      </c>
      <c r="T2999" s="14">
        <f t="shared" si="187"/>
        <v>41069.847314814811</v>
      </c>
    </row>
    <row r="3000" spans="1:20" ht="59.4" x14ac:dyDescent="0.4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8323</v>
      </c>
      <c r="R3000" t="s">
        <v>8338</v>
      </c>
      <c r="S3000" s="14">
        <f t="shared" si="186"/>
        <v>40731.61037037037</v>
      </c>
      <c r="T3000" s="14">
        <f t="shared" si="187"/>
        <v>40761.61037037037</v>
      </c>
    </row>
    <row r="3001" spans="1:20" ht="59.4" x14ac:dyDescent="0.4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0" t="s">
        <v>8320</v>
      </c>
      <c r="R3001" t="s">
        <v>8322</v>
      </c>
      <c r="S3001" s="14">
        <f t="shared" si="186"/>
        <v>42115.143634259264</v>
      </c>
      <c r="T3001" s="14">
        <f t="shared" si="187"/>
        <v>42145.143634259264</v>
      </c>
    </row>
    <row r="3002" spans="1:20" ht="59.4" x14ac:dyDescent="0.4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0" t="s">
        <v>8315</v>
      </c>
      <c r="R3002" t="s">
        <v>8316</v>
      </c>
      <c r="S3002" s="14">
        <f t="shared" si="186"/>
        <v>42540.593530092592</v>
      </c>
      <c r="T3002" s="14">
        <f t="shared" si="187"/>
        <v>42570.593530092592</v>
      </c>
    </row>
    <row r="3003" spans="1:20" ht="45" x14ac:dyDescent="0.4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184"/>
        <v>0</v>
      </c>
      <c r="P3003">
        <f t="shared" si="185"/>
        <v>87.5</v>
      </c>
      <c r="Q3003" s="10" t="s">
        <v>8315</v>
      </c>
      <c r="R3003" t="s">
        <v>8355</v>
      </c>
      <c r="S3003" s="14">
        <f t="shared" si="186"/>
        <v>42263.691574074073</v>
      </c>
      <c r="T3003" s="14">
        <f t="shared" si="187"/>
        <v>42293.691574074073</v>
      </c>
    </row>
    <row r="3004" spans="1:20" ht="30.6" x14ac:dyDescent="0.4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184"/>
        <v>1</v>
      </c>
      <c r="P3004">
        <f t="shared" si="185"/>
        <v>35</v>
      </c>
      <c r="Q3004" s="10" t="s">
        <v>8317</v>
      </c>
      <c r="R3004" t="s">
        <v>8318</v>
      </c>
      <c r="S3004" s="14">
        <f t="shared" si="186"/>
        <v>41968.852118055554</v>
      </c>
      <c r="T3004" s="14">
        <f t="shared" si="187"/>
        <v>41998.852118055554</v>
      </c>
    </row>
    <row r="3005" spans="1:20" ht="45" x14ac:dyDescent="0.4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8315</v>
      </c>
      <c r="R3005" t="s">
        <v>8316</v>
      </c>
      <c r="S3005" s="14">
        <f t="shared" si="186"/>
        <v>42124.623877314814</v>
      </c>
      <c r="T3005" s="14">
        <f t="shared" si="187"/>
        <v>42166.958333333328</v>
      </c>
    </row>
    <row r="3006" spans="1:20" ht="45" x14ac:dyDescent="0.4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0" t="s">
        <v>8320</v>
      </c>
      <c r="R3006" t="s">
        <v>8322</v>
      </c>
      <c r="S3006" s="14">
        <f t="shared" si="186"/>
        <v>40863.060127314813</v>
      </c>
      <c r="T3006" s="14">
        <f t="shared" si="187"/>
        <v>40893.060127314813</v>
      </c>
    </row>
    <row r="3007" spans="1:20" ht="45" x14ac:dyDescent="0.4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0" t="s">
        <v>8323</v>
      </c>
      <c r="R3007" t="s">
        <v>8326</v>
      </c>
      <c r="S3007" s="14">
        <f t="shared" si="186"/>
        <v>41559.5549537037</v>
      </c>
      <c r="T3007" s="14">
        <f t="shared" si="187"/>
        <v>41589.596620370372</v>
      </c>
    </row>
    <row r="3008" spans="1:20" ht="45" x14ac:dyDescent="0.4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0" t="s">
        <v>8336</v>
      </c>
      <c r="R3008" t="s">
        <v>8341</v>
      </c>
      <c r="S3008" s="14">
        <f t="shared" si="186"/>
        <v>42281.136099537034</v>
      </c>
      <c r="T3008" s="14">
        <f t="shared" si="187"/>
        <v>42311.177766203706</v>
      </c>
    </row>
    <row r="3009" spans="1:20" ht="45" x14ac:dyDescent="0.4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0" t="s">
        <v>8315</v>
      </c>
      <c r="R3009" t="s">
        <v>8316</v>
      </c>
      <c r="S3009" s="14">
        <f t="shared" si="186"/>
        <v>41793.191875000004</v>
      </c>
      <c r="T3009" s="14">
        <f t="shared" si="187"/>
        <v>41807.191875000004</v>
      </c>
    </row>
    <row r="3010" spans="1:20" ht="59.4" x14ac:dyDescent="0.4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188">ROUND(E3010/D3010*100,0)</f>
        <v>20</v>
      </c>
      <c r="P3010">
        <f t="shared" ref="P3010:P3073" si="189">IFERROR(ROUND(E3010/L3010,2),0)</f>
        <v>34</v>
      </c>
      <c r="Q3010" s="10" t="s">
        <v>8315</v>
      </c>
      <c r="R3010" t="s">
        <v>8316</v>
      </c>
      <c r="S3010" s="14">
        <f t="shared" ref="S3010:S3073" si="190">(((J3010/60)/60)/24)+DATE(1970,1,1)</f>
        <v>42132.809953703705</v>
      </c>
      <c r="T3010" s="14">
        <f t="shared" ref="T3010:T3073" si="191">(((I3010/60)/60)/24)+DATE(1970,1,1)</f>
        <v>42192.809953703705</v>
      </c>
    </row>
    <row r="3011" spans="1:20" ht="45" x14ac:dyDescent="0.4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si="188"/>
        <v>17</v>
      </c>
      <c r="P3011">
        <f t="shared" si="189"/>
        <v>27.5</v>
      </c>
      <c r="Q3011" s="10" t="s">
        <v>8315</v>
      </c>
      <c r="R3011" t="s">
        <v>8316</v>
      </c>
      <c r="S3011" s="14">
        <f t="shared" si="190"/>
        <v>42031.666898148149</v>
      </c>
      <c r="T3011" s="14">
        <f t="shared" si="191"/>
        <v>42064.125</v>
      </c>
    </row>
    <row r="3012" spans="1:20" ht="45" x14ac:dyDescent="0.4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188"/>
        <v>41</v>
      </c>
      <c r="P3012">
        <f t="shared" si="189"/>
        <v>23.57</v>
      </c>
      <c r="Q3012" s="10" t="s">
        <v>8331</v>
      </c>
      <c r="R3012" t="s">
        <v>8332</v>
      </c>
      <c r="S3012" s="14">
        <f t="shared" si="190"/>
        <v>40973.740451388891</v>
      </c>
      <c r="T3012" s="14">
        <f t="shared" si="191"/>
        <v>41003.698784722219</v>
      </c>
    </row>
    <row r="3013" spans="1:20" ht="45" x14ac:dyDescent="0.4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8315</v>
      </c>
      <c r="R3013" t="s">
        <v>8316</v>
      </c>
      <c r="S3013" s="14">
        <f t="shared" si="190"/>
        <v>42807.151863425926</v>
      </c>
      <c r="T3013" s="14">
        <f t="shared" si="191"/>
        <v>42829.151863425926</v>
      </c>
    </row>
    <row r="3014" spans="1:20" ht="45" x14ac:dyDescent="0.4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0" t="s">
        <v>8323</v>
      </c>
      <c r="R3014" t="s">
        <v>8326</v>
      </c>
      <c r="S3014" s="14">
        <f t="shared" si="190"/>
        <v>41149.796064814815</v>
      </c>
      <c r="T3014" s="14">
        <f t="shared" si="191"/>
        <v>41175.100694444445</v>
      </c>
    </row>
    <row r="3015" spans="1:20" ht="45" x14ac:dyDescent="0.4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0" t="s">
        <v>8323</v>
      </c>
      <c r="R3015" t="s">
        <v>8326</v>
      </c>
      <c r="S3015" s="14">
        <f t="shared" si="190"/>
        <v>41575.880914351852</v>
      </c>
      <c r="T3015" s="14">
        <f t="shared" si="191"/>
        <v>41605.922581018516</v>
      </c>
    </row>
    <row r="3016" spans="1:20" ht="45" x14ac:dyDescent="0.4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8317</v>
      </c>
      <c r="R3016" t="s">
        <v>8319</v>
      </c>
      <c r="S3016" s="14">
        <f t="shared" si="190"/>
        <v>41990.438043981485</v>
      </c>
      <c r="T3016" s="14">
        <f t="shared" si="191"/>
        <v>42020.438043981485</v>
      </c>
    </row>
    <row r="3017" spans="1:20" ht="30.6" x14ac:dyDescent="0.4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8336</v>
      </c>
      <c r="R3017" t="s">
        <v>8337</v>
      </c>
      <c r="S3017" s="14">
        <f t="shared" si="190"/>
        <v>42209.567824074074</v>
      </c>
      <c r="T3017" s="14">
        <f t="shared" si="191"/>
        <v>42259.567824074074</v>
      </c>
    </row>
    <row r="3018" spans="1:20" ht="45" x14ac:dyDescent="0.4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8308</v>
      </c>
      <c r="R3018" t="s">
        <v>8314</v>
      </c>
      <c r="S3018" s="14">
        <f t="shared" si="190"/>
        <v>41400.92627314815</v>
      </c>
      <c r="T3018" s="14">
        <f t="shared" si="191"/>
        <v>41430.92627314815</v>
      </c>
    </row>
    <row r="3019" spans="1:20" ht="45" x14ac:dyDescent="0.4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188"/>
        <v>15</v>
      </c>
      <c r="P3019">
        <f t="shared" si="189"/>
        <v>38.25</v>
      </c>
      <c r="Q3019" s="10" t="s">
        <v>8315</v>
      </c>
      <c r="R3019" t="s">
        <v>8316</v>
      </c>
      <c r="S3019" s="14">
        <f t="shared" si="190"/>
        <v>41906.819513888891</v>
      </c>
      <c r="T3019" s="14">
        <f t="shared" si="191"/>
        <v>41938.838888888888</v>
      </c>
    </row>
    <row r="3020" spans="1:20" ht="59.4" x14ac:dyDescent="0.4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188"/>
        <v>100</v>
      </c>
      <c r="P3020">
        <f t="shared" si="189"/>
        <v>21.86</v>
      </c>
      <c r="Q3020" s="10" t="s">
        <v>8323</v>
      </c>
      <c r="R3020" t="s">
        <v>8324</v>
      </c>
      <c r="S3020" s="14">
        <f t="shared" si="190"/>
        <v>42793.700821759259</v>
      </c>
      <c r="T3020" s="14">
        <f t="shared" si="191"/>
        <v>42796.700821759259</v>
      </c>
    </row>
    <row r="3021" spans="1:20" ht="45" x14ac:dyDescent="0.45">
      <c r="A3021">
        <v>1157</v>
      </c>
      <c r="B3021" s="3" t="s">
        <v>1158</v>
      </c>
      <c r="C3021" s="3" t="s">
        <v>5267</v>
      </c>
      <c r="D3021" s="6">
        <v>10000</v>
      </c>
      <c r="E3021" s="8">
        <v>151</v>
      </c>
      <c r="F3021" t="s">
        <v>8220</v>
      </c>
      <c r="G3021" t="s">
        <v>8223</v>
      </c>
      <c r="H3021" t="s">
        <v>8245</v>
      </c>
      <c r="I3021">
        <v>1417795480</v>
      </c>
      <c r="J3021">
        <v>1412607880</v>
      </c>
      <c r="K3021" t="b">
        <v>0</v>
      </c>
      <c r="L3021">
        <v>3</v>
      </c>
      <c r="M3021" t="b">
        <v>0</v>
      </c>
      <c r="N3021" t="s">
        <v>8282</v>
      </c>
      <c r="O3021">
        <f t="shared" si="188"/>
        <v>2</v>
      </c>
      <c r="P3021">
        <f t="shared" si="189"/>
        <v>50.33</v>
      </c>
      <c r="Q3021" s="10" t="s">
        <v>8334</v>
      </c>
      <c r="R3021" t="s">
        <v>8335</v>
      </c>
      <c r="S3021" s="14">
        <f t="shared" si="190"/>
        <v>41918.628240740742</v>
      </c>
      <c r="T3021" s="14">
        <f t="shared" si="191"/>
        <v>41978.669907407413</v>
      </c>
    </row>
    <row r="3022" spans="1:20" ht="59.4" x14ac:dyDescent="0.45">
      <c r="A3022">
        <v>2411</v>
      </c>
      <c r="B3022" s="3" t="s">
        <v>2412</v>
      </c>
      <c r="C3022" s="3" t="s">
        <v>6521</v>
      </c>
      <c r="D3022" s="6">
        <v>25000</v>
      </c>
      <c r="E3022" s="8">
        <v>151</v>
      </c>
      <c r="F3022" t="s">
        <v>8220</v>
      </c>
      <c r="G3022" t="s">
        <v>8223</v>
      </c>
      <c r="H3022" t="s">
        <v>8245</v>
      </c>
      <c r="I3022">
        <v>1440524082</v>
      </c>
      <c r="J3022">
        <v>1437932082</v>
      </c>
      <c r="K3022" t="b">
        <v>0</v>
      </c>
      <c r="L3022">
        <v>3</v>
      </c>
      <c r="M3022" t="b">
        <v>0</v>
      </c>
      <c r="N3022" t="s">
        <v>8282</v>
      </c>
      <c r="O3022">
        <f t="shared" si="188"/>
        <v>1</v>
      </c>
      <c r="P3022">
        <f t="shared" si="189"/>
        <v>50.33</v>
      </c>
      <c r="Q3022" s="10" t="s">
        <v>8334</v>
      </c>
      <c r="R3022" t="s">
        <v>8335</v>
      </c>
      <c r="S3022" s="14">
        <f t="shared" si="190"/>
        <v>42211.732430555552</v>
      </c>
      <c r="T3022" s="14">
        <f t="shared" si="191"/>
        <v>42241.732430555552</v>
      </c>
    </row>
    <row r="3023" spans="1:20" ht="45" x14ac:dyDescent="0.45">
      <c r="A3023">
        <v>904</v>
      </c>
      <c r="B3023" s="3" t="s">
        <v>905</v>
      </c>
      <c r="C3023" s="3" t="s">
        <v>5014</v>
      </c>
      <c r="D3023" s="6">
        <v>50000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1451786137</v>
      </c>
      <c r="J3023">
        <v>1449194137</v>
      </c>
      <c r="K3023" t="b">
        <v>0</v>
      </c>
      <c r="L3023">
        <v>3</v>
      </c>
      <c r="M3023" t="b">
        <v>0</v>
      </c>
      <c r="N3023" t="s">
        <v>8276</v>
      </c>
      <c r="O3023">
        <f t="shared" si="188"/>
        <v>0</v>
      </c>
      <c r="P3023">
        <f t="shared" si="189"/>
        <v>50.33</v>
      </c>
      <c r="Q3023" s="10" t="s">
        <v>8323</v>
      </c>
      <c r="R3023" t="s">
        <v>8326</v>
      </c>
      <c r="S3023" s="14">
        <f t="shared" si="190"/>
        <v>42342.080289351856</v>
      </c>
      <c r="T3023" s="14">
        <f t="shared" si="191"/>
        <v>42372.080289351856</v>
      </c>
    </row>
    <row r="3024" spans="1:20" ht="45" x14ac:dyDescent="0.45">
      <c r="A3024">
        <v>3191</v>
      </c>
      <c r="B3024" s="3" t="s">
        <v>3191</v>
      </c>
      <c r="C3024" s="3" t="s">
        <v>7301</v>
      </c>
      <c r="D3024" s="6">
        <v>3750</v>
      </c>
      <c r="E3024" s="8">
        <v>151</v>
      </c>
      <c r="F3024" t="s">
        <v>8220</v>
      </c>
      <c r="G3024" t="s">
        <v>8223</v>
      </c>
      <c r="H3024" t="s">
        <v>8245</v>
      </c>
      <c r="I3024">
        <v>1471370869</v>
      </c>
      <c r="J3024">
        <v>1466186869</v>
      </c>
      <c r="K3024" t="b">
        <v>0</v>
      </c>
      <c r="L3024">
        <v>4</v>
      </c>
      <c r="M3024" t="b">
        <v>0</v>
      </c>
      <c r="N3024" t="s">
        <v>8303</v>
      </c>
      <c r="O3024">
        <f t="shared" si="188"/>
        <v>4</v>
      </c>
      <c r="P3024">
        <f t="shared" si="189"/>
        <v>37.75</v>
      </c>
      <c r="Q3024" s="10" t="s">
        <v>8315</v>
      </c>
      <c r="R3024" t="s">
        <v>8357</v>
      </c>
      <c r="S3024" s="14">
        <f t="shared" si="190"/>
        <v>42538.755428240736</v>
      </c>
      <c r="T3024" s="14">
        <f t="shared" si="191"/>
        <v>42598.755428240736</v>
      </c>
    </row>
    <row r="3025" spans="1:20" ht="45" x14ac:dyDescent="0.45">
      <c r="A3025">
        <v>3987</v>
      </c>
      <c r="B3025" s="3" t="s">
        <v>3983</v>
      </c>
      <c r="C3025" s="3" t="s">
        <v>8093</v>
      </c>
      <c r="D3025" s="6">
        <v>400</v>
      </c>
      <c r="E3025" s="8">
        <v>151</v>
      </c>
      <c r="F3025" t="s">
        <v>8220</v>
      </c>
      <c r="G3025" t="s">
        <v>8224</v>
      </c>
      <c r="H3025" t="s">
        <v>8246</v>
      </c>
      <c r="I3025">
        <v>1400278290</v>
      </c>
      <c r="J3025">
        <v>1399414290</v>
      </c>
      <c r="K3025" t="b">
        <v>0</v>
      </c>
      <c r="L3025">
        <v>13</v>
      </c>
      <c r="M3025" t="b">
        <v>0</v>
      </c>
      <c r="N3025" t="s">
        <v>8269</v>
      </c>
      <c r="O3025">
        <f t="shared" si="188"/>
        <v>38</v>
      </c>
      <c r="P3025">
        <f t="shared" si="189"/>
        <v>11.62</v>
      </c>
      <c r="Q3025" s="10" t="s">
        <v>8315</v>
      </c>
      <c r="R3025" t="s">
        <v>8316</v>
      </c>
      <c r="S3025" s="14">
        <f t="shared" si="190"/>
        <v>41765.92465277778</v>
      </c>
      <c r="T3025" s="14">
        <f t="shared" si="191"/>
        <v>41775.92465277778</v>
      </c>
    </row>
    <row r="3026" spans="1:20" ht="45" x14ac:dyDescent="0.45">
      <c r="A3026">
        <v>123</v>
      </c>
      <c r="B3026" s="3" t="s">
        <v>125</v>
      </c>
      <c r="C3026" s="3" t="s">
        <v>4234</v>
      </c>
      <c r="D3026" s="6">
        <v>55000</v>
      </c>
      <c r="E3026" s="8">
        <v>151</v>
      </c>
      <c r="F3026" t="s">
        <v>8219</v>
      </c>
      <c r="G3026" t="s">
        <v>8223</v>
      </c>
      <c r="H3026" t="s">
        <v>8245</v>
      </c>
      <c r="I3026">
        <v>1414533600</v>
      </c>
      <c r="J3026">
        <v>1411411564</v>
      </c>
      <c r="K3026" t="b">
        <v>0</v>
      </c>
      <c r="L3026">
        <v>6</v>
      </c>
      <c r="M3026" t="b">
        <v>0</v>
      </c>
      <c r="N3026" t="s">
        <v>8265</v>
      </c>
      <c r="O3026">
        <f t="shared" si="188"/>
        <v>0</v>
      </c>
      <c r="P3026">
        <f t="shared" si="189"/>
        <v>25.17</v>
      </c>
      <c r="Q3026" s="10" t="s">
        <v>8308</v>
      </c>
      <c r="R3026" t="s">
        <v>8311</v>
      </c>
      <c r="S3026" s="14">
        <f t="shared" si="190"/>
        <v>41904.781990740739</v>
      </c>
      <c r="T3026" s="14">
        <f t="shared" si="191"/>
        <v>41940.916666666664</v>
      </c>
    </row>
    <row r="3027" spans="1:20" ht="45" x14ac:dyDescent="0.4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0" t="s">
        <v>8308</v>
      </c>
      <c r="R3027" t="s">
        <v>8314</v>
      </c>
      <c r="S3027" s="14">
        <f t="shared" si="190"/>
        <v>41340.303032407406</v>
      </c>
      <c r="T3027" s="14">
        <f t="shared" si="191"/>
        <v>41370.261365740742</v>
      </c>
    </row>
    <row r="3028" spans="1:20" ht="45" x14ac:dyDescent="0.45">
      <c r="A3028">
        <v>2775</v>
      </c>
      <c r="B3028" s="3" t="s">
        <v>2775</v>
      </c>
      <c r="C3028" s="3" t="s">
        <v>6885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1323994754</v>
      </c>
      <c r="J3028">
        <v>1321402754</v>
      </c>
      <c r="K3028" t="b">
        <v>0</v>
      </c>
      <c r="L3028">
        <v>2</v>
      </c>
      <c r="M3028" t="b">
        <v>0</v>
      </c>
      <c r="N3028" t="s">
        <v>8302</v>
      </c>
      <c r="O3028">
        <f t="shared" si="188"/>
        <v>3</v>
      </c>
      <c r="P3028">
        <f t="shared" si="189"/>
        <v>75</v>
      </c>
      <c r="Q3028" s="10" t="s">
        <v>8320</v>
      </c>
      <c r="R3028" t="s">
        <v>8356</v>
      </c>
      <c r="S3028" s="14">
        <f t="shared" si="190"/>
        <v>40863.013356481482</v>
      </c>
      <c r="T3028" s="14">
        <f t="shared" si="191"/>
        <v>40893.013356481482</v>
      </c>
    </row>
    <row r="3029" spans="1:20" ht="45" x14ac:dyDescent="0.4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0" t="s">
        <v>8323</v>
      </c>
      <c r="R3029" t="s">
        <v>8345</v>
      </c>
      <c r="S3029" s="14">
        <f t="shared" si="190"/>
        <v>42673.577534722222</v>
      </c>
      <c r="T3029" s="14">
        <f t="shared" si="191"/>
        <v>42713.619201388887</v>
      </c>
    </row>
    <row r="3030" spans="1:20" ht="45" x14ac:dyDescent="0.45">
      <c r="A3030">
        <v>1485</v>
      </c>
      <c r="B3030" s="3" t="s">
        <v>1486</v>
      </c>
      <c r="C3030" s="3" t="s">
        <v>5595</v>
      </c>
      <c r="D3030" s="6">
        <v>6700</v>
      </c>
      <c r="E3030" s="8">
        <v>150</v>
      </c>
      <c r="F3030" t="s">
        <v>8220</v>
      </c>
      <c r="G3030" t="s">
        <v>8223</v>
      </c>
      <c r="H3030" t="s">
        <v>8245</v>
      </c>
      <c r="I3030">
        <v>1434827173</v>
      </c>
      <c r="J3030">
        <v>1430939173</v>
      </c>
      <c r="K3030" t="b">
        <v>0</v>
      </c>
      <c r="L3030">
        <v>3</v>
      </c>
      <c r="M3030" t="b">
        <v>0</v>
      </c>
      <c r="N3030" t="s">
        <v>8273</v>
      </c>
      <c r="O3030">
        <f t="shared" si="188"/>
        <v>2</v>
      </c>
      <c r="P3030">
        <f t="shared" si="189"/>
        <v>50</v>
      </c>
      <c r="Q3030" s="10" t="s">
        <v>8320</v>
      </c>
      <c r="R3030" t="s">
        <v>8322</v>
      </c>
      <c r="S3030" s="14">
        <f t="shared" si="190"/>
        <v>42130.795983796299</v>
      </c>
      <c r="T3030" s="14">
        <f t="shared" si="191"/>
        <v>42175.795983796299</v>
      </c>
    </row>
    <row r="3031" spans="1:20" ht="45" x14ac:dyDescent="0.4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8315</v>
      </c>
      <c r="R3031" t="s">
        <v>8316</v>
      </c>
      <c r="S3031" s="14">
        <f t="shared" si="190"/>
        <v>42297.691006944442</v>
      </c>
      <c r="T3031" s="14">
        <f t="shared" si="191"/>
        <v>42320.290972222225</v>
      </c>
    </row>
    <row r="3032" spans="1:20" ht="59.4" x14ac:dyDescent="0.4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8308</v>
      </c>
      <c r="R3032" t="s">
        <v>8314</v>
      </c>
      <c r="S3032" s="14">
        <f t="shared" si="190"/>
        <v>42272.93949074074</v>
      </c>
      <c r="T3032" s="14">
        <f t="shared" si="191"/>
        <v>42313.981157407412</v>
      </c>
    </row>
    <row r="3033" spans="1:20" ht="45" x14ac:dyDescent="0.4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8315</v>
      </c>
      <c r="R3033" t="s">
        <v>8316</v>
      </c>
      <c r="S3033" s="14">
        <f t="shared" si="190"/>
        <v>42165.037581018521</v>
      </c>
      <c r="T3033" s="14">
        <f t="shared" si="191"/>
        <v>42224.898611111115</v>
      </c>
    </row>
    <row r="3034" spans="1:20" ht="45" x14ac:dyDescent="0.4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188"/>
        <v>2</v>
      </c>
      <c r="P3034">
        <f t="shared" si="189"/>
        <v>72.5</v>
      </c>
      <c r="Q3034" s="10" t="s">
        <v>8334</v>
      </c>
      <c r="R3034" t="s">
        <v>8335</v>
      </c>
      <c r="S3034" s="14">
        <f t="shared" si="190"/>
        <v>42234.105462962965</v>
      </c>
      <c r="T3034" s="14">
        <f t="shared" si="191"/>
        <v>42264.105462962965</v>
      </c>
    </row>
    <row r="3035" spans="1:20" ht="45" x14ac:dyDescent="0.45">
      <c r="A3035">
        <v>2916</v>
      </c>
      <c r="B3035" s="3" t="s">
        <v>2916</v>
      </c>
      <c r="C3035" s="3" t="s">
        <v>7026</v>
      </c>
      <c r="D3035" s="6">
        <v>1850</v>
      </c>
      <c r="E3035" s="8">
        <v>145</v>
      </c>
      <c r="F3035" t="s">
        <v>8220</v>
      </c>
      <c r="G3035" t="s">
        <v>8224</v>
      </c>
      <c r="H3035" t="s">
        <v>8246</v>
      </c>
      <c r="I3035">
        <v>1400498789</v>
      </c>
      <c r="J3035">
        <v>1398511589</v>
      </c>
      <c r="K3035" t="b">
        <v>0</v>
      </c>
      <c r="L3035">
        <v>7</v>
      </c>
      <c r="M3035" t="b">
        <v>0</v>
      </c>
      <c r="N3035" t="s">
        <v>8269</v>
      </c>
      <c r="O3035">
        <f t="shared" si="188"/>
        <v>8</v>
      </c>
      <c r="P3035">
        <f t="shared" si="189"/>
        <v>20.71</v>
      </c>
      <c r="Q3035" s="10" t="s">
        <v>8315</v>
      </c>
      <c r="R3035" t="s">
        <v>8316</v>
      </c>
      <c r="S3035" s="14">
        <f t="shared" si="190"/>
        <v>41755.476724537039</v>
      </c>
      <c r="T3035" s="14">
        <f t="shared" si="191"/>
        <v>41778.476724537039</v>
      </c>
    </row>
    <row r="3036" spans="1:20" x14ac:dyDescent="0.45">
      <c r="A3036">
        <v>1456</v>
      </c>
      <c r="B3036" s="3" t="s">
        <v>1457</v>
      </c>
      <c r="C3036" s="3" t="s">
        <v>5566</v>
      </c>
      <c r="D3036" s="6">
        <v>5000</v>
      </c>
      <c r="E3036" s="8">
        <v>145</v>
      </c>
      <c r="F3036" t="s">
        <v>8219</v>
      </c>
      <c r="G3036" t="s">
        <v>8236</v>
      </c>
      <c r="H3036" t="s">
        <v>8248</v>
      </c>
      <c r="I3036">
        <v>1483459365</v>
      </c>
      <c r="J3036">
        <v>1480867365</v>
      </c>
      <c r="K3036" t="b">
        <v>0</v>
      </c>
      <c r="L3036">
        <v>3</v>
      </c>
      <c r="M3036" t="b">
        <v>0</v>
      </c>
      <c r="N3036" t="s">
        <v>8285</v>
      </c>
      <c r="O3036">
        <f t="shared" si="188"/>
        <v>3</v>
      </c>
      <c r="P3036">
        <f t="shared" si="189"/>
        <v>48.33</v>
      </c>
      <c r="Q3036" s="10" t="s">
        <v>8320</v>
      </c>
      <c r="R3036" t="s">
        <v>8339</v>
      </c>
      <c r="S3036" s="14">
        <f t="shared" si="190"/>
        <v>42708.668576388889</v>
      </c>
      <c r="T3036" s="14">
        <f t="shared" si="191"/>
        <v>42738.668576388889</v>
      </c>
    </row>
    <row r="3037" spans="1:20" ht="30.6" x14ac:dyDescent="0.4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8317</v>
      </c>
      <c r="R3037" t="s">
        <v>8318</v>
      </c>
      <c r="S3037" s="14">
        <f t="shared" si="190"/>
        <v>42388.798252314817</v>
      </c>
      <c r="T3037" s="14">
        <f t="shared" si="191"/>
        <v>42418.798252314817</v>
      </c>
    </row>
    <row r="3038" spans="1:20" ht="45" x14ac:dyDescent="0.4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0" t="s">
        <v>8308</v>
      </c>
      <c r="R3038" t="s">
        <v>8314</v>
      </c>
      <c r="S3038" s="14">
        <f t="shared" si="190"/>
        <v>41844.922662037039</v>
      </c>
      <c r="T3038" s="14">
        <f t="shared" si="191"/>
        <v>41874.922662037039</v>
      </c>
    </row>
    <row r="3039" spans="1:20" ht="45" x14ac:dyDescent="0.4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0" t="s">
        <v>8315</v>
      </c>
      <c r="R3039" t="s">
        <v>8355</v>
      </c>
      <c r="S3039" s="14">
        <f t="shared" si="190"/>
        <v>41957.833726851852</v>
      </c>
      <c r="T3039" s="14">
        <f t="shared" si="191"/>
        <v>41987.833726851852</v>
      </c>
    </row>
    <row r="3040" spans="1:20" ht="45" x14ac:dyDescent="0.45">
      <c r="A3040">
        <v>2747</v>
      </c>
      <c r="B3040" s="3" t="s">
        <v>2747</v>
      </c>
      <c r="C3040" s="3" t="s">
        <v>6857</v>
      </c>
      <c r="D3040" s="6">
        <v>500</v>
      </c>
      <c r="E3040" s="8">
        <v>140</v>
      </c>
      <c r="F3040" t="s">
        <v>8220</v>
      </c>
      <c r="G3040" t="s">
        <v>8223</v>
      </c>
      <c r="H3040" t="s">
        <v>8245</v>
      </c>
      <c r="I3040">
        <v>1339816200</v>
      </c>
      <c r="J3040">
        <v>1337095997</v>
      </c>
      <c r="K3040" t="b">
        <v>0</v>
      </c>
      <c r="L3040">
        <v>4</v>
      </c>
      <c r="M3040" t="b">
        <v>0</v>
      </c>
      <c r="N3040" t="s">
        <v>8302</v>
      </c>
      <c r="O3040">
        <f t="shared" si="188"/>
        <v>28</v>
      </c>
      <c r="P3040">
        <f t="shared" si="189"/>
        <v>35</v>
      </c>
      <c r="Q3040" s="10" t="s">
        <v>8320</v>
      </c>
      <c r="R3040" t="s">
        <v>8356</v>
      </c>
      <c r="S3040" s="14">
        <f t="shared" si="190"/>
        <v>41044.64811342593</v>
      </c>
      <c r="T3040" s="14">
        <f t="shared" si="191"/>
        <v>41076.131944444445</v>
      </c>
    </row>
    <row r="3041" spans="1:20" ht="30.6" x14ac:dyDescent="0.45">
      <c r="A3041">
        <v>1991</v>
      </c>
      <c r="B3041" s="3" t="s">
        <v>1992</v>
      </c>
      <c r="C3041" s="3" t="s">
        <v>6101</v>
      </c>
      <c r="D3041" s="6">
        <v>2000</v>
      </c>
      <c r="E3041" s="8">
        <v>140</v>
      </c>
      <c r="F3041" t="s">
        <v>8220</v>
      </c>
      <c r="G3041" t="s">
        <v>8223</v>
      </c>
      <c r="H3041" t="s">
        <v>8245</v>
      </c>
      <c r="I3041">
        <v>1435958786</v>
      </c>
      <c r="J3041">
        <v>1434144386</v>
      </c>
      <c r="K3041" t="b">
        <v>0</v>
      </c>
      <c r="L3041">
        <v>3</v>
      </c>
      <c r="M3041" t="b">
        <v>0</v>
      </c>
      <c r="N3041" t="s">
        <v>8294</v>
      </c>
      <c r="O3041">
        <f t="shared" si="188"/>
        <v>7</v>
      </c>
      <c r="P3041">
        <f t="shared" si="189"/>
        <v>46.67</v>
      </c>
      <c r="Q3041" s="10" t="s">
        <v>8336</v>
      </c>
      <c r="R3041" t="s">
        <v>8348</v>
      </c>
      <c r="S3041" s="14">
        <f t="shared" si="190"/>
        <v>42167.89335648148</v>
      </c>
      <c r="T3041" s="14">
        <f t="shared" si="191"/>
        <v>42188.89335648148</v>
      </c>
    </row>
    <row r="3042" spans="1:20" ht="45" x14ac:dyDescent="0.45">
      <c r="A3042">
        <v>151</v>
      </c>
      <c r="B3042" s="3" t="s">
        <v>153</v>
      </c>
      <c r="C3042" s="3" t="s">
        <v>4261</v>
      </c>
      <c r="D3042" s="6">
        <v>250000</v>
      </c>
      <c r="E3042" s="8">
        <v>140</v>
      </c>
      <c r="F3042" t="s">
        <v>8219</v>
      </c>
      <c r="G3042" t="s">
        <v>8225</v>
      </c>
      <c r="H3042" t="s">
        <v>8247</v>
      </c>
      <c r="I3042">
        <v>1434633191</v>
      </c>
      <c r="J3042">
        <v>1429449191</v>
      </c>
      <c r="K3042" t="b">
        <v>0</v>
      </c>
      <c r="L3042">
        <v>5</v>
      </c>
      <c r="M3042" t="b">
        <v>0</v>
      </c>
      <c r="N3042" t="s">
        <v>8265</v>
      </c>
      <c r="O3042">
        <f t="shared" si="188"/>
        <v>0</v>
      </c>
      <c r="P3042">
        <f t="shared" si="189"/>
        <v>28</v>
      </c>
      <c r="Q3042" s="10" t="s">
        <v>8308</v>
      </c>
      <c r="R3042" t="s">
        <v>8311</v>
      </c>
      <c r="S3042" s="14">
        <f t="shared" si="190"/>
        <v>42113.550821759258</v>
      </c>
      <c r="T3042" s="14">
        <f t="shared" si="191"/>
        <v>42173.550821759258</v>
      </c>
    </row>
    <row r="3043" spans="1:20" ht="45" x14ac:dyDescent="0.45">
      <c r="A3043">
        <v>601</v>
      </c>
      <c r="B3043" s="3" t="s">
        <v>602</v>
      </c>
      <c r="C3043" s="3" t="s">
        <v>4711</v>
      </c>
      <c r="D3043" s="6">
        <v>10000</v>
      </c>
      <c r="E3043" s="8">
        <v>140</v>
      </c>
      <c r="F3043" t="s">
        <v>8219</v>
      </c>
      <c r="G3043" t="s">
        <v>8228</v>
      </c>
      <c r="H3043" t="s">
        <v>8250</v>
      </c>
      <c r="I3043">
        <v>1419626139</v>
      </c>
      <c r="J3043">
        <v>1417034139</v>
      </c>
      <c r="K3043" t="b">
        <v>0</v>
      </c>
      <c r="L3043">
        <v>6</v>
      </c>
      <c r="M3043" t="b">
        <v>0</v>
      </c>
      <c r="N3043" t="s">
        <v>8270</v>
      </c>
      <c r="O3043">
        <f t="shared" si="188"/>
        <v>1</v>
      </c>
      <c r="P3043">
        <f t="shared" si="189"/>
        <v>23.33</v>
      </c>
      <c r="Q3043" s="10" t="s">
        <v>8317</v>
      </c>
      <c r="R3043" t="s">
        <v>8318</v>
      </c>
      <c r="S3043" s="14">
        <f t="shared" si="190"/>
        <v>41969.858090277776</v>
      </c>
      <c r="T3043" s="14">
        <f t="shared" si="191"/>
        <v>41999.858090277776</v>
      </c>
    </row>
    <row r="3044" spans="1:20" x14ac:dyDescent="0.4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8308</v>
      </c>
      <c r="R3044" t="s">
        <v>8314</v>
      </c>
      <c r="S3044" s="14">
        <f t="shared" si="190"/>
        <v>41801.120069444441</v>
      </c>
      <c r="T3044" s="14">
        <f t="shared" si="191"/>
        <v>41817.120069444441</v>
      </c>
    </row>
    <row r="3045" spans="1:20" ht="45" x14ac:dyDescent="0.4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8315</v>
      </c>
      <c r="R3045" t="s">
        <v>8316</v>
      </c>
      <c r="S3045" s="14">
        <f t="shared" si="190"/>
        <v>42475.848067129627</v>
      </c>
      <c r="T3045" s="14">
        <f t="shared" si="191"/>
        <v>42505.848067129627</v>
      </c>
    </row>
    <row r="3046" spans="1:20" ht="45" x14ac:dyDescent="0.4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8315</v>
      </c>
      <c r="R3046" t="s">
        <v>8316</v>
      </c>
      <c r="S3046" s="14">
        <f t="shared" si="190"/>
        <v>41811.536180555559</v>
      </c>
      <c r="T3046" s="14">
        <f t="shared" si="191"/>
        <v>41841.536180555559</v>
      </c>
    </row>
    <row r="3047" spans="1:20" ht="45" x14ac:dyDescent="0.4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0" t="s">
        <v>8315</v>
      </c>
      <c r="R3047" t="s">
        <v>8316</v>
      </c>
      <c r="S3047" s="14">
        <f t="shared" si="190"/>
        <v>42136.092488425929</v>
      </c>
      <c r="T3047" s="14">
        <f t="shared" si="191"/>
        <v>42166.092488425929</v>
      </c>
    </row>
    <row r="3048" spans="1:20" ht="45" x14ac:dyDescent="0.4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0" t="s">
        <v>8315</v>
      </c>
      <c r="R3048" t="s">
        <v>8316</v>
      </c>
      <c r="S3048" s="14">
        <f t="shared" si="190"/>
        <v>41863.359282407408</v>
      </c>
      <c r="T3048" s="14">
        <f t="shared" si="191"/>
        <v>41893.359282407408</v>
      </c>
    </row>
    <row r="3049" spans="1:20" ht="45" x14ac:dyDescent="0.4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0" t="s">
        <v>8315</v>
      </c>
      <c r="R3049" t="s">
        <v>8316</v>
      </c>
      <c r="S3049" s="14">
        <f t="shared" si="190"/>
        <v>42657.38726851852</v>
      </c>
      <c r="T3049" s="14">
        <f t="shared" si="191"/>
        <v>42687.428935185191</v>
      </c>
    </row>
    <row r="3050" spans="1:20" ht="45" x14ac:dyDescent="0.4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0" t="s">
        <v>8315</v>
      </c>
      <c r="R3050" t="s">
        <v>8316</v>
      </c>
      <c r="S3050" s="14">
        <f t="shared" si="190"/>
        <v>41787.681527777779</v>
      </c>
      <c r="T3050" s="14">
        <f t="shared" si="191"/>
        <v>41817.681527777779</v>
      </c>
    </row>
    <row r="3051" spans="1:20" ht="45" x14ac:dyDescent="0.4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8308</v>
      </c>
      <c r="R3051" t="s">
        <v>8314</v>
      </c>
      <c r="S3051" s="14">
        <f t="shared" si="190"/>
        <v>42400.711967592593</v>
      </c>
      <c r="T3051" s="14">
        <f t="shared" si="191"/>
        <v>42430.711967592593</v>
      </c>
    </row>
    <row r="3052" spans="1:20" ht="59.4" x14ac:dyDescent="0.4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188"/>
        <v>0</v>
      </c>
      <c r="P3052">
        <f t="shared" si="189"/>
        <v>44</v>
      </c>
      <c r="Q3052" s="10" t="s">
        <v>8317</v>
      </c>
      <c r="R3052" t="s">
        <v>8354</v>
      </c>
      <c r="S3052" s="14">
        <f t="shared" si="190"/>
        <v>42033.001087962963</v>
      </c>
      <c r="T3052" s="14">
        <f t="shared" si="191"/>
        <v>42063.001087962963</v>
      </c>
    </row>
    <row r="3053" spans="1:20" ht="45" x14ac:dyDescent="0.4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188"/>
        <v>4</v>
      </c>
      <c r="P3053">
        <f t="shared" si="189"/>
        <v>44</v>
      </c>
      <c r="Q3053" s="10" t="s">
        <v>8323</v>
      </c>
      <c r="R3053" t="s">
        <v>8338</v>
      </c>
      <c r="S3053" s="14">
        <f t="shared" si="190"/>
        <v>41509.905995370369</v>
      </c>
      <c r="T3053" s="14">
        <f t="shared" si="191"/>
        <v>41569.905995370369</v>
      </c>
    </row>
    <row r="3054" spans="1:20" ht="45" x14ac:dyDescent="0.45">
      <c r="A3054">
        <v>931</v>
      </c>
      <c r="B3054" s="3" t="s">
        <v>932</v>
      </c>
      <c r="C3054" s="3" t="s">
        <v>5041</v>
      </c>
      <c r="D3054" s="6">
        <v>2000</v>
      </c>
      <c r="E3054" s="8">
        <v>131</v>
      </c>
      <c r="F3054" t="s">
        <v>8220</v>
      </c>
      <c r="G3054" t="s">
        <v>8224</v>
      </c>
      <c r="H3054" t="s">
        <v>8246</v>
      </c>
      <c r="I3054">
        <v>1395007200</v>
      </c>
      <c r="J3054">
        <v>1392021502</v>
      </c>
      <c r="K3054" t="b">
        <v>0</v>
      </c>
      <c r="L3054">
        <v>7</v>
      </c>
      <c r="M3054" t="b">
        <v>0</v>
      </c>
      <c r="N3054" t="s">
        <v>8276</v>
      </c>
      <c r="O3054">
        <f t="shared" si="188"/>
        <v>7</v>
      </c>
      <c r="P3054">
        <f t="shared" si="189"/>
        <v>18.71</v>
      </c>
      <c r="Q3054" s="10" t="s">
        <v>8323</v>
      </c>
      <c r="R3054" t="s">
        <v>8326</v>
      </c>
      <c r="S3054" s="14">
        <f t="shared" si="190"/>
        <v>41680.359976851854</v>
      </c>
      <c r="T3054" s="14">
        <f t="shared" si="191"/>
        <v>41714.916666666664</v>
      </c>
    </row>
    <row r="3055" spans="1:20" ht="45" x14ac:dyDescent="0.45">
      <c r="A3055">
        <v>3732</v>
      </c>
      <c r="B3055" s="3" t="s">
        <v>3729</v>
      </c>
      <c r="C3055" s="3" t="s">
        <v>7842</v>
      </c>
      <c r="D3055" s="6">
        <v>850</v>
      </c>
      <c r="E3055" s="8">
        <v>131</v>
      </c>
      <c r="F3055" t="s">
        <v>8220</v>
      </c>
      <c r="G3055" t="s">
        <v>8232</v>
      </c>
      <c r="H3055" t="s">
        <v>8248</v>
      </c>
      <c r="I3055">
        <v>1422100800</v>
      </c>
      <c r="J3055">
        <v>1416932133</v>
      </c>
      <c r="K3055" t="b">
        <v>0</v>
      </c>
      <c r="L3055">
        <v>4</v>
      </c>
      <c r="M3055" t="b">
        <v>0</v>
      </c>
      <c r="N3055" t="s">
        <v>8269</v>
      </c>
      <c r="O3055">
        <f t="shared" si="188"/>
        <v>15</v>
      </c>
      <c r="P3055">
        <f t="shared" si="189"/>
        <v>32.75</v>
      </c>
      <c r="Q3055" s="10" t="s">
        <v>8315</v>
      </c>
      <c r="R3055" t="s">
        <v>8316</v>
      </c>
      <c r="S3055" s="14">
        <f t="shared" si="190"/>
        <v>41968.677465277782</v>
      </c>
      <c r="T3055" s="14">
        <f t="shared" si="191"/>
        <v>42028.5</v>
      </c>
    </row>
    <row r="3056" spans="1:20" ht="30.6" x14ac:dyDescent="0.45">
      <c r="A3056">
        <v>605</v>
      </c>
      <c r="B3056" s="3" t="s">
        <v>606</v>
      </c>
      <c r="C3056" s="3" t="s">
        <v>4715</v>
      </c>
      <c r="D3056" s="6">
        <v>5000</v>
      </c>
      <c r="E3056" s="8">
        <v>131</v>
      </c>
      <c r="F3056" t="s">
        <v>8219</v>
      </c>
      <c r="G3056" t="s">
        <v>8223</v>
      </c>
      <c r="H3056" t="s">
        <v>8245</v>
      </c>
      <c r="I3056">
        <v>1440318908</v>
      </c>
      <c r="J3056">
        <v>1436430908</v>
      </c>
      <c r="K3056" t="b">
        <v>0</v>
      </c>
      <c r="L3056">
        <v>8</v>
      </c>
      <c r="M3056" t="b">
        <v>0</v>
      </c>
      <c r="N3056" t="s">
        <v>8270</v>
      </c>
      <c r="O3056">
        <f t="shared" si="188"/>
        <v>3</v>
      </c>
      <c r="P3056">
        <f t="shared" si="189"/>
        <v>16.38</v>
      </c>
      <c r="Q3056" s="10" t="s">
        <v>8317</v>
      </c>
      <c r="R3056" t="s">
        <v>8318</v>
      </c>
      <c r="S3056" s="14">
        <f t="shared" si="190"/>
        <v>42194.357731481476</v>
      </c>
      <c r="T3056" s="14">
        <f t="shared" si="191"/>
        <v>42239.357731481476</v>
      </c>
    </row>
    <row r="3057" spans="1:20" ht="45" x14ac:dyDescent="0.4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0" t="s">
        <v>8308</v>
      </c>
      <c r="R3057" t="s">
        <v>8312</v>
      </c>
      <c r="S3057" s="14">
        <f t="shared" si="190"/>
        <v>42031.769884259258</v>
      </c>
      <c r="T3057" s="14">
        <f t="shared" si="191"/>
        <v>42090.110416666663</v>
      </c>
    </row>
    <row r="3058" spans="1:20" ht="45" x14ac:dyDescent="0.45">
      <c r="A3058">
        <v>3188</v>
      </c>
      <c r="B3058" s="3" t="s">
        <v>3188</v>
      </c>
      <c r="C3058" s="3" t="s">
        <v>7298</v>
      </c>
      <c r="D3058" s="6">
        <v>200</v>
      </c>
      <c r="E3058" s="8">
        <v>130</v>
      </c>
      <c r="F3058" t="s">
        <v>8220</v>
      </c>
      <c r="G3058" t="s">
        <v>8224</v>
      </c>
      <c r="H3058" t="s">
        <v>8246</v>
      </c>
      <c r="I3058">
        <v>1433930302</v>
      </c>
      <c r="J3058">
        <v>1432115902</v>
      </c>
      <c r="K3058" t="b">
        <v>0</v>
      </c>
      <c r="L3058">
        <v>9</v>
      </c>
      <c r="M3058" t="b">
        <v>0</v>
      </c>
      <c r="N3058" t="s">
        <v>8303</v>
      </c>
      <c r="O3058">
        <f t="shared" si="188"/>
        <v>65</v>
      </c>
      <c r="P3058">
        <f t="shared" si="189"/>
        <v>14.44</v>
      </c>
      <c r="Q3058" s="10" t="s">
        <v>8315</v>
      </c>
      <c r="R3058" t="s">
        <v>8357</v>
      </c>
      <c r="S3058" s="14">
        <f t="shared" si="190"/>
        <v>42144.415532407409</v>
      </c>
      <c r="T3058" s="14">
        <f t="shared" si="191"/>
        <v>42165.415532407409</v>
      </c>
    </row>
    <row r="3059" spans="1:20" ht="30.6" x14ac:dyDescent="0.4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0" t="s">
        <v>8315</v>
      </c>
      <c r="R3059" t="s">
        <v>8316</v>
      </c>
      <c r="S3059" s="14">
        <f t="shared" si="190"/>
        <v>42047.07640046296</v>
      </c>
      <c r="T3059" s="14">
        <f t="shared" si="191"/>
        <v>42077.034733796296</v>
      </c>
    </row>
    <row r="3060" spans="1:20" ht="30.6" x14ac:dyDescent="0.45">
      <c r="A3060">
        <v>4018</v>
      </c>
      <c r="B3060" s="3" t="s">
        <v>4014</v>
      </c>
      <c r="C3060" s="3" t="s">
        <v>8123</v>
      </c>
      <c r="D3060" s="6">
        <v>1500</v>
      </c>
      <c r="E3060" s="8">
        <v>130</v>
      </c>
      <c r="F3060" t="s">
        <v>8220</v>
      </c>
      <c r="G3060" t="s">
        <v>8224</v>
      </c>
      <c r="H3060" t="s">
        <v>8246</v>
      </c>
      <c r="I3060">
        <v>1475877108</v>
      </c>
      <c r="J3060">
        <v>1473285108</v>
      </c>
      <c r="K3060" t="b">
        <v>0</v>
      </c>
      <c r="L3060">
        <v>4</v>
      </c>
      <c r="M3060" t="b">
        <v>0</v>
      </c>
      <c r="N3060" t="s">
        <v>8269</v>
      </c>
      <c r="O3060">
        <f t="shared" si="188"/>
        <v>9</v>
      </c>
      <c r="P3060">
        <f t="shared" si="189"/>
        <v>32.5</v>
      </c>
      <c r="Q3060" s="10" t="s">
        <v>8315</v>
      </c>
      <c r="R3060" t="s">
        <v>8316</v>
      </c>
      <c r="S3060" s="14">
        <f t="shared" si="190"/>
        <v>42620.91097222222</v>
      </c>
      <c r="T3060" s="14">
        <f t="shared" si="191"/>
        <v>42650.91097222222</v>
      </c>
    </row>
    <row r="3061" spans="1:20" ht="45" x14ac:dyDescent="0.45">
      <c r="A3061">
        <v>1067</v>
      </c>
      <c r="B3061" s="3" t="s">
        <v>1068</v>
      </c>
      <c r="C3061" s="3" t="s">
        <v>5177</v>
      </c>
      <c r="D3061" s="6">
        <v>500</v>
      </c>
      <c r="E3061" s="8">
        <v>130</v>
      </c>
      <c r="F3061" t="s">
        <v>8220</v>
      </c>
      <c r="G3061" t="s">
        <v>8223</v>
      </c>
      <c r="H3061" t="s">
        <v>8245</v>
      </c>
      <c r="I3061">
        <v>1387657931</v>
      </c>
      <c r="J3061">
        <v>1385065931</v>
      </c>
      <c r="K3061" t="b">
        <v>0</v>
      </c>
      <c r="L3061">
        <v>10</v>
      </c>
      <c r="M3061" t="b">
        <v>0</v>
      </c>
      <c r="N3061" t="s">
        <v>8280</v>
      </c>
      <c r="O3061">
        <f t="shared" si="188"/>
        <v>26</v>
      </c>
      <c r="P3061">
        <f t="shared" si="189"/>
        <v>13</v>
      </c>
      <c r="Q3061" s="10" t="s">
        <v>8331</v>
      </c>
      <c r="R3061" t="s">
        <v>8332</v>
      </c>
      <c r="S3061" s="14">
        <f t="shared" si="190"/>
        <v>41599.855682870373</v>
      </c>
      <c r="T3061" s="14">
        <f t="shared" si="191"/>
        <v>41629.855682870373</v>
      </c>
    </row>
    <row r="3062" spans="1:20" ht="30.6" x14ac:dyDescent="0.4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8315</v>
      </c>
      <c r="R3062" t="s">
        <v>8357</v>
      </c>
      <c r="S3062" s="14">
        <f t="shared" si="190"/>
        <v>41877.886620370373</v>
      </c>
      <c r="T3062" s="14">
        <f t="shared" si="191"/>
        <v>41907.886620370373</v>
      </c>
    </row>
    <row r="3063" spans="1:20" ht="45" x14ac:dyDescent="0.4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188"/>
        <v>0</v>
      </c>
      <c r="P3063">
        <f t="shared" si="189"/>
        <v>12.8</v>
      </c>
      <c r="Q3063" s="10" t="s">
        <v>8315</v>
      </c>
      <c r="R3063" t="s">
        <v>8355</v>
      </c>
      <c r="S3063" s="14">
        <f t="shared" si="190"/>
        <v>42435.942083333335</v>
      </c>
      <c r="T3063" s="14">
        <f t="shared" si="191"/>
        <v>42495.900416666671</v>
      </c>
    </row>
    <row r="3064" spans="1:20" ht="30.6" x14ac:dyDescent="0.4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188"/>
        <v>13</v>
      </c>
      <c r="P3064">
        <f t="shared" si="189"/>
        <v>10.67</v>
      </c>
      <c r="Q3064" s="10" t="s">
        <v>8331</v>
      </c>
      <c r="R3064" t="s">
        <v>8332</v>
      </c>
      <c r="S3064" s="14">
        <f t="shared" si="190"/>
        <v>41557.013182870374</v>
      </c>
      <c r="T3064" s="14">
        <f t="shared" si="191"/>
        <v>41587.054849537039</v>
      </c>
    </row>
    <row r="3065" spans="1:20" ht="45" x14ac:dyDescent="0.45">
      <c r="A3065">
        <v>3964</v>
      </c>
      <c r="B3065" s="3" t="s">
        <v>3961</v>
      </c>
      <c r="C3065" s="3" t="s">
        <v>8071</v>
      </c>
      <c r="D3065" s="6">
        <v>2000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1429460386</v>
      </c>
      <c r="J3065">
        <v>1424279986</v>
      </c>
      <c r="K3065" t="b">
        <v>0</v>
      </c>
      <c r="L3065">
        <v>3</v>
      </c>
      <c r="M3065" t="b">
        <v>0</v>
      </c>
      <c r="N3065" t="s">
        <v>8269</v>
      </c>
      <c r="O3065">
        <f t="shared" si="188"/>
        <v>6</v>
      </c>
      <c r="P3065">
        <f t="shared" si="189"/>
        <v>42</v>
      </c>
      <c r="Q3065" s="10" t="s">
        <v>8315</v>
      </c>
      <c r="R3065" t="s">
        <v>8316</v>
      </c>
      <c r="S3065" s="14">
        <f t="shared" si="190"/>
        <v>42053.722060185188</v>
      </c>
      <c r="T3065" s="14">
        <f t="shared" si="191"/>
        <v>42113.680393518516</v>
      </c>
    </row>
    <row r="3066" spans="1:20" ht="45" x14ac:dyDescent="0.4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0" t="s">
        <v>8315</v>
      </c>
      <c r="R3066" t="s">
        <v>8355</v>
      </c>
      <c r="S3066" s="14">
        <f t="shared" si="190"/>
        <v>41981.57230324074</v>
      </c>
      <c r="T3066" s="14">
        <f t="shared" si="191"/>
        <v>42012.570138888885</v>
      </c>
    </row>
    <row r="3067" spans="1:20" ht="45" x14ac:dyDescent="0.45">
      <c r="A3067">
        <v>953</v>
      </c>
      <c r="B3067" s="3" t="s">
        <v>954</v>
      </c>
      <c r="C3067" s="3" t="s">
        <v>5063</v>
      </c>
      <c r="D3067" s="6">
        <v>15000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1422158199</v>
      </c>
      <c r="J3067">
        <v>1419566199</v>
      </c>
      <c r="K3067" t="b">
        <v>0</v>
      </c>
      <c r="L3067">
        <v>5</v>
      </c>
      <c r="M3067" t="b">
        <v>0</v>
      </c>
      <c r="N3067" t="s">
        <v>8271</v>
      </c>
      <c r="O3067">
        <f t="shared" si="188"/>
        <v>1</v>
      </c>
      <c r="P3067">
        <f t="shared" si="189"/>
        <v>25.2</v>
      </c>
      <c r="Q3067" s="10" t="s">
        <v>8317</v>
      </c>
      <c r="R3067" t="s">
        <v>8319</v>
      </c>
      <c r="S3067" s="14">
        <f t="shared" si="190"/>
        <v>41999.164340277777</v>
      </c>
      <c r="T3067" s="14">
        <f t="shared" si="191"/>
        <v>42029.164340277777</v>
      </c>
    </row>
    <row r="3068" spans="1:20" ht="59.4" x14ac:dyDescent="0.4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0" t="s">
        <v>8308</v>
      </c>
      <c r="R3068" t="s">
        <v>8314</v>
      </c>
      <c r="S3068" s="14">
        <f t="shared" si="190"/>
        <v>41576.834513888891</v>
      </c>
      <c r="T3068" s="14">
        <f t="shared" si="191"/>
        <v>41609.876180555555</v>
      </c>
    </row>
    <row r="3069" spans="1:20" ht="45" x14ac:dyDescent="0.45">
      <c r="A3069">
        <v>1572</v>
      </c>
      <c r="B3069" s="3" t="s">
        <v>1573</v>
      </c>
      <c r="C3069" s="3" t="s">
        <v>5682</v>
      </c>
      <c r="D3069" s="6">
        <v>2500</v>
      </c>
      <c r="E3069" s="8">
        <v>125</v>
      </c>
      <c r="F3069" t="s">
        <v>8219</v>
      </c>
      <c r="G3069" t="s">
        <v>8224</v>
      </c>
      <c r="H3069" t="s">
        <v>8246</v>
      </c>
      <c r="I3069">
        <v>1456703940</v>
      </c>
      <c r="J3069">
        <v>1454546859</v>
      </c>
      <c r="K3069" t="b">
        <v>0</v>
      </c>
      <c r="L3069">
        <v>3</v>
      </c>
      <c r="M3069" t="b">
        <v>0</v>
      </c>
      <c r="N3069" t="s">
        <v>8288</v>
      </c>
      <c r="O3069">
        <f t="shared" si="188"/>
        <v>5</v>
      </c>
      <c r="P3069">
        <f t="shared" si="189"/>
        <v>41.67</v>
      </c>
      <c r="Q3069" s="10" t="s">
        <v>8320</v>
      </c>
      <c r="R3069" t="s">
        <v>8342</v>
      </c>
      <c r="S3069" s="14">
        <f t="shared" si="190"/>
        <v>42404.033090277779</v>
      </c>
      <c r="T3069" s="14">
        <f t="shared" si="191"/>
        <v>42428.999305555553</v>
      </c>
    </row>
    <row r="3070" spans="1:20" ht="59.4" x14ac:dyDescent="0.45">
      <c r="A3070">
        <v>890</v>
      </c>
      <c r="B3070" s="3" t="s">
        <v>891</v>
      </c>
      <c r="C3070" s="3" t="s">
        <v>5000</v>
      </c>
      <c r="D3070" s="6">
        <v>3000</v>
      </c>
      <c r="E3070" s="8">
        <v>125</v>
      </c>
      <c r="F3070" t="s">
        <v>8220</v>
      </c>
      <c r="G3070" t="s">
        <v>8223</v>
      </c>
      <c r="H3070" t="s">
        <v>8245</v>
      </c>
      <c r="I3070">
        <v>1385055979</v>
      </c>
      <c r="J3070">
        <v>1382460379</v>
      </c>
      <c r="K3070" t="b">
        <v>0</v>
      </c>
      <c r="L3070">
        <v>4</v>
      </c>
      <c r="M3070" t="b">
        <v>0</v>
      </c>
      <c r="N3070" t="s">
        <v>8277</v>
      </c>
      <c r="O3070">
        <f t="shared" si="188"/>
        <v>4</v>
      </c>
      <c r="P3070">
        <f t="shared" si="189"/>
        <v>31.25</v>
      </c>
      <c r="Q3070" s="10" t="s">
        <v>8323</v>
      </c>
      <c r="R3070" t="s">
        <v>8327</v>
      </c>
      <c r="S3070" s="14">
        <f t="shared" si="190"/>
        <v>41569.698831018519</v>
      </c>
      <c r="T3070" s="14">
        <f t="shared" si="191"/>
        <v>41599.740497685183</v>
      </c>
    </row>
    <row r="3071" spans="1:20" ht="45" x14ac:dyDescent="0.45">
      <c r="A3071">
        <v>1138</v>
      </c>
      <c r="B3071" s="3" t="s">
        <v>1139</v>
      </c>
      <c r="C3071" s="3" t="s">
        <v>5248</v>
      </c>
      <c r="D3071" s="6">
        <v>35000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1485035131</v>
      </c>
      <c r="J3071">
        <v>1483307131</v>
      </c>
      <c r="K3071" t="b">
        <v>0</v>
      </c>
      <c r="L3071">
        <v>4</v>
      </c>
      <c r="M3071" t="b">
        <v>0</v>
      </c>
      <c r="N3071" t="s">
        <v>8281</v>
      </c>
      <c r="O3071">
        <f t="shared" si="188"/>
        <v>0</v>
      </c>
      <c r="P3071">
        <f t="shared" si="189"/>
        <v>31.25</v>
      </c>
      <c r="Q3071" s="10" t="s">
        <v>8331</v>
      </c>
      <c r="R3071" t="s">
        <v>8333</v>
      </c>
      <c r="S3071" s="14">
        <f t="shared" si="190"/>
        <v>42736.9066087963</v>
      </c>
      <c r="T3071" s="14">
        <f t="shared" si="191"/>
        <v>42756.9066087963</v>
      </c>
    </row>
    <row r="3072" spans="1:20" ht="45" x14ac:dyDescent="0.4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0" t="s">
        <v>8331</v>
      </c>
      <c r="R3072" t="s">
        <v>8333</v>
      </c>
      <c r="S3072" s="14">
        <f t="shared" si="190"/>
        <v>42742.246493055558</v>
      </c>
      <c r="T3072" s="14">
        <f t="shared" si="191"/>
        <v>42795.166666666672</v>
      </c>
    </row>
    <row r="3073" spans="1:20" ht="45" x14ac:dyDescent="0.45">
      <c r="A3073">
        <v>3899</v>
      </c>
      <c r="B3073" s="3" t="s">
        <v>3896</v>
      </c>
      <c r="C3073" s="3" t="s">
        <v>8007</v>
      </c>
      <c r="D3073" s="6">
        <v>10000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1407868561</v>
      </c>
      <c r="J3073">
        <v>1406140561</v>
      </c>
      <c r="K3073" t="b">
        <v>0</v>
      </c>
      <c r="L3073">
        <v>2</v>
      </c>
      <c r="M3073" t="b">
        <v>0</v>
      </c>
      <c r="N3073" t="s">
        <v>8269</v>
      </c>
      <c r="O3073">
        <f t="shared" si="188"/>
        <v>1</v>
      </c>
      <c r="P3073">
        <f t="shared" si="189"/>
        <v>62.5</v>
      </c>
      <c r="Q3073" s="10" t="s">
        <v>8315</v>
      </c>
      <c r="R3073" t="s">
        <v>8316</v>
      </c>
      <c r="S3073" s="14">
        <f t="shared" si="190"/>
        <v>41843.775011574071</v>
      </c>
      <c r="T3073" s="14">
        <f t="shared" si="191"/>
        <v>41863.775011574071</v>
      </c>
    </row>
    <row r="3074" spans="1:20" ht="45" x14ac:dyDescent="0.45">
      <c r="A3074">
        <v>4021</v>
      </c>
      <c r="B3074" s="3" t="s">
        <v>4017</v>
      </c>
      <c r="C3074" s="3" t="s">
        <v>8126</v>
      </c>
      <c r="D3074" s="6">
        <v>15000</v>
      </c>
      <c r="E3074" s="8">
        <v>125</v>
      </c>
      <c r="F3074" t="s">
        <v>8220</v>
      </c>
      <c r="G3074" t="s">
        <v>8223</v>
      </c>
      <c r="H3074" t="s">
        <v>8245</v>
      </c>
      <c r="I3074">
        <v>1414360358</v>
      </c>
      <c r="J3074">
        <v>1409176358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192">ROUND(E3074/D3074*100,0)</f>
        <v>1</v>
      </c>
      <c r="P3074">
        <f t="shared" ref="P3074:P3137" si="193">IFERROR(ROUND(E3074/L3074,2),0)</f>
        <v>62.5</v>
      </c>
      <c r="Q3074" s="10" t="s">
        <v>8315</v>
      </c>
      <c r="R3074" t="s">
        <v>8316</v>
      </c>
      <c r="S3074" s="14">
        <f t="shared" ref="S3074:S3137" si="194">(((J3074/60)/60)/24)+DATE(1970,1,1)</f>
        <v>41878.911550925928</v>
      </c>
      <c r="T3074" s="14">
        <f t="shared" ref="T3074:T3137" si="195">(((I3074/60)/60)/24)+DATE(1970,1,1)</f>
        <v>41938.911550925928</v>
      </c>
    </row>
    <row r="3075" spans="1:20" ht="45" x14ac:dyDescent="0.45">
      <c r="A3075">
        <v>3087</v>
      </c>
      <c r="B3075" s="3" t="s">
        <v>3087</v>
      </c>
      <c r="C3075" s="3" t="s">
        <v>7197</v>
      </c>
      <c r="D3075" s="6">
        <v>20000</v>
      </c>
      <c r="E3075" s="8">
        <v>125</v>
      </c>
      <c r="F3075" t="s">
        <v>8220</v>
      </c>
      <c r="G3075" t="s">
        <v>8223</v>
      </c>
      <c r="H3075" t="s">
        <v>8245</v>
      </c>
      <c r="I3075">
        <v>1482294990</v>
      </c>
      <c r="J3075">
        <v>1477107390</v>
      </c>
      <c r="K3075" t="b">
        <v>0</v>
      </c>
      <c r="L3075">
        <v>2</v>
      </c>
      <c r="M3075" t="b">
        <v>0</v>
      </c>
      <c r="N3075" t="s">
        <v>8301</v>
      </c>
      <c r="O3075">
        <f t="shared" si="192"/>
        <v>1</v>
      </c>
      <c r="P3075">
        <f t="shared" si="193"/>
        <v>62.5</v>
      </c>
      <c r="Q3075" s="10" t="s">
        <v>8315</v>
      </c>
      <c r="R3075" t="s">
        <v>8355</v>
      </c>
      <c r="S3075" s="14">
        <f t="shared" si="194"/>
        <v>42665.150347222225</v>
      </c>
      <c r="T3075" s="14">
        <f t="shared" si="195"/>
        <v>42725.192013888889</v>
      </c>
    </row>
    <row r="3076" spans="1:20" ht="59.4" x14ac:dyDescent="0.45">
      <c r="A3076">
        <v>2823</v>
      </c>
      <c r="B3076" s="3" t="s">
        <v>2823</v>
      </c>
      <c r="C3076" s="3" t="s">
        <v>6933</v>
      </c>
      <c r="D3076" s="6">
        <v>100</v>
      </c>
      <c r="E3076" s="8">
        <v>124</v>
      </c>
      <c r="F3076" t="s">
        <v>8218</v>
      </c>
      <c r="G3076" t="s">
        <v>8224</v>
      </c>
      <c r="H3076" t="s">
        <v>8246</v>
      </c>
      <c r="I3076">
        <v>1427842740</v>
      </c>
      <c r="J3076">
        <v>1425428206</v>
      </c>
      <c r="K3076" t="b">
        <v>0</v>
      </c>
      <c r="L3076">
        <v>14</v>
      </c>
      <c r="M3076" t="b">
        <v>1</v>
      </c>
      <c r="N3076" t="s">
        <v>8269</v>
      </c>
      <c r="O3076">
        <f t="shared" si="192"/>
        <v>124</v>
      </c>
      <c r="P3076">
        <f t="shared" si="193"/>
        <v>8.86</v>
      </c>
      <c r="Q3076" s="10" t="s">
        <v>8315</v>
      </c>
      <c r="R3076" t="s">
        <v>8316</v>
      </c>
      <c r="S3076" s="14">
        <f t="shared" si="194"/>
        <v>42067.011643518519</v>
      </c>
      <c r="T3076" s="14">
        <f t="shared" si="195"/>
        <v>42094.957638888889</v>
      </c>
    </row>
    <row r="3077" spans="1:20" ht="30.6" x14ac:dyDescent="0.45">
      <c r="A3077">
        <v>2649</v>
      </c>
      <c r="B3077" s="3" t="s">
        <v>2649</v>
      </c>
      <c r="C3077" s="3" t="s">
        <v>6759</v>
      </c>
      <c r="D3077" s="6">
        <v>125000</v>
      </c>
      <c r="E3077" s="8">
        <v>124</v>
      </c>
      <c r="F3077" t="s">
        <v>8219</v>
      </c>
      <c r="G3077" t="s">
        <v>8223</v>
      </c>
      <c r="H3077" t="s">
        <v>8245</v>
      </c>
      <c r="I3077">
        <v>1454370941</v>
      </c>
      <c r="J3077">
        <v>1449186941</v>
      </c>
      <c r="K3077" t="b">
        <v>0</v>
      </c>
      <c r="L3077">
        <v>3</v>
      </c>
      <c r="M3077" t="b">
        <v>0</v>
      </c>
      <c r="N3077" t="s">
        <v>8299</v>
      </c>
      <c r="O3077">
        <f t="shared" si="192"/>
        <v>0</v>
      </c>
      <c r="P3077">
        <f t="shared" si="193"/>
        <v>41.33</v>
      </c>
      <c r="Q3077" s="10" t="s">
        <v>8317</v>
      </c>
      <c r="R3077" t="s">
        <v>8353</v>
      </c>
      <c r="S3077" s="14">
        <f t="shared" si="194"/>
        <v>42341.99700231482</v>
      </c>
      <c r="T3077" s="14">
        <f t="shared" si="195"/>
        <v>42401.99700231482</v>
      </c>
    </row>
    <row r="3078" spans="1:20" ht="45" x14ac:dyDescent="0.45">
      <c r="A3078">
        <v>910</v>
      </c>
      <c r="B3078" s="3" t="s">
        <v>911</v>
      </c>
      <c r="C3078" s="3" t="s">
        <v>5020</v>
      </c>
      <c r="D3078" s="6">
        <v>550</v>
      </c>
      <c r="E3078" s="8">
        <v>123</v>
      </c>
      <c r="F3078" t="s">
        <v>8220</v>
      </c>
      <c r="G3078" t="s">
        <v>8224</v>
      </c>
      <c r="H3078" t="s">
        <v>8246</v>
      </c>
      <c r="I3078">
        <v>1488546319</v>
      </c>
      <c r="J3078">
        <v>1483362319</v>
      </c>
      <c r="K3078" t="b">
        <v>0</v>
      </c>
      <c r="L3078">
        <v>5</v>
      </c>
      <c r="M3078" t="b">
        <v>0</v>
      </c>
      <c r="N3078" t="s">
        <v>8276</v>
      </c>
      <c r="O3078">
        <f t="shared" si="192"/>
        <v>22</v>
      </c>
      <c r="P3078">
        <f t="shared" si="193"/>
        <v>24.6</v>
      </c>
      <c r="Q3078" s="10" t="s">
        <v>8323</v>
      </c>
      <c r="R3078" t="s">
        <v>8326</v>
      </c>
      <c r="S3078" s="14">
        <f t="shared" si="194"/>
        <v>42737.545358796298</v>
      </c>
      <c r="T3078" s="14">
        <f t="shared" si="195"/>
        <v>42797.545358796298</v>
      </c>
    </row>
    <row r="3079" spans="1:20" ht="45" x14ac:dyDescent="0.45">
      <c r="A3079">
        <v>553</v>
      </c>
      <c r="B3079" s="3" t="s">
        <v>554</v>
      </c>
      <c r="C3079" s="3" t="s">
        <v>4663</v>
      </c>
      <c r="D3079" s="6">
        <v>25000</v>
      </c>
      <c r="E3079" s="8">
        <v>123</v>
      </c>
      <c r="F3079" t="s">
        <v>8220</v>
      </c>
      <c r="G3079" t="s">
        <v>8223</v>
      </c>
      <c r="H3079" t="s">
        <v>8245</v>
      </c>
      <c r="I3079">
        <v>1415988991</v>
      </c>
      <c r="J3079">
        <v>1413393391</v>
      </c>
      <c r="K3079" t="b">
        <v>0</v>
      </c>
      <c r="L3079">
        <v>6</v>
      </c>
      <c r="M3079" t="b">
        <v>0</v>
      </c>
      <c r="N3079" t="s">
        <v>8270</v>
      </c>
      <c r="O3079">
        <f t="shared" si="192"/>
        <v>0</v>
      </c>
      <c r="P3079">
        <f t="shared" si="193"/>
        <v>20.5</v>
      </c>
      <c r="Q3079" s="10" t="s">
        <v>8317</v>
      </c>
      <c r="R3079" t="s">
        <v>8318</v>
      </c>
      <c r="S3079" s="14">
        <f t="shared" si="194"/>
        <v>41927.71980324074</v>
      </c>
      <c r="T3079" s="14">
        <f t="shared" si="195"/>
        <v>41957.761469907404</v>
      </c>
    </row>
    <row r="3080" spans="1:20" ht="45" x14ac:dyDescent="0.45">
      <c r="A3080">
        <v>2567</v>
      </c>
      <c r="B3080" s="3" t="s">
        <v>2567</v>
      </c>
      <c r="C3080" s="3" t="s">
        <v>6677</v>
      </c>
      <c r="D3080" s="6">
        <v>45000</v>
      </c>
      <c r="E3080" s="8">
        <v>120</v>
      </c>
      <c r="F3080" t="s">
        <v>8219</v>
      </c>
      <c r="G3080" t="s">
        <v>8223</v>
      </c>
      <c r="H3080" t="s">
        <v>8245</v>
      </c>
      <c r="I3080">
        <v>1429823138</v>
      </c>
      <c r="J3080">
        <v>1427231138</v>
      </c>
      <c r="K3080" t="b">
        <v>0</v>
      </c>
      <c r="L3080">
        <v>2</v>
      </c>
      <c r="M3080" t="b">
        <v>0</v>
      </c>
      <c r="N3080" t="s">
        <v>8282</v>
      </c>
      <c r="O3080">
        <f t="shared" si="192"/>
        <v>0</v>
      </c>
      <c r="P3080">
        <f t="shared" si="193"/>
        <v>60</v>
      </c>
      <c r="Q3080" s="10" t="s">
        <v>8334</v>
      </c>
      <c r="R3080" t="s">
        <v>8335</v>
      </c>
      <c r="S3080" s="14">
        <f t="shared" si="194"/>
        <v>42087.878912037035</v>
      </c>
      <c r="T3080" s="14">
        <f t="shared" si="195"/>
        <v>42117.878912037035</v>
      </c>
    </row>
    <row r="3081" spans="1:20" ht="45" x14ac:dyDescent="0.45">
      <c r="A3081">
        <v>933</v>
      </c>
      <c r="B3081" s="3" t="s">
        <v>934</v>
      </c>
      <c r="C3081" s="3" t="s">
        <v>5043</v>
      </c>
      <c r="D3081" s="6">
        <v>2000</v>
      </c>
      <c r="E3081" s="8">
        <v>120</v>
      </c>
      <c r="F3081" t="s">
        <v>8220</v>
      </c>
      <c r="G3081" t="s">
        <v>8223</v>
      </c>
      <c r="H3081" t="s">
        <v>8245</v>
      </c>
      <c r="I3081">
        <v>1399867409</v>
      </c>
      <c r="J3081">
        <v>1394683409</v>
      </c>
      <c r="K3081" t="b">
        <v>0</v>
      </c>
      <c r="L3081">
        <v>2</v>
      </c>
      <c r="M3081" t="b">
        <v>0</v>
      </c>
      <c r="N3081" t="s">
        <v>8276</v>
      </c>
      <c r="O3081">
        <f t="shared" si="192"/>
        <v>6</v>
      </c>
      <c r="P3081">
        <f t="shared" si="193"/>
        <v>60</v>
      </c>
      <c r="Q3081" s="10" t="s">
        <v>8323</v>
      </c>
      <c r="R3081" t="s">
        <v>8326</v>
      </c>
      <c r="S3081" s="14">
        <f t="shared" si="194"/>
        <v>41711.169085648151</v>
      </c>
      <c r="T3081" s="14">
        <f t="shared" si="195"/>
        <v>41771.169085648151</v>
      </c>
    </row>
    <row r="3082" spans="1:20" ht="45" x14ac:dyDescent="0.45">
      <c r="A3082">
        <v>2976</v>
      </c>
      <c r="B3082" s="3" t="s">
        <v>2976</v>
      </c>
      <c r="C3082" s="3" t="s">
        <v>7086</v>
      </c>
      <c r="D3082" s="6">
        <v>70</v>
      </c>
      <c r="E3082" s="8">
        <v>120</v>
      </c>
      <c r="F3082" t="s">
        <v>8218</v>
      </c>
      <c r="G3082" t="s">
        <v>8224</v>
      </c>
      <c r="H3082" t="s">
        <v>8246</v>
      </c>
      <c r="I3082">
        <v>1457870400</v>
      </c>
      <c r="J3082">
        <v>1456421530</v>
      </c>
      <c r="K3082" t="b">
        <v>0</v>
      </c>
      <c r="L3082">
        <v>14</v>
      </c>
      <c r="M3082" t="b">
        <v>1</v>
      </c>
      <c r="N3082" t="s">
        <v>8269</v>
      </c>
      <c r="O3082">
        <f t="shared" si="192"/>
        <v>171</v>
      </c>
      <c r="P3082">
        <f t="shared" si="193"/>
        <v>8.57</v>
      </c>
      <c r="Q3082" s="10" t="s">
        <v>8315</v>
      </c>
      <c r="R3082" t="s">
        <v>8316</v>
      </c>
      <c r="S3082" s="14">
        <f t="shared" si="194"/>
        <v>42425.730671296296</v>
      </c>
      <c r="T3082" s="14">
        <f t="shared" si="195"/>
        <v>42442.5</v>
      </c>
    </row>
    <row r="3083" spans="1:20" ht="59.4" x14ac:dyDescent="0.45">
      <c r="A3083">
        <v>3918</v>
      </c>
      <c r="B3083" s="3" t="s">
        <v>3915</v>
      </c>
      <c r="C3083" s="3" t="s">
        <v>8026</v>
      </c>
      <c r="D3083" s="6">
        <v>60000</v>
      </c>
      <c r="E3083" s="8">
        <v>120</v>
      </c>
      <c r="F3083" t="s">
        <v>8220</v>
      </c>
      <c r="G3083" t="s">
        <v>8224</v>
      </c>
      <c r="H3083" t="s">
        <v>8246</v>
      </c>
      <c r="I3083">
        <v>1407168000</v>
      </c>
      <c r="J3083">
        <v>1406131023</v>
      </c>
      <c r="K3083" t="b">
        <v>0</v>
      </c>
      <c r="L3083">
        <v>3</v>
      </c>
      <c r="M3083" t="b">
        <v>0</v>
      </c>
      <c r="N3083" t="s">
        <v>8269</v>
      </c>
      <c r="O3083">
        <f t="shared" si="192"/>
        <v>0</v>
      </c>
      <c r="P3083">
        <f t="shared" si="193"/>
        <v>40</v>
      </c>
      <c r="Q3083" s="10" t="s">
        <v>8315</v>
      </c>
      <c r="R3083" t="s">
        <v>8316</v>
      </c>
      <c r="S3083" s="14">
        <f t="shared" si="194"/>
        <v>41843.664618055554</v>
      </c>
      <c r="T3083" s="14">
        <f t="shared" si="195"/>
        <v>41855.666666666664</v>
      </c>
    </row>
    <row r="3084" spans="1:20" ht="45" x14ac:dyDescent="0.4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192"/>
        <v>48</v>
      </c>
      <c r="P3084">
        <f t="shared" si="193"/>
        <v>30</v>
      </c>
      <c r="Q3084" s="10" t="s">
        <v>8334</v>
      </c>
      <c r="R3084" t="s">
        <v>8350</v>
      </c>
      <c r="S3084" s="14">
        <f t="shared" si="194"/>
        <v>42807.755173611105</v>
      </c>
      <c r="T3084" s="14">
        <f t="shared" si="195"/>
        <v>42814.755173611105</v>
      </c>
    </row>
    <row r="3085" spans="1:20" ht="45" x14ac:dyDescent="0.45">
      <c r="A3085">
        <v>2362</v>
      </c>
      <c r="B3085" s="3" t="s">
        <v>2363</v>
      </c>
      <c r="C3085" s="3" t="s">
        <v>6472</v>
      </c>
      <c r="D3085" s="6">
        <v>420</v>
      </c>
      <c r="E3085" s="8">
        <v>120</v>
      </c>
      <c r="F3085" t="s">
        <v>8219</v>
      </c>
      <c r="G3085" t="s">
        <v>8223</v>
      </c>
      <c r="H3085" t="s">
        <v>8245</v>
      </c>
      <c r="I3085">
        <v>1418315470</v>
      </c>
      <c r="J3085">
        <v>1415723470</v>
      </c>
      <c r="K3085" t="b">
        <v>0</v>
      </c>
      <c r="L3085">
        <v>2</v>
      </c>
      <c r="M3085" t="b">
        <v>0</v>
      </c>
      <c r="N3085" t="s">
        <v>8270</v>
      </c>
      <c r="O3085">
        <f t="shared" si="192"/>
        <v>29</v>
      </c>
      <c r="P3085">
        <f t="shared" si="193"/>
        <v>60</v>
      </c>
      <c r="Q3085" s="10" t="s">
        <v>8317</v>
      </c>
      <c r="R3085" t="s">
        <v>8318</v>
      </c>
      <c r="S3085" s="14">
        <f t="shared" si="194"/>
        <v>41954.688310185185</v>
      </c>
      <c r="T3085" s="14">
        <f t="shared" si="195"/>
        <v>41984.688310185185</v>
      </c>
    </row>
    <row r="3086" spans="1:20" ht="45" x14ac:dyDescent="0.45">
      <c r="A3086">
        <v>3889</v>
      </c>
      <c r="B3086" s="3" t="s">
        <v>3886</v>
      </c>
      <c r="C3086" s="3" t="s">
        <v>7997</v>
      </c>
      <c r="D3086" s="6">
        <v>8000</v>
      </c>
      <c r="E3086" s="8">
        <v>118</v>
      </c>
      <c r="F3086" t="s">
        <v>8220</v>
      </c>
      <c r="G3086" t="s">
        <v>8223</v>
      </c>
      <c r="H3086" t="s">
        <v>8245</v>
      </c>
      <c r="I3086">
        <v>1420413960</v>
      </c>
      <c r="J3086">
        <v>1417651630</v>
      </c>
      <c r="K3086" t="b">
        <v>0</v>
      </c>
      <c r="L3086">
        <v>9</v>
      </c>
      <c r="M3086" t="b">
        <v>0</v>
      </c>
      <c r="N3086" t="s">
        <v>8269</v>
      </c>
      <c r="O3086">
        <f t="shared" si="192"/>
        <v>1</v>
      </c>
      <c r="P3086">
        <f t="shared" si="193"/>
        <v>13.11</v>
      </c>
      <c r="Q3086" s="10" t="s">
        <v>8315</v>
      </c>
      <c r="R3086" t="s">
        <v>8316</v>
      </c>
      <c r="S3086" s="14">
        <f t="shared" si="194"/>
        <v>41977.004976851851</v>
      </c>
      <c r="T3086" s="14">
        <f t="shared" si="195"/>
        <v>42008.976388888885</v>
      </c>
    </row>
    <row r="3087" spans="1:20" ht="45" x14ac:dyDescent="0.45">
      <c r="A3087">
        <v>2151</v>
      </c>
      <c r="B3087" s="3" t="s">
        <v>2152</v>
      </c>
      <c r="C3087" s="3" t="s">
        <v>6261</v>
      </c>
      <c r="D3087" s="6">
        <v>45000</v>
      </c>
      <c r="E3087" s="8">
        <v>118</v>
      </c>
      <c r="F3087" t="s">
        <v>8220</v>
      </c>
      <c r="G3087" t="s">
        <v>8223</v>
      </c>
      <c r="H3087" t="s">
        <v>8245</v>
      </c>
      <c r="I3087">
        <v>1467231614</v>
      </c>
      <c r="J3087">
        <v>1464639614</v>
      </c>
      <c r="K3087" t="b">
        <v>0</v>
      </c>
      <c r="L3087">
        <v>6</v>
      </c>
      <c r="M3087" t="b">
        <v>0</v>
      </c>
      <c r="N3087" t="s">
        <v>8280</v>
      </c>
      <c r="O3087">
        <f t="shared" si="192"/>
        <v>0</v>
      </c>
      <c r="P3087">
        <f t="shared" si="193"/>
        <v>19.670000000000002</v>
      </c>
      <c r="Q3087" s="10" t="s">
        <v>8331</v>
      </c>
      <c r="R3087" t="s">
        <v>8332</v>
      </c>
      <c r="S3087" s="14">
        <f t="shared" si="194"/>
        <v>42520.847384259265</v>
      </c>
      <c r="T3087" s="14">
        <f t="shared" si="195"/>
        <v>42550.847384259265</v>
      </c>
    </row>
    <row r="3088" spans="1:20" ht="45" x14ac:dyDescent="0.4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192"/>
        <v>3</v>
      </c>
      <c r="P3088">
        <f t="shared" si="193"/>
        <v>29</v>
      </c>
      <c r="Q3088" s="10" t="s">
        <v>8315</v>
      </c>
      <c r="R3088" t="s">
        <v>8357</v>
      </c>
      <c r="S3088" s="14">
        <f t="shared" si="194"/>
        <v>42138.798819444448</v>
      </c>
      <c r="T3088" s="14">
        <f t="shared" si="195"/>
        <v>42170.798819444448</v>
      </c>
    </row>
    <row r="3089" spans="1:20" x14ac:dyDescent="0.4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0" t="s">
        <v>8315</v>
      </c>
      <c r="R3089" t="s">
        <v>8355</v>
      </c>
      <c r="S3089" s="14">
        <f t="shared" si="194"/>
        <v>42678.932083333333</v>
      </c>
      <c r="T3089" s="14">
        <f t="shared" si="195"/>
        <v>42683.973750000005</v>
      </c>
    </row>
    <row r="3090" spans="1:20" ht="45" x14ac:dyDescent="0.45">
      <c r="A3090">
        <v>1233</v>
      </c>
      <c r="B3090" s="3" t="s">
        <v>1234</v>
      </c>
      <c r="C3090" s="3" t="s">
        <v>5343</v>
      </c>
      <c r="D3090" s="6">
        <v>1000</v>
      </c>
      <c r="E3090" s="8">
        <v>116</v>
      </c>
      <c r="F3090" t="s">
        <v>8219</v>
      </c>
      <c r="G3090" t="s">
        <v>8223</v>
      </c>
      <c r="H3090" t="s">
        <v>8245</v>
      </c>
      <c r="I3090">
        <v>1329864374</v>
      </c>
      <c r="J3090">
        <v>1328049974</v>
      </c>
      <c r="K3090" t="b">
        <v>0</v>
      </c>
      <c r="L3090">
        <v>6</v>
      </c>
      <c r="M3090" t="b">
        <v>0</v>
      </c>
      <c r="N3090" t="s">
        <v>8284</v>
      </c>
      <c r="O3090">
        <f t="shared" si="192"/>
        <v>12</v>
      </c>
      <c r="P3090">
        <f t="shared" si="193"/>
        <v>19.329999999999998</v>
      </c>
      <c r="Q3090" s="10" t="s">
        <v>8323</v>
      </c>
      <c r="R3090" t="s">
        <v>8338</v>
      </c>
      <c r="S3090" s="14">
        <f t="shared" si="194"/>
        <v>40939.948773148149</v>
      </c>
      <c r="T3090" s="14">
        <f t="shared" si="195"/>
        <v>40960.948773148149</v>
      </c>
    </row>
    <row r="3091" spans="1:20" ht="45" x14ac:dyDescent="0.4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8308</v>
      </c>
      <c r="R3091" t="s">
        <v>8311</v>
      </c>
      <c r="S3091" s="14">
        <f t="shared" si="194"/>
        <v>42693.016180555554</v>
      </c>
      <c r="T3091" s="14">
        <f t="shared" si="195"/>
        <v>42753.016180555554</v>
      </c>
    </row>
    <row r="3092" spans="1:20" ht="59.4" x14ac:dyDescent="0.45">
      <c r="A3092">
        <v>2124</v>
      </c>
      <c r="B3092" s="3" t="s">
        <v>2125</v>
      </c>
      <c r="C3092" s="3" t="s">
        <v>6234</v>
      </c>
      <c r="D3092" s="6">
        <v>1100</v>
      </c>
      <c r="E3092" s="8">
        <v>115</v>
      </c>
      <c r="F3092" t="s">
        <v>8220</v>
      </c>
      <c r="G3092" t="s">
        <v>8223</v>
      </c>
      <c r="H3092" t="s">
        <v>8245</v>
      </c>
      <c r="I3092">
        <v>1291093200</v>
      </c>
      <c r="J3092">
        <v>1286930435</v>
      </c>
      <c r="K3092" t="b">
        <v>0</v>
      </c>
      <c r="L3092">
        <v>5</v>
      </c>
      <c r="M3092" t="b">
        <v>0</v>
      </c>
      <c r="N3092" t="s">
        <v>8280</v>
      </c>
      <c r="O3092">
        <f t="shared" si="192"/>
        <v>10</v>
      </c>
      <c r="P3092">
        <f t="shared" si="193"/>
        <v>23</v>
      </c>
      <c r="Q3092" s="10" t="s">
        <v>8331</v>
      </c>
      <c r="R3092" t="s">
        <v>8332</v>
      </c>
      <c r="S3092" s="14">
        <f t="shared" si="194"/>
        <v>40464.028182870366</v>
      </c>
      <c r="T3092" s="14">
        <f t="shared" si="195"/>
        <v>40512.208333333336</v>
      </c>
    </row>
    <row r="3093" spans="1:20" ht="45" x14ac:dyDescent="0.45">
      <c r="A3093">
        <v>2155</v>
      </c>
      <c r="B3093" s="3" t="s">
        <v>2156</v>
      </c>
      <c r="C3093" s="3" t="s">
        <v>6265</v>
      </c>
      <c r="D3093" s="6">
        <v>5000</v>
      </c>
      <c r="E3093" s="8">
        <v>115</v>
      </c>
      <c r="F3093" t="s">
        <v>8220</v>
      </c>
      <c r="G3093" t="s">
        <v>8224</v>
      </c>
      <c r="H3093" t="s">
        <v>8246</v>
      </c>
      <c r="I3093">
        <v>1459443385</v>
      </c>
      <c r="J3093">
        <v>1456854985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2</v>
      </c>
      <c r="P3093">
        <f t="shared" si="193"/>
        <v>23</v>
      </c>
      <c r="Q3093" s="10" t="s">
        <v>8331</v>
      </c>
      <c r="R3093" t="s">
        <v>8332</v>
      </c>
      <c r="S3093" s="14">
        <f t="shared" si="194"/>
        <v>42430.747511574074</v>
      </c>
      <c r="T3093" s="14">
        <f t="shared" si="195"/>
        <v>42460.70584490741</v>
      </c>
    </row>
    <row r="3094" spans="1:20" ht="59.4" x14ac:dyDescent="0.4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192"/>
        <v>23</v>
      </c>
      <c r="P3094">
        <f t="shared" si="193"/>
        <v>16.43</v>
      </c>
      <c r="Q3094" s="10" t="s">
        <v>8317</v>
      </c>
      <c r="R3094" t="s">
        <v>8318</v>
      </c>
      <c r="S3094" s="14">
        <f t="shared" si="194"/>
        <v>42070.677604166667</v>
      </c>
      <c r="T3094" s="14">
        <f t="shared" si="195"/>
        <v>42100.635937500003</v>
      </c>
    </row>
    <row r="3095" spans="1:20" ht="45" x14ac:dyDescent="0.4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8308</v>
      </c>
      <c r="R3095" t="s">
        <v>8314</v>
      </c>
      <c r="S3095" s="14">
        <f t="shared" si="194"/>
        <v>41991.526655092588</v>
      </c>
      <c r="T3095" s="14">
        <f t="shared" si="195"/>
        <v>42021.526655092588</v>
      </c>
    </row>
    <row r="3096" spans="1:20" ht="45" x14ac:dyDescent="0.4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8323</v>
      </c>
      <c r="R3096" t="s">
        <v>8327</v>
      </c>
      <c r="S3096" s="14">
        <f t="shared" si="194"/>
        <v>41179.32104166667</v>
      </c>
      <c r="T3096" s="14">
        <f t="shared" si="195"/>
        <v>41212.32104166667</v>
      </c>
    </row>
    <row r="3097" spans="1:20" ht="30.6" x14ac:dyDescent="0.45">
      <c r="A3097">
        <v>2749</v>
      </c>
      <c r="B3097" s="3" t="s">
        <v>2749</v>
      </c>
      <c r="C3097" s="3" t="s">
        <v>6859</v>
      </c>
      <c r="D3097" s="6">
        <v>10000</v>
      </c>
      <c r="E3097" s="8">
        <v>110</v>
      </c>
      <c r="F3097" t="s">
        <v>8220</v>
      </c>
      <c r="G3097" t="s">
        <v>8223</v>
      </c>
      <c r="H3097" t="s">
        <v>8245</v>
      </c>
      <c r="I3097">
        <v>1428171037</v>
      </c>
      <c r="J3097">
        <v>1425582637</v>
      </c>
      <c r="K3097" t="b">
        <v>0</v>
      </c>
      <c r="L3097">
        <v>2</v>
      </c>
      <c r="M3097" t="b">
        <v>0</v>
      </c>
      <c r="N3097" t="s">
        <v>8302</v>
      </c>
      <c r="O3097">
        <f t="shared" si="192"/>
        <v>1</v>
      </c>
      <c r="P3097">
        <f t="shared" si="193"/>
        <v>55</v>
      </c>
      <c r="Q3097" s="10" t="s">
        <v>8320</v>
      </c>
      <c r="R3097" t="s">
        <v>8356</v>
      </c>
      <c r="S3097" s="14">
        <f t="shared" si="194"/>
        <v>42068.799039351856</v>
      </c>
      <c r="T3097" s="14">
        <f t="shared" si="195"/>
        <v>42098.757372685184</v>
      </c>
    </row>
    <row r="3098" spans="1:20" ht="45" x14ac:dyDescent="0.45">
      <c r="A3098">
        <v>232</v>
      </c>
      <c r="B3098" s="3" t="s">
        <v>234</v>
      </c>
      <c r="C3098" s="3" t="s">
        <v>4342</v>
      </c>
      <c r="D3098" s="6">
        <v>4000</v>
      </c>
      <c r="E3098" s="8">
        <v>110</v>
      </c>
      <c r="F3098" t="s">
        <v>8220</v>
      </c>
      <c r="G3098" t="s">
        <v>8224</v>
      </c>
      <c r="H3098" t="s">
        <v>8246</v>
      </c>
      <c r="I3098">
        <v>1425066546</v>
      </c>
      <c r="J3098">
        <v>1422474546</v>
      </c>
      <c r="K3098" t="b">
        <v>0</v>
      </c>
      <c r="L3098">
        <v>7</v>
      </c>
      <c r="M3098" t="b">
        <v>0</v>
      </c>
      <c r="N3098" t="s">
        <v>8266</v>
      </c>
      <c r="O3098">
        <f t="shared" si="192"/>
        <v>3</v>
      </c>
      <c r="P3098">
        <f t="shared" si="193"/>
        <v>15.71</v>
      </c>
      <c r="Q3098" s="10" t="s">
        <v>8308</v>
      </c>
      <c r="R3098" t="s">
        <v>8312</v>
      </c>
      <c r="S3098" s="14">
        <f t="shared" si="194"/>
        <v>42032.82576388889</v>
      </c>
      <c r="T3098" s="14">
        <f t="shared" si="195"/>
        <v>42062.82576388889</v>
      </c>
    </row>
    <row r="3099" spans="1:20" ht="45" x14ac:dyDescent="0.45">
      <c r="A3099">
        <v>1735</v>
      </c>
      <c r="B3099" s="3" t="s">
        <v>1736</v>
      </c>
      <c r="C3099" s="3" t="s">
        <v>5845</v>
      </c>
      <c r="D3099" s="6">
        <v>1000</v>
      </c>
      <c r="E3099" s="8">
        <v>110</v>
      </c>
      <c r="F3099" t="s">
        <v>8220</v>
      </c>
      <c r="G3099" t="s">
        <v>8223</v>
      </c>
      <c r="H3099" t="s">
        <v>8245</v>
      </c>
      <c r="I3099">
        <v>1470598345</v>
      </c>
      <c r="J3099">
        <v>1468006345</v>
      </c>
      <c r="K3099" t="b">
        <v>0</v>
      </c>
      <c r="L3099">
        <v>2</v>
      </c>
      <c r="M3099" t="b">
        <v>0</v>
      </c>
      <c r="N3099" t="s">
        <v>8291</v>
      </c>
      <c r="O3099">
        <f t="shared" si="192"/>
        <v>11</v>
      </c>
      <c r="P3099">
        <f t="shared" si="193"/>
        <v>55</v>
      </c>
      <c r="Q3099" s="10" t="s">
        <v>8323</v>
      </c>
      <c r="R3099" t="s">
        <v>8345</v>
      </c>
      <c r="S3099" s="14">
        <f t="shared" si="194"/>
        <v>42559.814178240747</v>
      </c>
      <c r="T3099" s="14">
        <f t="shared" si="195"/>
        <v>42589.814178240747</v>
      </c>
    </row>
    <row r="3100" spans="1:20" ht="59.4" x14ac:dyDescent="0.4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0" t="s">
        <v>8315</v>
      </c>
      <c r="R3100" t="s">
        <v>8357</v>
      </c>
      <c r="S3100" s="14">
        <f t="shared" si="194"/>
        <v>42013.424502314811</v>
      </c>
      <c r="T3100" s="14">
        <f t="shared" si="195"/>
        <v>42051.424502314811</v>
      </c>
    </row>
    <row r="3101" spans="1:20" ht="45" x14ac:dyDescent="0.4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0" t="s">
        <v>8315</v>
      </c>
      <c r="R3101" t="s">
        <v>8316</v>
      </c>
      <c r="S3101" s="14">
        <f t="shared" si="194"/>
        <v>42069.903437500005</v>
      </c>
      <c r="T3101" s="14">
        <f t="shared" si="195"/>
        <v>42092.833333333328</v>
      </c>
    </row>
    <row r="3102" spans="1:20" ht="45" x14ac:dyDescent="0.4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0" t="s">
        <v>8315</v>
      </c>
      <c r="R3102" t="s">
        <v>8316</v>
      </c>
      <c r="S3102" s="14">
        <f t="shared" si="194"/>
        <v>41991.022488425922</v>
      </c>
      <c r="T3102" s="14">
        <f t="shared" si="195"/>
        <v>42015.041666666672</v>
      </c>
    </row>
    <row r="3103" spans="1:20" ht="45" x14ac:dyDescent="0.4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8315</v>
      </c>
      <c r="R3103" t="s">
        <v>8316</v>
      </c>
      <c r="S3103" s="14">
        <f t="shared" si="194"/>
        <v>41928.690138888887</v>
      </c>
      <c r="T3103" s="14">
        <f t="shared" si="195"/>
        <v>41958.833333333328</v>
      </c>
    </row>
    <row r="3104" spans="1:20" ht="45" x14ac:dyDescent="0.4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8331</v>
      </c>
      <c r="R3104" t="s">
        <v>8332</v>
      </c>
      <c r="S3104" s="14">
        <f t="shared" si="194"/>
        <v>41704.16642361111</v>
      </c>
      <c r="T3104" s="14">
        <f t="shared" si="195"/>
        <v>41734.124756944446</v>
      </c>
    </row>
    <row r="3105" spans="1:20" ht="45" x14ac:dyDescent="0.4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0" t="s">
        <v>8334</v>
      </c>
      <c r="R3105" t="s">
        <v>8350</v>
      </c>
      <c r="S3105" s="14">
        <f t="shared" si="194"/>
        <v>42804.034120370372</v>
      </c>
      <c r="T3105" s="14">
        <f t="shared" si="195"/>
        <v>42855.708333333328</v>
      </c>
    </row>
    <row r="3106" spans="1:20" ht="30.6" x14ac:dyDescent="0.4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0" t="s">
        <v>8317</v>
      </c>
      <c r="R3106" t="s">
        <v>8318</v>
      </c>
      <c r="S3106" s="14">
        <f t="shared" si="194"/>
        <v>42094.101145833338</v>
      </c>
      <c r="T3106" s="14">
        <f t="shared" si="195"/>
        <v>42124.101145833338</v>
      </c>
    </row>
    <row r="3107" spans="1:20" ht="30.6" x14ac:dyDescent="0.4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8336</v>
      </c>
      <c r="R3107" t="s">
        <v>8337</v>
      </c>
      <c r="S3107" s="14">
        <f t="shared" si="194"/>
        <v>41973.740335648152</v>
      </c>
      <c r="T3107" s="14">
        <f t="shared" si="195"/>
        <v>42033.740335648152</v>
      </c>
    </row>
    <row r="3108" spans="1:20" ht="45" x14ac:dyDescent="0.45">
      <c r="A3108">
        <v>1380</v>
      </c>
      <c r="B3108" s="3" t="s">
        <v>1381</v>
      </c>
      <c r="C3108" s="3" t="s">
        <v>5490</v>
      </c>
      <c r="D3108" s="6">
        <v>25</v>
      </c>
      <c r="E3108" s="8">
        <v>106</v>
      </c>
      <c r="F3108" t="s">
        <v>8218</v>
      </c>
      <c r="G3108" t="s">
        <v>8223</v>
      </c>
      <c r="H3108" t="s">
        <v>8245</v>
      </c>
      <c r="I3108">
        <v>1433815200</v>
      </c>
      <c r="J3108">
        <v>1431886706</v>
      </c>
      <c r="K3108" t="b">
        <v>0</v>
      </c>
      <c r="L3108">
        <v>5</v>
      </c>
      <c r="M3108" t="b">
        <v>1</v>
      </c>
      <c r="N3108" t="s">
        <v>8274</v>
      </c>
      <c r="O3108">
        <f t="shared" si="192"/>
        <v>424</v>
      </c>
      <c r="P3108">
        <f t="shared" si="193"/>
        <v>21.2</v>
      </c>
      <c r="Q3108" s="10" t="s">
        <v>8323</v>
      </c>
      <c r="R3108" t="s">
        <v>8324</v>
      </c>
      <c r="S3108" s="14">
        <f t="shared" si="194"/>
        <v>42141.762800925921</v>
      </c>
      <c r="T3108" s="14">
        <f t="shared" si="195"/>
        <v>42164.083333333328</v>
      </c>
    </row>
    <row r="3109" spans="1:20" ht="59.4" x14ac:dyDescent="0.45">
      <c r="A3109">
        <v>2648</v>
      </c>
      <c r="B3109" s="3" t="s">
        <v>2648</v>
      </c>
      <c r="C3109" s="3" t="s">
        <v>6758</v>
      </c>
      <c r="D3109" s="6">
        <v>12000</v>
      </c>
      <c r="E3109" s="8">
        <v>106</v>
      </c>
      <c r="F3109" t="s">
        <v>8219</v>
      </c>
      <c r="G3109" t="s">
        <v>8223</v>
      </c>
      <c r="H3109" t="s">
        <v>8245</v>
      </c>
      <c r="I3109">
        <v>1457543360</v>
      </c>
      <c r="J3109">
        <v>1454951360</v>
      </c>
      <c r="K3109" t="b">
        <v>0</v>
      </c>
      <c r="L3109">
        <v>6</v>
      </c>
      <c r="M3109" t="b">
        <v>0</v>
      </c>
      <c r="N3109" t="s">
        <v>8299</v>
      </c>
      <c r="O3109">
        <f t="shared" si="192"/>
        <v>1</v>
      </c>
      <c r="P3109">
        <f t="shared" si="193"/>
        <v>17.670000000000002</v>
      </c>
      <c r="Q3109" s="10" t="s">
        <v>8317</v>
      </c>
      <c r="R3109" t="s">
        <v>8353</v>
      </c>
      <c r="S3109" s="14">
        <f t="shared" si="194"/>
        <v>42408.714814814812</v>
      </c>
      <c r="T3109" s="14">
        <f t="shared" si="195"/>
        <v>42438.714814814812</v>
      </c>
    </row>
    <row r="3110" spans="1:20" ht="45" x14ac:dyDescent="0.45">
      <c r="A3110">
        <v>968</v>
      </c>
      <c r="B3110" s="3" t="s">
        <v>969</v>
      </c>
      <c r="C3110" s="3" t="s">
        <v>5078</v>
      </c>
      <c r="D3110" s="6">
        <v>8000</v>
      </c>
      <c r="E3110" s="8">
        <v>106</v>
      </c>
      <c r="F3110" t="s">
        <v>8220</v>
      </c>
      <c r="G3110" t="s">
        <v>8223</v>
      </c>
      <c r="H3110" t="s">
        <v>8245</v>
      </c>
      <c r="I3110">
        <v>1408134034</v>
      </c>
      <c r="J3110">
        <v>1405542034</v>
      </c>
      <c r="K3110" t="b">
        <v>0</v>
      </c>
      <c r="L3110">
        <v>4</v>
      </c>
      <c r="M3110" t="b">
        <v>0</v>
      </c>
      <c r="N3110" t="s">
        <v>8271</v>
      </c>
      <c r="O3110">
        <f t="shared" si="192"/>
        <v>1</v>
      </c>
      <c r="P3110">
        <f t="shared" si="193"/>
        <v>26.5</v>
      </c>
      <c r="Q3110" s="10" t="s">
        <v>8317</v>
      </c>
      <c r="R3110" t="s">
        <v>8319</v>
      </c>
      <c r="S3110" s="14">
        <f t="shared" si="194"/>
        <v>41836.847615740742</v>
      </c>
      <c r="T3110" s="14">
        <f t="shared" si="195"/>
        <v>41866.847615740742</v>
      </c>
    </row>
    <row r="3111" spans="1:20" ht="73.8" x14ac:dyDescent="0.4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192"/>
        <v>1</v>
      </c>
      <c r="P3111">
        <f t="shared" si="193"/>
        <v>35.33</v>
      </c>
      <c r="Q3111" s="10" t="s">
        <v>8317</v>
      </c>
      <c r="R3111" t="s">
        <v>8319</v>
      </c>
      <c r="S3111" s="14">
        <f t="shared" si="194"/>
        <v>42061.11583333333</v>
      </c>
      <c r="T3111" s="14">
        <f t="shared" si="195"/>
        <v>42091.074166666673</v>
      </c>
    </row>
    <row r="3112" spans="1:20" ht="45" x14ac:dyDescent="0.45">
      <c r="A3112">
        <v>1322</v>
      </c>
      <c r="B3112" s="3" t="s">
        <v>1323</v>
      </c>
      <c r="C3112" s="3" t="s">
        <v>5432</v>
      </c>
      <c r="D3112" s="6">
        <v>35000</v>
      </c>
      <c r="E3112" s="8">
        <v>106</v>
      </c>
      <c r="F3112" t="s">
        <v>8219</v>
      </c>
      <c r="G3112" t="s">
        <v>8224</v>
      </c>
      <c r="H3112" t="s">
        <v>8246</v>
      </c>
      <c r="I3112">
        <v>1432223125</v>
      </c>
      <c r="J3112">
        <v>1429631125</v>
      </c>
      <c r="K3112" t="b">
        <v>0</v>
      </c>
      <c r="L3112">
        <v>4</v>
      </c>
      <c r="M3112" t="b">
        <v>0</v>
      </c>
      <c r="N3112" t="s">
        <v>8271</v>
      </c>
      <c r="O3112">
        <f t="shared" si="192"/>
        <v>0</v>
      </c>
      <c r="P3112">
        <f t="shared" si="193"/>
        <v>26.5</v>
      </c>
      <c r="Q3112" s="10" t="s">
        <v>8317</v>
      </c>
      <c r="R3112" t="s">
        <v>8319</v>
      </c>
      <c r="S3112" s="14">
        <f t="shared" si="194"/>
        <v>42115.656539351854</v>
      </c>
      <c r="T3112" s="14">
        <f t="shared" si="195"/>
        <v>42145.656539351854</v>
      </c>
    </row>
    <row r="3113" spans="1:20" ht="45" x14ac:dyDescent="0.45">
      <c r="A3113">
        <v>571</v>
      </c>
      <c r="B3113" s="3" t="s">
        <v>572</v>
      </c>
      <c r="C3113" s="3" t="s">
        <v>4681</v>
      </c>
      <c r="D3113" s="6">
        <v>25000</v>
      </c>
      <c r="E3113" s="8">
        <v>106</v>
      </c>
      <c r="F3113" t="s">
        <v>8220</v>
      </c>
      <c r="G3113" t="s">
        <v>8223</v>
      </c>
      <c r="H3113" t="s">
        <v>8245</v>
      </c>
      <c r="I3113">
        <v>1437969540</v>
      </c>
      <c r="J3113">
        <v>1436297723</v>
      </c>
      <c r="K3113" t="b">
        <v>0</v>
      </c>
      <c r="L3113">
        <v>2</v>
      </c>
      <c r="M3113" t="b">
        <v>0</v>
      </c>
      <c r="N3113" t="s">
        <v>8270</v>
      </c>
      <c r="O3113">
        <f t="shared" si="192"/>
        <v>0</v>
      </c>
      <c r="P3113">
        <f t="shared" si="193"/>
        <v>53</v>
      </c>
      <c r="Q3113" s="10" t="s">
        <v>8317</v>
      </c>
      <c r="R3113" t="s">
        <v>8318</v>
      </c>
      <c r="S3113" s="14">
        <f t="shared" si="194"/>
        <v>42192.816238425927</v>
      </c>
      <c r="T3113" s="14">
        <f t="shared" si="195"/>
        <v>42212.165972222225</v>
      </c>
    </row>
    <row r="3114" spans="1:20" ht="45" x14ac:dyDescent="0.45">
      <c r="A3114">
        <v>2759</v>
      </c>
      <c r="B3114" s="3" t="s">
        <v>2759</v>
      </c>
      <c r="C3114" s="3" t="s">
        <v>6869</v>
      </c>
      <c r="D3114" s="6">
        <v>1000</v>
      </c>
      <c r="E3114" s="8">
        <v>105</v>
      </c>
      <c r="F3114" t="s">
        <v>8220</v>
      </c>
      <c r="G3114" t="s">
        <v>8225</v>
      </c>
      <c r="H3114" t="s">
        <v>8247</v>
      </c>
      <c r="I3114">
        <v>1468658866</v>
      </c>
      <c r="J3114">
        <v>1464943666</v>
      </c>
      <c r="K3114" t="b">
        <v>0</v>
      </c>
      <c r="L3114">
        <v>2</v>
      </c>
      <c r="M3114" t="b">
        <v>0</v>
      </c>
      <c r="N3114" t="s">
        <v>8302</v>
      </c>
      <c r="O3114">
        <f t="shared" si="192"/>
        <v>11</v>
      </c>
      <c r="P3114">
        <f t="shared" si="193"/>
        <v>52.5</v>
      </c>
      <c r="Q3114" s="10" t="s">
        <v>8320</v>
      </c>
      <c r="R3114" t="s">
        <v>8356</v>
      </c>
      <c r="S3114" s="14">
        <f t="shared" si="194"/>
        <v>42524.36650462963</v>
      </c>
      <c r="T3114" s="14">
        <f t="shared" si="195"/>
        <v>42567.36650462963</v>
      </c>
    </row>
    <row r="3115" spans="1:20" ht="45" x14ac:dyDescent="0.45">
      <c r="A3115">
        <v>1481</v>
      </c>
      <c r="B3115" s="3" t="s">
        <v>1482</v>
      </c>
      <c r="C3115" s="3" t="s">
        <v>5591</v>
      </c>
      <c r="D3115" s="6">
        <v>5000</v>
      </c>
      <c r="E3115" s="8">
        <v>105</v>
      </c>
      <c r="F3115" t="s">
        <v>8220</v>
      </c>
      <c r="G3115" t="s">
        <v>8228</v>
      </c>
      <c r="H3115" t="s">
        <v>8250</v>
      </c>
      <c r="I3115">
        <v>1383430145</v>
      </c>
      <c r="J3115">
        <v>1380838145</v>
      </c>
      <c r="K3115" t="b">
        <v>0</v>
      </c>
      <c r="L3115">
        <v>6</v>
      </c>
      <c r="M3115" t="b">
        <v>0</v>
      </c>
      <c r="N3115" t="s">
        <v>8273</v>
      </c>
      <c r="O3115">
        <f t="shared" si="192"/>
        <v>2</v>
      </c>
      <c r="P3115">
        <f t="shared" si="193"/>
        <v>17.5</v>
      </c>
      <c r="Q3115" s="10" t="s">
        <v>8320</v>
      </c>
      <c r="R3115" t="s">
        <v>8322</v>
      </c>
      <c r="S3115" s="14">
        <f t="shared" si="194"/>
        <v>41550.922974537039</v>
      </c>
      <c r="T3115" s="14">
        <f t="shared" si="195"/>
        <v>41580.922974537039</v>
      </c>
    </row>
    <row r="3116" spans="1:20" ht="45" x14ac:dyDescent="0.45">
      <c r="A3116">
        <v>4017</v>
      </c>
      <c r="B3116" s="3" t="s">
        <v>4013</v>
      </c>
      <c r="C3116" s="3" t="s">
        <v>8122</v>
      </c>
      <c r="D3116" s="6">
        <v>10000</v>
      </c>
      <c r="E3116" s="8">
        <v>105</v>
      </c>
      <c r="F3116" t="s">
        <v>8220</v>
      </c>
      <c r="G3116" t="s">
        <v>8223</v>
      </c>
      <c r="H3116" t="s">
        <v>8245</v>
      </c>
      <c r="I3116">
        <v>1409846874</v>
      </c>
      <c r="J3116">
        <v>1407254874</v>
      </c>
      <c r="K3116" t="b">
        <v>0</v>
      </c>
      <c r="L3116">
        <v>2</v>
      </c>
      <c r="M3116" t="b">
        <v>0</v>
      </c>
      <c r="N3116" t="s">
        <v>8269</v>
      </c>
      <c r="O3116">
        <f t="shared" si="192"/>
        <v>1</v>
      </c>
      <c r="P3116">
        <f t="shared" si="193"/>
        <v>52.5</v>
      </c>
      <c r="Q3116" s="10" t="s">
        <v>8315</v>
      </c>
      <c r="R3116" t="s">
        <v>8316</v>
      </c>
      <c r="S3116" s="14">
        <f t="shared" si="194"/>
        <v>41856.672152777777</v>
      </c>
      <c r="T3116" s="14">
        <f t="shared" si="195"/>
        <v>41886.672152777777</v>
      </c>
    </row>
    <row r="3117" spans="1:20" ht="45" x14ac:dyDescent="0.45">
      <c r="A3117">
        <v>3077</v>
      </c>
      <c r="B3117" s="3" t="s">
        <v>3077</v>
      </c>
      <c r="C3117" s="3" t="s">
        <v>7187</v>
      </c>
      <c r="D3117" s="6">
        <v>22000</v>
      </c>
      <c r="E3117" s="8">
        <v>105</v>
      </c>
      <c r="F3117" t="s">
        <v>8220</v>
      </c>
      <c r="G3117" t="s">
        <v>8228</v>
      </c>
      <c r="H3117" t="s">
        <v>8250</v>
      </c>
      <c r="I3117">
        <v>1488495478</v>
      </c>
      <c r="J3117">
        <v>1485903478</v>
      </c>
      <c r="K3117" t="b">
        <v>0</v>
      </c>
      <c r="L3117">
        <v>2</v>
      </c>
      <c r="M3117" t="b">
        <v>0</v>
      </c>
      <c r="N3117" t="s">
        <v>8301</v>
      </c>
      <c r="O3117">
        <f t="shared" si="192"/>
        <v>0</v>
      </c>
      <c r="P3117">
        <f t="shared" si="193"/>
        <v>52.5</v>
      </c>
      <c r="Q3117" s="10" t="s">
        <v>8315</v>
      </c>
      <c r="R3117" t="s">
        <v>8355</v>
      </c>
      <c r="S3117" s="14">
        <f t="shared" si="194"/>
        <v>42766.956921296296</v>
      </c>
      <c r="T3117" s="14">
        <f t="shared" si="195"/>
        <v>42796.956921296296</v>
      </c>
    </row>
    <row r="3118" spans="1:20" ht="30.6" x14ac:dyDescent="0.45">
      <c r="A3118">
        <v>1405</v>
      </c>
      <c r="B3118" s="3" t="s">
        <v>1406</v>
      </c>
      <c r="C3118" s="3" t="s">
        <v>5515</v>
      </c>
      <c r="D3118" s="6">
        <v>25000</v>
      </c>
      <c r="E3118" s="8">
        <v>105</v>
      </c>
      <c r="F3118" t="s">
        <v>8220</v>
      </c>
      <c r="G3118" t="s">
        <v>8223</v>
      </c>
      <c r="H3118" t="s">
        <v>8245</v>
      </c>
      <c r="I3118">
        <v>1417195201</v>
      </c>
      <c r="J3118">
        <v>1414599601</v>
      </c>
      <c r="K3118" t="b">
        <v>1</v>
      </c>
      <c r="L3118">
        <v>17</v>
      </c>
      <c r="M3118" t="b">
        <v>0</v>
      </c>
      <c r="N3118" t="s">
        <v>8285</v>
      </c>
      <c r="O3118">
        <f t="shared" si="192"/>
        <v>0</v>
      </c>
      <c r="P3118">
        <f t="shared" si="193"/>
        <v>6.18</v>
      </c>
      <c r="Q3118" s="10" t="s">
        <v>8320</v>
      </c>
      <c r="R3118" t="s">
        <v>8339</v>
      </c>
      <c r="S3118" s="14">
        <f t="shared" si="194"/>
        <v>41941.680567129632</v>
      </c>
      <c r="T3118" s="14">
        <f t="shared" si="195"/>
        <v>41971.722233796296</v>
      </c>
    </row>
    <row r="3119" spans="1:20" ht="59.4" x14ac:dyDescent="0.45">
      <c r="A3119">
        <v>712</v>
      </c>
      <c r="B3119" s="3" t="s">
        <v>713</v>
      </c>
      <c r="C3119" s="3" t="s">
        <v>4822</v>
      </c>
      <c r="D3119" s="6">
        <v>48500</v>
      </c>
      <c r="E3119" s="8">
        <v>105</v>
      </c>
      <c r="F3119" t="s">
        <v>8220</v>
      </c>
      <c r="G3119" t="s">
        <v>8223</v>
      </c>
      <c r="H3119" t="s">
        <v>8245</v>
      </c>
      <c r="I3119">
        <v>1455466832</v>
      </c>
      <c r="J3119">
        <v>1452874832</v>
      </c>
      <c r="K3119" t="b">
        <v>0</v>
      </c>
      <c r="L3119">
        <v>4</v>
      </c>
      <c r="M3119" t="b">
        <v>0</v>
      </c>
      <c r="N3119" t="s">
        <v>8271</v>
      </c>
      <c r="O3119">
        <f t="shared" si="192"/>
        <v>0</v>
      </c>
      <c r="P3119">
        <f t="shared" si="193"/>
        <v>26.25</v>
      </c>
      <c r="Q3119" s="10" t="s">
        <v>8317</v>
      </c>
      <c r="R3119" t="s">
        <v>8319</v>
      </c>
      <c r="S3119" s="14">
        <f t="shared" si="194"/>
        <v>42384.680925925932</v>
      </c>
      <c r="T3119" s="14">
        <f t="shared" si="195"/>
        <v>42414.680925925932</v>
      </c>
    </row>
    <row r="3120" spans="1:20" ht="45" x14ac:dyDescent="0.4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8331</v>
      </c>
      <c r="R3120" t="s">
        <v>8332</v>
      </c>
      <c r="S3120" s="14">
        <f t="shared" si="194"/>
        <v>41361.886469907404</v>
      </c>
      <c r="T3120" s="14">
        <f t="shared" si="195"/>
        <v>41391.886469907404</v>
      </c>
    </row>
    <row r="3121" spans="1:20" ht="30.6" x14ac:dyDescent="0.4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8317</v>
      </c>
      <c r="R3121" t="s">
        <v>8346</v>
      </c>
      <c r="S3121" s="14">
        <f t="shared" si="194"/>
        <v>42656.717303240745</v>
      </c>
      <c r="T3121" s="14">
        <f t="shared" si="195"/>
        <v>42681.758969907409</v>
      </c>
    </row>
    <row r="3122" spans="1:20" ht="45" x14ac:dyDescent="0.4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8315</v>
      </c>
      <c r="R3122" t="s">
        <v>8357</v>
      </c>
      <c r="S3122" s="14">
        <f t="shared" si="194"/>
        <v>42018.94049768518</v>
      </c>
      <c r="T3122" s="14">
        <f t="shared" si="195"/>
        <v>42063.916666666672</v>
      </c>
    </row>
    <row r="3123" spans="1:20" ht="45" x14ac:dyDescent="0.4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192"/>
        <v>2</v>
      </c>
      <c r="P3123">
        <f t="shared" si="193"/>
        <v>50.5</v>
      </c>
      <c r="Q3123" s="10" t="s">
        <v>8323</v>
      </c>
      <c r="R3123" t="s">
        <v>8326</v>
      </c>
      <c r="S3123" s="14">
        <f t="shared" si="194"/>
        <v>42599.965324074074</v>
      </c>
      <c r="T3123" s="14">
        <f t="shared" si="195"/>
        <v>42629.965324074074</v>
      </c>
    </row>
    <row r="3124" spans="1:20" ht="59.4" x14ac:dyDescent="0.45">
      <c r="A3124">
        <v>1550</v>
      </c>
      <c r="B3124" s="3" t="s">
        <v>1551</v>
      </c>
      <c r="C3124" s="3" t="s">
        <v>5660</v>
      </c>
      <c r="D3124" s="6">
        <v>750</v>
      </c>
      <c r="E3124" s="8">
        <v>101</v>
      </c>
      <c r="F3124" t="s">
        <v>8220</v>
      </c>
      <c r="G3124" t="s">
        <v>8224</v>
      </c>
      <c r="H3124" t="s">
        <v>8246</v>
      </c>
      <c r="I3124">
        <v>1463050034</v>
      </c>
      <c r="J3124">
        <v>1460458034</v>
      </c>
      <c r="K3124" t="b">
        <v>0</v>
      </c>
      <c r="L3124">
        <v>7</v>
      </c>
      <c r="M3124" t="b">
        <v>0</v>
      </c>
      <c r="N3124" t="s">
        <v>8287</v>
      </c>
      <c r="O3124">
        <f t="shared" si="192"/>
        <v>13</v>
      </c>
      <c r="P3124">
        <f t="shared" si="193"/>
        <v>14.43</v>
      </c>
      <c r="Q3124" s="10" t="s">
        <v>8336</v>
      </c>
      <c r="R3124" t="s">
        <v>8341</v>
      </c>
      <c r="S3124" s="14">
        <f t="shared" si="194"/>
        <v>42472.449467592596</v>
      </c>
      <c r="T3124" s="14">
        <f t="shared" si="195"/>
        <v>42502.449467592596</v>
      </c>
    </row>
    <row r="3125" spans="1:20" ht="45" x14ac:dyDescent="0.45">
      <c r="A3125">
        <v>3947</v>
      </c>
      <c r="B3125" s="3" t="s">
        <v>3944</v>
      </c>
      <c r="C3125" s="3" t="s">
        <v>8055</v>
      </c>
      <c r="D3125" s="6">
        <v>3000</v>
      </c>
      <c r="E3125" s="8">
        <v>101</v>
      </c>
      <c r="F3125" t="s">
        <v>8220</v>
      </c>
      <c r="G3125" t="s">
        <v>8223</v>
      </c>
      <c r="H3125" t="s">
        <v>8245</v>
      </c>
      <c r="I3125">
        <v>1475378744</v>
      </c>
      <c r="J3125">
        <v>1472786744</v>
      </c>
      <c r="K3125" t="b">
        <v>0</v>
      </c>
      <c r="L3125">
        <v>2</v>
      </c>
      <c r="M3125" t="b">
        <v>0</v>
      </c>
      <c r="N3125" t="s">
        <v>8269</v>
      </c>
      <c r="O3125">
        <f t="shared" si="192"/>
        <v>3</v>
      </c>
      <c r="P3125">
        <f t="shared" si="193"/>
        <v>50.5</v>
      </c>
      <c r="Q3125" s="10" t="s">
        <v>8315</v>
      </c>
      <c r="R3125" t="s">
        <v>8316</v>
      </c>
      <c r="S3125" s="14">
        <f t="shared" si="194"/>
        <v>42615.142870370371</v>
      </c>
      <c r="T3125" s="14">
        <f t="shared" si="195"/>
        <v>42645.142870370371</v>
      </c>
    </row>
    <row r="3126" spans="1:20" ht="45" x14ac:dyDescent="0.4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192"/>
        <v>144</v>
      </c>
      <c r="P3126">
        <f t="shared" si="193"/>
        <v>50.5</v>
      </c>
      <c r="Q3126" s="10" t="s">
        <v>8317</v>
      </c>
      <c r="R3126" t="s">
        <v>8319</v>
      </c>
      <c r="S3126" s="14">
        <f t="shared" si="194"/>
        <v>42683.420312500006</v>
      </c>
      <c r="T3126" s="14">
        <f t="shared" si="195"/>
        <v>42698.958333333328</v>
      </c>
    </row>
    <row r="3127" spans="1:20" ht="45" x14ac:dyDescent="0.45">
      <c r="A3127">
        <v>1565</v>
      </c>
      <c r="B3127" s="3" t="s">
        <v>1566</v>
      </c>
      <c r="C3127" s="3" t="s">
        <v>5675</v>
      </c>
      <c r="D3127" s="6">
        <v>4000</v>
      </c>
      <c r="E3127" s="8">
        <v>100</v>
      </c>
      <c r="F3127" t="s">
        <v>8219</v>
      </c>
      <c r="G3127" t="s">
        <v>8223</v>
      </c>
      <c r="H3127" t="s">
        <v>8245</v>
      </c>
      <c r="I3127">
        <v>1307554261</v>
      </c>
      <c r="J3127">
        <v>1304962261</v>
      </c>
      <c r="K3127" t="b">
        <v>0</v>
      </c>
      <c r="L3127">
        <v>1</v>
      </c>
      <c r="M3127" t="b">
        <v>0</v>
      </c>
      <c r="N3127" t="s">
        <v>8288</v>
      </c>
      <c r="O3127">
        <f t="shared" si="192"/>
        <v>3</v>
      </c>
      <c r="P3127">
        <f t="shared" si="193"/>
        <v>100</v>
      </c>
      <c r="Q3127" s="10" t="s">
        <v>8320</v>
      </c>
      <c r="R3127" t="s">
        <v>8342</v>
      </c>
      <c r="S3127" s="14">
        <f t="shared" si="194"/>
        <v>40672.729872685188</v>
      </c>
      <c r="T3127" s="14">
        <f t="shared" si="195"/>
        <v>40702.729872685188</v>
      </c>
    </row>
    <row r="3128" spans="1:20" ht="45" x14ac:dyDescent="0.45">
      <c r="A3128">
        <v>2766</v>
      </c>
      <c r="B3128" s="3" t="s">
        <v>2766</v>
      </c>
      <c r="C3128" s="3" t="s">
        <v>6876</v>
      </c>
      <c r="D3128" s="6">
        <v>5000</v>
      </c>
      <c r="E3128" s="8">
        <v>100</v>
      </c>
      <c r="F3128" t="s">
        <v>8220</v>
      </c>
      <c r="G3128" t="s">
        <v>8223</v>
      </c>
      <c r="H3128" t="s">
        <v>8245</v>
      </c>
      <c r="I3128">
        <v>1313078518</v>
      </c>
      <c r="J3128">
        <v>1310486518</v>
      </c>
      <c r="K3128" t="b">
        <v>0</v>
      </c>
      <c r="L3128">
        <v>4</v>
      </c>
      <c r="M3128" t="b">
        <v>0</v>
      </c>
      <c r="N3128" t="s">
        <v>8302</v>
      </c>
      <c r="O3128">
        <f t="shared" si="192"/>
        <v>2</v>
      </c>
      <c r="P3128">
        <f t="shared" si="193"/>
        <v>25</v>
      </c>
      <c r="Q3128" s="10" t="s">
        <v>8320</v>
      </c>
      <c r="R3128" t="s">
        <v>8356</v>
      </c>
      <c r="S3128" s="14">
        <f t="shared" si="194"/>
        <v>40736.668032407404</v>
      </c>
      <c r="T3128" s="14">
        <f t="shared" si="195"/>
        <v>40766.668032407404</v>
      </c>
    </row>
    <row r="3129" spans="1:20" ht="45" x14ac:dyDescent="0.45">
      <c r="A3129">
        <v>218</v>
      </c>
      <c r="B3129" s="3" t="s">
        <v>220</v>
      </c>
      <c r="C3129" s="3" t="s">
        <v>4328</v>
      </c>
      <c r="D3129" s="6">
        <v>5000</v>
      </c>
      <c r="E3129" s="8">
        <v>100</v>
      </c>
      <c r="F3129" t="s">
        <v>8220</v>
      </c>
      <c r="G3129" t="s">
        <v>8223</v>
      </c>
      <c r="H3129" t="s">
        <v>8245</v>
      </c>
      <c r="I3129">
        <v>1431702289</v>
      </c>
      <c r="J3129">
        <v>1426518289</v>
      </c>
      <c r="K3129" t="b">
        <v>0</v>
      </c>
      <c r="L3129">
        <v>1</v>
      </c>
      <c r="M3129" t="b">
        <v>0</v>
      </c>
      <c r="N3129" t="s">
        <v>8266</v>
      </c>
      <c r="O3129">
        <f t="shared" si="192"/>
        <v>2</v>
      </c>
      <c r="P3129">
        <f t="shared" si="193"/>
        <v>100</v>
      </c>
      <c r="Q3129" s="10" t="s">
        <v>8308</v>
      </c>
      <c r="R3129" t="s">
        <v>8312</v>
      </c>
      <c r="S3129" s="14">
        <f t="shared" si="194"/>
        <v>42079.628344907411</v>
      </c>
      <c r="T3129" s="14">
        <f t="shared" si="195"/>
        <v>42139.628344907411</v>
      </c>
    </row>
    <row r="3130" spans="1:20" ht="45" x14ac:dyDescent="0.45">
      <c r="A3130">
        <v>1491</v>
      </c>
      <c r="B3130" s="3" t="s">
        <v>1492</v>
      </c>
      <c r="C3130" s="3" t="s">
        <v>5601</v>
      </c>
      <c r="D3130" s="6">
        <v>1200</v>
      </c>
      <c r="E3130" s="8">
        <v>100</v>
      </c>
      <c r="F3130" t="s">
        <v>8220</v>
      </c>
      <c r="G3130" t="s">
        <v>8223</v>
      </c>
      <c r="H3130" t="s">
        <v>8245</v>
      </c>
      <c r="I3130">
        <v>1424014680</v>
      </c>
      <c r="J3130">
        <v>1418922443</v>
      </c>
      <c r="K3130" t="b">
        <v>0</v>
      </c>
      <c r="L3130">
        <v>1</v>
      </c>
      <c r="M3130" t="b">
        <v>0</v>
      </c>
      <c r="N3130" t="s">
        <v>8273</v>
      </c>
      <c r="O3130">
        <f t="shared" si="192"/>
        <v>8</v>
      </c>
      <c r="P3130">
        <f t="shared" si="193"/>
        <v>100</v>
      </c>
      <c r="Q3130" s="10" t="s">
        <v>8320</v>
      </c>
      <c r="R3130" t="s">
        <v>8322</v>
      </c>
      <c r="S3130" s="14">
        <f t="shared" si="194"/>
        <v>41991.713460648149</v>
      </c>
      <c r="T3130" s="14">
        <f t="shared" si="195"/>
        <v>42050.651388888888</v>
      </c>
    </row>
    <row r="3131" spans="1:20" ht="45" x14ac:dyDescent="0.4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0" t="s">
        <v>8334</v>
      </c>
      <c r="R3131" t="s">
        <v>8335</v>
      </c>
      <c r="S3131" s="14">
        <f t="shared" si="194"/>
        <v>41854.747592592597</v>
      </c>
      <c r="T3131" s="14">
        <f t="shared" si="195"/>
        <v>41914.747592592597</v>
      </c>
    </row>
    <row r="3132" spans="1:20" ht="45" x14ac:dyDescent="0.4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0" t="s">
        <v>8334</v>
      </c>
      <c r="R3132" t="s">
        <v>8335</v>
      </c>
      <c r="S3132" s="14">
        <f t="shared" si="194"/>
        <v>42124.893182870372</v>
      </c>
      <c r="T3132" s="14">
        <f t="shared" si="195"/>
        <v>42154.893182870372</v>
      </c>
    </row>
    <row r="3133" spans="1:20" ht="45" x14ac:dyDescent="0.4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0" t="s">
        <v>8334</v>
      </c>
      <c r="R3133" t="s">
        <v>8335</v>
      </c>
      <c r="S3133" s="14">
        <f t="shared" si="194"/>
        <v>42656.86137731481</v>
      </c>
      <c r="T3133" s="14">
        <f t="shared" si="195"/>
        <v>42676.165972222225</v>
      </c>
    </row>
    <row r="3134" spans="1:20" ht="45" x14ac:dyDescent="0.45">
      <c r="A3134">
        <v>2565</v>
      </c>
      <c r="B3134" s="3" t="s">
        <v>2565</v>
      </c>
      <c r="C3134" s="3" t="s">
        <v>6675</v>
      </c>
      <c r="D3134" s="6">
        <v>10000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1462827000</v>
      </c>
      <c r="J3134">
        <v>1457710589</v>
      </c>
      <c r="K3134" t="b">
        <v>0</v>
      </c>
      <c r="L3134">
        <v>1</v>
      </c>
      <c r="M3134" t="b">
        <v>0</v>
      </c>
      <c r="N3134" t="s">
        <v>8282</v>
      </c>
      <c r="O3134">
        <f t="shared" si="192"/>
        <v>1</v>
      </c>
      <c r="P3134">
        <f t="shared" si="193"/>
        <v>100</v>
      </c>
      <c r="Q3134" s="10" t="s">
        <v>8334</v>
      </c>
      <c r="R3134" t="s">
        <v>8335</v>
      </c>
      <c r="S3134" s="14">
        <f t="shared" si="194"/>
        <v>42440.650335648148</v>
      </c>
      <c r="T3134" s="14">
        <f t="shared" si="195"/>
        <v>42499.868055555555</v>
      </c>
    </row>
    <row r="3135" spans="1:20" x14ac:dyDescent="0.45">
      <c r="A3135">
        <v>919</v>
      </c>
      <c r="B3135" s="3" t="s">
        <v>920</v>
      </c>
      <c r="C3135" s="3" t="s">
        <v>5029</v>
      </c>
      <c r="D3135" s="6">
        <v>20000</v>
      </c>
      <c r="E3135" s="8">
        <v>100</v>
      </c>
      <c r="F3135" t="s">
        <v>8220</v>
      </c>
      <c r="G3135" t="s">
        <v>8223</v>
      </c>
      <c r="H3135" t="s">
        <v>8245</v>
      </c>
      <c r="I3135">
        <v>1355930645</v>
      </c>
      <c r="J3135">
        <v>1352906645</v>
      </c>
      <c r="K3135" t="b">
        <v>0</v>
      </c>
      <c r="L3135">
        <v>1</v>
      </c>
      <c r="M3135" t="b">
        <v>0</v>
      </c>
      <c r="N3135" t="s">
        <v>8276</v>
      </c>
      <c r="O3135">
        <f t="shared" si="192"/>
        <v>1</v>
      </c>
      <c r="P3135">
        <f t="shared" si="193"/>
        <v>100</v>
      </c>
      <c r="Q3135" s="10" t="s">
        <v>8323</v>
      </c>
      <c r="R3135" t="s">
        <v>8326</v>
      </c>
      <c r="S3135" s="14">
        <f t="shared" si="194"/>
        <v>41227.641724537039</v>
      </c>
      <c r="T3135" s="14">
        <f t="shared" si="195"/>
        <v>41262.641724537039</v>
      </c>
    </row>
    <row r="3136" spans="1:20" ht="45" x14ac:dyDescent="0.45">
      <c r="A3136">
        <v>3632</v>
      </c>
      <c r="B3136" s="3" t="s">
        <v>3630</v>
      </c>
      <c r="C3136" s="3" t="s">
        <v>7742</v>
      </c>
      <c r="D3136" s="6">
        <v>500</v>
      </c>
      <c r="E3136" s="8">
        <v>100</v>
      </c>
      <c r="F3136" t="s">
        <v>8220</v>
      </c>
      <c r="G3136" t="s">
        <v>8224</v>
      </c>
      <c r="H3136" t="s">
        <v>8246</v>
      </c>
      <c r="I3136">
        <v>1416781749</v>
      </c>
      <c r="J3136">
        <v>1415053749</v>
      </c>
      <c r="K3136" t="b">
        <v>0</v>
      </c>
      <c r="L3136">
        <v>1</v>
      </c>
      <c r="M3136" t="b">
        <v>0</v>
      </c>
      <c r="N3136" t="s">
        <v>8303</v>
      </c>
      <c r="O3136">
        <f t="shared" si="192"/>
        <v>20</v>
      </c>
      <c r="P3136">
        <f t="shared" si="193"/>
        <v>100</v>
      </c>
      <c r="Q3136" s="10" t="s">
        <v>8315</v>
      </c>
      <c r="R3136" t="s">
        <v>8357</v>
      </c>
      <c r="S3136" s="14">
        <f t="shared" si="194"/>
        <v>41946.936909722222</v>
      </c>
      <c r="T3136" s="14">
        <f t="shared" si="195"/>
        <v>41966.936909722222</v>
      </c>
    </row>
    <row r="3137" spans="1:20" ht="45" x14ac:dyDescent="0.45">
      <c r="A3137">
        <v>1557</v>
      </c>
      <c r="B3137" s="3" t="s">
        <v>1558</v>
      </c>
      <c r="C3137" s="3" t="s">
        <v>5667</v>
      </c>
      <c r="D3137" s="6">
        <v>2500</v>
      </c>
      <c r="E3137" s="8">
        <v>100</v>
      </c>
      <c r="F3137" t="s">
        <v>8220</v>
      </c>
      <c r="G3137" t="s">
        <v>8223</v>
      </c>
      <c r="H3137" t="s">
        <v>8245</v>
      </c>
      <c r="I3137">
        <v>1411227633</v>
      </c>
      <c r="J3137">
        <v>1408549233</v>
      </c>
      <c r="K3137" t="b">
        <v>0</v>
      </c>
      <c r="L3137">
        <v>1</v>
      </c>
      <c r="M3137" t="b">
        <v>0</v>
      </c>
      <c r="N3137" t="s">
        <v>8287</v>
      </c>
      <c r="O3137">
        <f t="shared" si="192"/>
        <v>4</v>
      </c>
      <c r="P3137">
        <f t="shared" si="193"/>
        <v>100</v>
      </c>
      <c r="Q3137" s="10" t="s">
        <v>8336</v>
      </c>
      <c r="R3137" t="s">
        <v>8341</v>
      </c>
      <c r="S3137" s="14">
        <f t="shared" si="194"/>
        <v>41871.65315972222</v>
      </c>
      <c r="T3137" s="14">
        <f t="shared" si="195"/>
        <v>41902.65315972222</v>
      </c>
    </row>
    <row r="3138" spans="1:20" ht="45" x14ac:dyDescent="0.45">
      <c r="A3138">
        <v>3576</v>
      </c>
      <c r="B3138" s="3" t="s">
        <v>3575</v>
      </c>
      <c r="C3138" s="3" t="s">
        <v>7686</v>
      </c>
      <c r="D3138" s="6">
        <v>100</v>
      </c>
      <c r="E3138" s="8">
        <v>100</v>
      </c>
      <c r="F3138" t="s">
        <v>8218</v>
      </c>
      <c r="G3138" t="s">
        <v>8223</v>
      </c>
      <c r="H3138" t="s">
        <v>8245</v>
      </c>
      <c r="I3138">
        <v>1480947054</v>
      </c>
      <c r="J3138">
        <v>1475759454</v>
      </c>
      <c r="K3138" t="b">
        <v>0</v>
      </c>
      <c r="L3138">
        <v>5</v>
      </c>
      <c r="M3138" t="b">
        <v>1</v>
      </c>
      <c r="N3138" t="s">
        <v>8269</v>
      </c>
      <c r="O3138">
        <f t="shared" ref="O3138:O3201" si="196">ROUND(E3138/D3138*100,0)</f>
        <v>100</v>
      </c>
      <c r="P3138">
        <f t="shared" ref="P3138:P3201" si="197">IFERROR(ROUND(E3138/L3138,2),0)</f>
        <v>20</v>
      </c>
      <c r="Q3138" s="10" t="s">
        <v>8315</v>
      </c>
      <c r="R3138" t="s">
        <v>8316</v>
      </c>
      <c r="S3138" s="14">
        <f t="shared" ref="S3138:S3201" si="198">(((J3138/60)/60)/24)+DATE(1970,1,1)</f>
        <v>42649.54923611111</v>
      </c>
      <c r="T3138" s="14">
        <f t="shared" ref="T3138:T3201" si="199">(((I3138/60)/60)/24)+DATE(1970,1,1)</f>
        <v>42709.590902777782</v>
      </c>
    </row>
    <row r="3139" spans="1:20" ht="45" x14ac:dyDescent="0.45">
      <c r="A3139">
        <v>3730</v>
      </c>
      <c r="B3139" s="3" t="s">
        <v>3727</v>
      </c>
      <c r="C3139" s="3" t="s">
        <v>7840</v>
      </c>
      <c r="D3139" s="6">
        <v>1000</v>
      </c>
      <c r="E3139" s="8">
        <v>100</v>
      </c>
      <c r="F3139" t="s">
        <v>8220</v>
      </c>
      <c r="G3139" t="s">
        <v>8223</v>
      </c>
      <c r="H3139" t="s">
        <v>8245</v>
      </c>
      <c r="I3139">
        <v>1439828159</v>
      </c>
      <c r="J3139">
        <v>1437236159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10</v>
      </c>
      <c r="P3139">
        <f t="shared" si="197"/>
        <v>100</v>
      </c>
      <c r="Q3139" s="10" t="s">
        <v>8315</v>
      </c>
      <c r="R3139" t="s">
        <v>8316</v>
      </c>
      <c r="S3139" s="14">
        <f t="shared" si="198"/>
        <v>42203.677766203706</v>
      </c>
      <c r="T3139" s="14">
        <f t="shared" si="199"/>
        <v>42233.677766203706</v>
      </c>
    </row>
    <row r="3140" spans="1:20" ht="45" x14ac:dyDescent="0.45">
      <c r="A3140">
        <v>3742</v>
      </c>
      <c r="B3140" s="3" t="s">
        <v>3739</v>
      </c>
      <c r="C3140" s="3" t="s">
        <v>7852</v>
      </c>
      <c r="D3140" s="6">
        <v>5000</v>
      </c>
      <c r="E3140" s="8">
        <v>100</v>
      </c>
      <c r="F3140" t="s">
        <v>8220</v>
      </c>
      <c r="G3140" t="s">
        <v>8223</v>
      </c>
      <c r="H3140" t="s">
        <v>8245</v>
      </c>
      <c r="I3140">
        <v>1409980144</v>
      </c>
      <c r="J3140">
        <v>1407388144</v>
      </c>
      <c r="K3140" t="b">
        <v>0</v>
      </c>
      <c r="L3140">
        <v>4</v>
      </c>
      <c r="M3140" t="b">
        <v>0</v>
      </c>
      <c r="N3140" t="s">
        <v>8269</v>
      </c>
      <c r="O3140">
        <f t="shared" si="196"/>
        <v>2</v>
      </c>
      <c r="P3140">
        <f t="shared" si="197"/>
        <v>25</v>
      </c>
      <c r="Q3140" s="10" t="s">
        <v>8315</v>
      </c>
      <c r="R3140" t="s">
        <v>8316</v>
      </c>
      <c r="S3140" s="14">
        <f t="shared" si="198"/>
        <v>41858.214629629627</v>
      </c>
      <c r="T3140" s="14">
        <f t="shared" si="199"/>
        <v>41888.214629629627</v>
      </c>
    </row>
    <row r="3141" spans="1:20" x14ac:dyDescent="0.45">
      <c r="A3141">
        <v>3861</v>
      </c>
      <c r="B3141" s="3" t="s">
        <v>3858</v>
      </c>
      <c r="C3141" s="3" t="s">
        <v>7970</v>
      </c>
      <c r="D3141" s="6">
        <v>2000</v>
      </c>
      <c r="E3141" s="8">
        <v>100</v>
      </c>
      <c r="F3141" t="s">
        <v>8220</v>
      </c>
      <c r="G3141" t="s">
        <v>8223</v>
      </c>
      <c r="H3141" t="s">
        <v>8245</v>
      </c>
      <c r="I3141">
        <v>1415828820</v>
      </c>
      <c r="J3141">
        <v>1412258977</v>
      </c>
      <c r="K3141" t="b">
        <v>0</v>
      </c>
      <c r="L3141">
        <v>1</v>
      </c>
      <c r="M3141" t="b">
        <v>0</v>
      </c>
      <c r="N3141" t="s">
        <v>8269</v>
      </c>
      <c r="O3141">
        <f t="shared" si="196"/>
        <v>5</v>
      </c>
      <c r="P3141">
        <f t="shared" si="197"/>
        <v>100</v>
      </c>
      <c r="Q3141" s="10" t="s">
        <v>8315</v>
      </c>
      <c r="R3141" t="s">
        <v>8316</v>
      </c>
      <c r="S3141" s="14">
        <f t="shared" si="198"/>
        <v>41914.590011574073</v>
      </c>
      <c r="T3141" s="14">
        <f t="shared" si="199"/>
        <v>41955.907638888893</v>
      </c>
    </row>
    <row r="3142" spans="1:20" ht="30.6" x14ac:dyDescent="0.45">
      <c r="A3142">
        <v>3991</v>
      </c>
      <c r="B3142" s="3" t="s">
        <v>3987</v>
      </c>
      <c r="C3142" s="3" t="s">
        <v>8097</v>
      </c>
      <c r="D3142" s="6">
        <v>500</v>
      </c>
      <c r="E3142" s="8">
        <v>100</v>
      </c>
      <c r="F3142" t="s">
        <v>8220</v>
      </c>
      <c r="G3142" t="s">
        <v>8223</v>
      </c>
      <c r="H3142" t="s">
        <v>8245</v>
      </c>
      <c r="I3142">
        <v>1433086082</v>
      </c>
      <c r="J3142">
        <v>1430494082</v>
      </c>
      <c r="K3142" t="b">
        <v>0</v>
      </c>
      <c r="L3142">
        <v>1</v>
      </c>
      <c r="M3142" t="b">
        <v>0</v>
      </c>
      <c r="N3142" t="s">
        <v>8269</v>
      </c>
      <c r="O3142">
        <f t="shared" si="196"/>
        <v>20</v>
      </c>
      <c r="P3142">
        <f t="shared" si="197"/>
        <v>100</v>
      </c>
      <c r="Q3142" s="10" t="s">
        <v>8315</v>
      </c>
      <c r="R3142" t="s">
        <v>8316</v>
      </c>
      <c r="S3142" s="14">
        <f t="shared" si="198"/>
        <v>42125.644467592589</v>
      </c>
      <c r="T3142" s="14">
        <f t="shared" si="199"/>
        <v>42155.644467592589</v>
      </c>
    </row>
    <row r="3143" spans="1:20" ht="45" x14ac:dyDescent="0.45">
      <c r="A3143">
        <v>4020</v>
      </c>
      <c r="B3143" s="3" t="s">
        <v>4016</v>
      </c>
      <c r="C3143" s="3" t="s">
        <v>8125</v>
      </c>
      <c r="D3143" s="6">
        <v>600</v>
      </c>
      <c r="E3143" s="8">
        <v>100</v>
      </c>
      <c r="F3143" t="s">
        <v>8220</v>
      </c>
      <c r="G3143" t="s">
        <v>8223</v>
      </c>
      <c r="H3143" t="s">
        <v>8245</v>
      </c>
      <c r="I3143">
        <v>1427168099</v>
      </c>
      <c r="J3143">
        <v>1424579699</v>
      </c>
      <c r="K3143" t="b">
        <v>0</v>
      </c>
      <c r="L3143">
        <v>3</v>
      </c>
      <c r="M3143" t="b">
        <v>0</v>
      </c>
      <c r="N3143" t="s">
        <v>8269</v>
      </c>
      <c r="O3143">
        <f t="shared" si="196"/>
        <v>17</v>
      </c>
      <c r="P3143">
        <f t="shared" si="197"/>
        <v>33.33</v>
      </c>
      <c r="Q3143" s="10" t="s">
        <v>8315</v>
      </c>
      <c r="R3143" t="s">
        <v>8316</v>
      </c>
      <c r="S3143" s="14">
        <f t="shared" si="198"/>
        <v>42057.190960648149</v>
      </c>
      <c r="T3143" s="14">
        <f t="shared" si="199"/>
        <v>42087.149293981478</v>
      </c>
    </row>
    <row r="3144" spans="1:20" ht="45" x14ac:dyDescent="0.45">
      <c r="A3144">
        <v>4103</v>
      </c>
      <c r="B3144" s="3" t="s">
        <v>4099</v>
      </c>
      <c r="C3144" s="3" t="s">
        <v>8206</v>
      </c>
      <c r="D3144" s="6">
        <v>1000</v>
      </c>
      <c r="E3144" s="8">
        <v>100</v>
      </c>
      <c r="F3144" t="s">
        <v>8220</v>
      </c>
      <c r="G3144" t="s">
        <v>8223</v>
      </c>
      <c r="H3144" t="s">
        <v>8245</v>
      </c>
      <c r="I3144">
        <v>1440613920</v>
      </c>
      <c r="J3144">
        <v>1435953566</v>
      </c>
      <c r="K3144" t="b">
        <v>0</v>
      </c>
      <c r="L3144">
        <v>6</v>
      </c>
      <c r="M3144" t="b">
        <v>0</v>
      </c>
      <c r="N3144" t="s">
        <v>8269</v>
      </c>
      <c r="O3144">
        <f t="shared" si="196"/>
        <v>10</v>
      </c>
      <c r="P3144">
        <f t="shared" si="197"/>
        <v>16.670000000000002</v>
      </c>
      <c r="Q3144" s="10" t="s">
        <v>8315</v>
      </c>
      <c r="R3144" t="s">
        <v>8316</v>
      </c>
      <c r="S3144" s="14">
        <f t="shared" si="198"/>
        <v>42188.83293981482</v>
      </c>
      <c r="T3144" s="14">
        <f t="shared" si="199"/>
        <v>42242.772222222222</v>
      </c>
    </row>
    <row r="3145" spans="1:20" ht="45" x14ac:dyDescent="0.45">
      <c r="A3145">
        <v>2944</v>
      </c>
      <c r="B3145" s="3" t="s">
        <v>2944</v>
      </c>
      <c r="C3145" s="3" t="s">
        <v>7054</v>
      </c>
      <c r="D3145" s="6">
        <v>10000</v>
      </c>
      <c r="E3145" s="8">
        <v>100</v>
      </c>
      <c r="F3145" t="s">
        <v>8220</v>
      </c>
      <c r="G3145" t="s">
        <v>8223</v>
      </c>
      <c r="H3145" t="s">
        <v>8245</v>
      </c>
      <c r="I3145">
        <v>1433714198</v>
      </c>
      <c r="J3145">
        <v>1431122198</v>
      </c>
      <c r="K3145" t="b">
        <v>0</v>
      </c>
      <c r="L3145">
        <v>1</v>
      </c>
      <c r="M3145" t="b">
        <v>0</v>
      </c>
      <c r="N3145" t="s">
        <v>8301</v>
      </c>
      <c r="O3145">
        <f t="shared" si="196"/>
        <v>1</v>
      </c>
      <c r="P3145">
        <f t="shared" si="197"/>
        <v>100</v>
      </c>
      <c r="Q3145" s="10" t="s">
        <v>8315</v>
      </c>
      <c r="R3145" t="s">
        <v>8355</v>
      </c>
      <c r="S3145" s="14">
        <f t="shared" si="198"/>
        <v>42132.9143287037</v>
      </c>
      <c r="T3145" s="14">
        <f t="shared" si="199"/>
        <v>42162.9143287037</v>
      </c>
    </row>
    <row r="3146" spans="1:20" ht="59.4" x14ac:dyDescent="0.45">
      <c r="A3146">
        <v>1413</v>
      </c>
      <c r="B3146" s="3" t="s">
        <v>1414</v>
      </c>
      <c r="C3146" s="3" t="s">
        <v>5523</v>
      </c>
      <c r="D3146" s="6">
        <v>2000</v>
      </c>
      <c r="E3146" s="8">
        <v>100</v>
      </c>
      <c r="F3146" t="s">
        <v>8220</v>
      </c>
      <c r="G3146" t="s">
        <v>8236</v>
      </c>
      <c r="H3146" t="s">
        <v>8248</v>
      </c>
      <c r="I3146">
        <v>1455964170</v>
      </c>
      <c r="J3146">
        <v>1450780170</v>
      </c>
      <c r="K3146" t="b">
        <v>0</v>
      </c>
      <c r="L3146">
        <v>1</v>
      </c>
      <c r="M3146" t="b">
        <v>0</v>
      </c>
      <c r="N3146" t="s">
        <v>8285</v>
      </c>
      <c r="O3146">
        <f t="shared" si="196"/>
        <v>5</v>
      </c>
      <c r="P3146">
        <f t="shared" si="197"/>
        <v>100</v>
      </c>
      <c r="Q3146" s="10" t="s">
        <v>8320</v>
      </c>
      <c r="R3146" t="s">
        <v>8339</v>
      </c>
      <c r="S3146" s="14">
        <f t="shared" si="198"/>
        <v>42360.437152777777</v>
      </c>
      <c r="T3146" s="14">
        <f t="shared" si="199"/>
        <v>42420.437152777777</v>
      </c>
    </row>
    <row r="3147" spans="1:20" ht="45" x14ac:dyDescent="0.45">
      <c r="A3147">
        <v>1423</v>
      </c>
      <c r="B3147" s="3" t="s">
        <v>1424</v>
      </c>
      <c r="C3147" s="3" t="s">
        <v>5533</v>
      </c>
      <c r="D3147" s="6">
        <v>30000</v>
      </c>
      <c r="E3147" s="8">
        <v>100</v>
      </c>
      <c r="F3147" t="s">
        <v>8220</v>
      </c>
      <c r="G3147" t="s">
        <v>8225</v>
      </c>
      <c r="H3147" t="s">
        <v>8247</v>
      </c>
      <c r="I3147">
        <v>1451637531</v>
      </c>
      <c r="J3147">
        <v>1449045531</v>
      </c>
      <c r="K3147" t="b">
        <v>0</v>
      </c>
      <c r="L3147">
        <v>1</v>
      </c>
      <c r="M3147" t="b">
        <v>0</v>
      </c>
      <c r="N3147" t="s">
        <v>8285</v>
      </c>
      <c r="O3147">
        <f t="shared" si="196"/>
        <v>0</v>
      </c>
      <c r="P3147">
        <f t="shared" si="197"/>
        <v>100</v>
      </c>
      <c r="Q3147" s="10" t="s">
        <v>8320</v>
      </c>
      <c r="R3147" t="s">
        <v>8339</v>
      </c>
      <c r="S3147" s="14">
        <f t="shared" si="198"/>
        <v>42340.360312500001</v>
      </c>
      <c r="T3147" s="14">
        <f t="shared" si="199"/>
        <v>42370.360312500001</v>
      </c>
    </row>
    <row r="3148" spans="1:20" ht="45" x14ac:dyDescent="0.45">
      <c r="A3148">
        <v>1100</v>
      </c>
      <c r="B3148" s="3" t="s">
        <v>1101</v>
      </c>
      <c r="C3148" s="3" t="s">
        <v>5210</v>
      </c>
      <c r="D3148" s="6">
        <v>4000</v>
      </c>
      <c r="E3148" s="8">
        <v>100</v>
      </c>
      <c r="F3148" t="s">
        <v>8220</v>
      </c>
      <c r="G3148" t="s">
        <v>8235</v>
      </c>
      <c r="H3148" t="s">
        <v>8248</v>
      </c>
      <c r="I3148">
        <v>1455417571</v>
      </c>
      <c r="J3148">
        <v>1452825571</v>
      </c>
      <c r="K3148" t="b">
        <v>0</v>
      </c>
      <c r="L3148">
        <v>10</v>
      </c>
      <c r="M3148" t="b">
        <v>0</v>
      </c>
      <c r="N3148" t="s">
        <v>8280</v>
      </c>
      <c r="O3148">
        <f t="shared" si="196"/>
        <v>3</v>
      </c>
      <c r="P3148">
        <f t="shared" si="197"/>
        <v>10</v>
      </c>
      <c r="Q3148" s="10" t="s">
        <v>8331</v>
      </c>
      <c r="R3148" t="s">
        <v>8332</v>
      </c>
      <c r="S3148" s="14">
        <f t="shared" si="198"/>
        <v>42384.110775462963</v>
      </c>
      <c r="T3148" s="14">
        <f t="shared" si="199"/>
        <v>42414.110775462963</v>
      </c>
    </row>
    <row r="3149" spans="1:20" ht="45" x14ac:dyDescent="0.45">
      <c r="A3149">
        <v>1342</v>
      </c>
      <c r="B3149" s="3" t="s">
        <v>1343</v>
      </c>
      <c r="C3149" s="3" t="s">
        <v>5452</v>
      </c>
      <c r="D3149" s="6">
        <v>50000</v>
      </c>
      <c r="E3149" s="8">
        <v>100</v>
      </c>
      <c r="F3149" t="s">
        <v>8219</v>
      </c>
      <c r="G3149" t="s">
        <v>8223</v>
      </c>
      <c r="H3149" t="s">
        <v>8245</v>
      </c>
      <c r="I3149">
        <v>1437161739</v>
      </c>
      <c r="J3149">
        <v>1434569739</v>
      </c>
      <c r="K3149" t="b">
        <v>0</v>
      </c>
      <c r="L3149">
        <v>1</v>
      </c>
      <c r="M3149" t="b">
        <v>0</v>
      </c>
      <c r="N3149" t="s">
        <v>8271</v>
      </c>
      <c r="O3149">
        <f t="shared" si="196"/>
        <v>0</v>
      </c>
      <c r="P3149">
        <f t="shared" si="197"/>
        <v>100</v>
      </c>
      <c r="Q3149" s="10" t="s">
        <v>8317</v>
      </c>
      <c r="R3149" t="s">
        <v>8319</v>
      </c>
      <c r="S3149" s="14">
        <f t="shared" si="198"/>
        <v>42172.816423611104</v>
      </c>
      <c r="T3149" s="14">
        <f t="shared" si="199"/>
        <v>42202.816423611104</v>
      </c>
    </row>
    <row r="3150" spans="1:20" ht="30.6" x14ac:dyDescent="0.45">
      <c r="A3150">
        <v>600</v>
      </c>
      <c r="B3150" s="3" t="s">
        <v>601</v>
      </c>
      <c r="C3150" s="3" t="s">
        <v>4710</v>
      </c>
      <c r="D3150" s="6">
        <v>5000</v>
      </c>
      <c r="E3150" s="8">
        <v>100</v>
      </c>
      <c r="F3150" t="s">
        <v>8219</v>
      </c>
      <c r="G3150" t="s">
        <v>8223</v>
      </c>
      <c r="H3150" t="s">
        <v>8245</v>
      </c>
      <c r="I3150">
        <v>1431198562</v>
      </c>
      <c r="J3150">
        <v>1426014562</v>
      </c>
      <c r="K3150" t="b">
        <v>0</v>
      </c>
      <c r="L3150">
        <v>1</v>
      </c>
      <c r="M3150" t="b">
        <v>0</v>
      </c>
      <c r="N3150" t="s">
        <v>8270</v>
      </c>
      <c r="O3150">
        <f t="shared" si="196"/>
        <v>2</v>
      </c>
      <c r="P3150">
        <f t="shared" si="197"/>
        <v>100</v>
      </c>
      <c r="Q3150" s="10" t="s">
        <v>8317</v>
      </c>
      <c r="R3150" t="s">
        <v>8318</v>
      </c>
      <c r="S3150" s="14">
        <f t="shared" si="198"/>
        <v>42073.798171296294</v>
      </c>
      <c r="T3150" s="14">
        <f t="shared" si="199"/>
        <v>42133.798171296294</v>
      </c>
    </row>
    <row r="3151" spans="1:20" ht="45" x14ac:dyDescent="0.45">
      <c r="A3151">
        <v>2368</v>
      </c>
      <c r="B3151" s="3" t="s">
        <v>2369</v>
      </c>
      <c r="C3151" s="3" t="s">
        <v>6478</v>
      </c>
      <c r="D3151" s="6">
        <v>40000</v>
      </c>
      <c r="E3151" s="8">
        <v>100</v>
      </c>
      <c r="F3151" t="s">
        <v>8219</v>
      </c>
      <c r="G3151" t="s">
        <v>8223</v>
      </c>
      <c r="H3151" t="s">
        <v>8245</v>
      </c>
      <c r="I3151">
        <v>1429028365</v>
      </c>
      <c r="J3151">
        <v>1425143965</v>
      </c>
      <c r="K3151" t="b">
        <v>0</v>
      </c>
      <c r="L3151">
        <v>2</v>
      </c>
      <c r="M3151" t="b">
        <v>0</v>
      </c>
      <c r="N3151" t="s">
        <v>8270</v>
      </c>
      <c r="O3151">
        <f t="shared" si="196"/>
        <v>0</v>
      </c>
      <c r="P3151">
        <f t="shared" si="197"/>
        <v>50</v>
      </c>
      <c r="Q3151" s="10" t="s">
        <v>8317</v>
      </c>
      <c r="R3151" t="s">
        <v>8318</v>
      </c>
      <c r="S3151" s="14">
        <f t="shared" si="198"/>
        <v>42063.721817129626</v>
      </c>
      <c r="T3151" s="14">
        <f t="shared" si="199"/>
        <v>42108.680150462969</v>
      </c>
    </row>
    <row r="3152" spans="1:20" ht="59.4" x14ac:dyDescent="0.4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8315</v>
      </c>
      <c r="R3152" t="s">
        <v>8316</v>
      </c>
      <c r="S3152" s="14">
        <f t="shared" si="198"/>
        <v>42802.718784722223</v>
      </c>
      <c r="T3152" s="14">
        <f t="shared" si="199"/>
        <v>42832.677118055552</v>
      </c>
    </row>
    <row r="3153" spans="1:20" ht="45" x14ac:dyDescent="0.45">
      <c r="A3153">
        <v>2852</v>
      </c>
      <c r="B3153" s="3" t="s">
        <v>2852</v>
      </c>
      <c r="C3153" s="3" t="s">
        <v>6962</v>
      </c>
      <c r="D3153" s="6">
        <v>5000</v>
      </c>
      <c r="E3153" s="8">
        <v>95</v>
      </c>
      <c r="F3153" t="s">
        <v>8220</v>
      </c>
      <c r="G3153" t="s">
        <v>8223</v>
      </c>
      <c r="H3153" t="s">
        <v>8245</v>
      </c>
      <c r="I3153">
        <v>1403312703</v>
      </c>
      <c r="J3153">
        <v>1400720703</v>
      </c>
      <c r="K3153" t="b">
        <v>0</v>
      </c>
      <c r="L3153">
        <v>6</v>
      </c>
      <c r="M3153" t="b">
        <v>0</v>
      </c>
      <c r="N3153" t="s">
        <v>8269</v>
      </c>
      <c r="O3153">
        <f t="shared" si="196"/>
        <v>2</v>
      </c>
      <c r="P3153">
        <f t="shared" si="197"/>
        <v>15.83</v>
      </c>
      <c r="Q3153" s="10" t="s">
        <v>8315</v>
      </c>
      <c r="R3153" t="s">
        <v>8316</v>
      </c>
      <c r="S3153" s="14">
        <f t="shared" si="198"/>
        <v>41781.045173611114</v>
      </c>
      <c r="T3153" s="14">
        <f t="shared" si="199"/>
        <v>41811.045173611114</v>
      </c>
    </row>
    <row r="3154" spans="1:20" ht="45" x14ac:dyDescent="0.45">
      <c r="A3154">
        <v>3984</v>
      </c>
      <c r="B3154" s="3" t="s">
        <v>3980</v>
      </c>
      <c r="C3154" s="3" t="s">
        <v>8090</v>
      </c>
      <c r="D3154" s="6">
        <v>1500</v>
      </c>
      <c r="E3154" s="8">
        <v>95</v>
      </c>
      <c r="F3154" t="s">
        <v>8220</v>
      </c>
      <c r="G3154" t="s">
        <v>8224</v>
      </c>
      <c r="H3154" t="s">
        <v>8246</v>
      </c>
      <c r="I3154">
        <v>1415404800</v>
      </c>
      <c r="J3154">
        <v>1412809644</v>
      </c>
      <c r="K3154" t="b">
        <v>0</v>
      </c>
      <c r="L3154">
        <v>10</v>
      </c>
      <c r="M3154" t="b">
        <v>0</v>
      </c>
      <c r="N3154" t="s">
        <v>8269</v>
      </c>
      <c r="O3154">
        <f t="shared" si="196"/>
        <v>6</v>
      </c>
      <c r="P3154">
        <f t="shared" si="197"/>
        <v>9.5</v>
      </c>
      <c r="Q3154" s="10" t="s">
        <v>8315</v>
      </c>
      <c r="R3154" t="s">
        <v>8316</v>
      </c>
      <c r="S3154" s="14">
        <f t="shared" si="198"/>
        <v>41920.963472222218</v>
      </c>
      <c r="T3154" s="14">
        <f t="shared" si="199"/>
        <v>41951</v>
      </c>
    </row>
    <row r="3155" spans="1:20" ht="45" x14ac:dyDescent="0.4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196"/>
        <v>3</v>
      </c>
      <c r="P3155">
        <f t="shared" si="197"/>
        <v>23.75</v>
      </c>
      <c r="Q3155" s="10" t="s">
        <v>8315</v>
      </c>
      <c r="R3155" t="s">
        <v>8316</v>
      </c>
      <c r="S3155" s="14">
        <f t="shared" si="198"/>
        <v>42446.060694444444</v>
      </c>
      <c r="T3155" s="14">
        <f t="shared" si="199"/>
        <v>42461.165972222225</v>
      </c>
    </row>
    <row r="3156" spans="1:20" ht="45" x14ac:dyDescent="0.45">
      <c r="A3156">
        <v>661</v>
      </c>
      <c r="B3156" s="3" t="s">
        <v>662</v>
      </c>
      <c r="C3156" s="3" t="s">
        <v>4771</v>
      </c>
      <c r="D3156" s="6">
        <v>10000</v>
      </c>
      <c r="E3156" s="8">
        <v>95</v>
      </c>
      <c r="F3156" t="s">
        <v>8220</v>
      </c>
      <c r="G3156" t="s">
        <v>8223</v>
      </c>
      <c r="H3156" t="s">
        <v>8245</v>
      </c>
      <c r="I3156">
        <v>1477236559</v>
      </c>
      <c r="J3156">
        <v>1474644559</v>
      </c>
      <c r="K3156" t="b">
        <v>0</v>
      </c>
      <c r="L3156">
        <v>9</v>
      </c>
      <c r="M3156" t="b">
        <v>0</v>
      </c>
      <c r="N3156" t="s">
        <v>8271</v>
      </c>
      <c r="O3156">
        <f t="shared" si="196"/>
        <v>1</v>
      </c>
      <c r="P3156">
        <f t="shared" si="197"/>
        <v>10.56</v>
      </c>
      <c r="Q3156" s="10" t="s">
        <v>8317</v>
      </c>
      <c r="R3156" t="s">
        <v>8319</v>
      </c>
      <c r="S3156" s="14">
        <f t="shared" si="198"/>
        <v>42636.645358796297</v>
      </c>
      <c r="T3156" s="14">
        <f t="shared" si="199"/>
        <v>42666.645358796297</v>
      </c>
    </row>
    <row r="3157" spans="1:20" ht="45" x14ac:dyDescent="0.4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0" t="s">
        <v>8336</v>
      </c>
      <c r="R3157" t="s">
        <v>8341</v>
      </c>
      <c r="S3157" s="14">
        <f t="shared" si="198"/>
        <v>41936.020752314813</v>
      </c>
      <c r="T3157" s="14">
        <f t="shared" si="199"/>
        <v>41956.062418981484</v>
      </c>
    </row>
    <row r="3158" spans="1:20" ht="45" x14ac:dyDescent="0.4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0" t="s">
        <v>8315</v>
      </c>
      <c r="R3158" t="s">
        <v>8316</v>
      </c>
      <c r="S3158" s="14">
        <f t="shared" si="198"/>
        <v>42029.135879629626</v>
      </c>
      <c r="T3158" s="14">
        <f t="shared" si="199"/>
        <v>42059.135879629626</v>
      </c>
    </row>
    <row r="3159" spans="1:20" ht="30.6" x14ac:dyDescent="0.4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8336</v>
      </c>
      <c r="R3159" t="s">
        <v>8343</v>
      </c>
      <c r="S3159" s="14">
        <f t="shared" si="198"/>
        <v>42246.789965277778</v>
      </c>
      <c r="T3159" s="14">
        <f t="shared" si="199"/>
        <v>42303.888888888891</v>
      </c>
    </row>
    <row r="3160" spans="1:20" ht="45" x14ac:dyDescent="0.4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8308</v>
      </c>
      <c r="R3160" t="s">
        <v>8311</v>
      </c>
      <c r="S3160" s="14">
        <f t="shared" si="198"/>
        <v>41968.172106481477</v>
      </c>
      <c r="T3160" s="14">
        <f t="shared" si="199"/>
        <v>41998.333333333328</v>
      </c>
    </row>
    <row r="3161" spans="1:20" ht="45" x14ac:dyDescent="0.4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8317</v>
      </c>
      <c r="R3161" t="s">
        <v>8353</v>
      </c>
      <c r="S3161" s="14">
        <f t="shared" si="198"/>
        <v>42551.884189814817</v>
      </c>
      <c r="T3161" s="14">
        <f t="shared" si="199"/>
        <v>42581.884189814817</v>
      </c>
    </row>
    <row r="3162" spans="1:20" ht="30.6" x14ac:dyDescent="0.45">
      <c r="A3162">
        <v>2763</v>
      </c>
      <c r="B3162" s="3" t="s">
        <v>2763</v>
      </c>
      <c r="C3162" s="3" t="s">
        <v>6873</v>
      </c>
      <c r="D3162" s="6">
        <v>39400</v>
      </c>
      <c r="E3162" s="8">
        <v>90</v>
      </c>
      <c r="F3162" t="s">
        <v>8220</v>
      </c>
      <c r="G3162" t="s">
        <v>8223</v>
      </c>
      <c r="H3162" t="s">
        <v>8245</v>
      </c>
      <c r="I3162">
        <v>1369403684</v>
      </c>
      <c r="J3162">
        <v>1365515684</v>
      </c>
      <c r="K3162" t="b">
        <v>0</v>
      </c>
      <c r="L3162">
        <v>3</v>
      </c>
      <c r="M3162" t="b">
        <v>0</v>
      </c>
      <c r="N3162" t="s">
        <v>8302</v>
      </c>
      <c r="O3162">
        <f t="shared" si="196"/>
        <v>0</v>
      </c>
      <c r="P3162">
        <f t="shared" si="197"/>
        <v>30</v>
      </c>
      <c r="Q3162" s="10" t="s">
        <v>8320</v>
      </c>
      <c r="R3162" t="s">
        <v>8356</v>
      </c>
      <c r="S3162" s="14">
        <f t="shared" si="198"/>
        <v>41373.579675925925</v>
      </c>
      <c r="T3162" s="14">
        <f t="shared" si="199"/>
        <v>41418.579675925925</v>
      </c>
    </row>
    <row r="3163" spans="1:20" ht="30.6" x14ac:dyDescent="0.45">
      <c r="A3163">
        <v>2599</v>
      </c>
      <c r="B3163" s="3" t="s">
        <v>2599</v>
      </c>
      <c r="C3163" s="3" t="s">
        <v>6709</v>
      </c>
      <c r="D3163" s="6">
        <v>9041</v>
      </c>
      <c r="E3163" s="8">
        <v>90</v>
      </c>
      <c r="F3163" t="s">
        <v>8220</v>
      </c>
      <c r="G3163" t="s">
        <v>8223</v>
      </c>
      <c r="H3163" t="s">
        <v>8245</v>
      </c>
      <c r="I3163">
        <v>1407089147</v>
      </c>
      <c r="J3163">
        <v>1403201147</v>
      </c>
      <c r="K3163" t="b">
        <v>0</v>
      </c>
      <c r="L3163">
        <v>5</v>
      </c>
      <c r="M3163" t="b">
        <v>0</v>
      </c>
      <c r="N3163" t="s">
        <v>8282</v>
      </c>
      <c r="O3163">
        <f t="shared" si="196"/>
        <v>1</v>
      </c>
      <c r="P3163">
        <f t="shared" si="197"/>
        <v>18</v>
      </c>
      <c r="Q3163" s="10" t="s">
        <v>8334</v>
      </c>
      <c r="R3163" t="s">
        <v>8335</v>
      </c>
      <c r="S3163" s="14">
        <f t="shared" si="198"/>
        <v>41809.754016203704</v>
      </c>
      <c r="T3163" s="14">
        <f t="shared" si="199"/>
        <v>41854.754016203704</v>
      </c>
    </row>
    <row r="3164" spans="1:20" ht="45" x14ac:dyDescent="0.4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0" t="s">
        <v>8323</v>
      </c>
      <c r="R3164" t="s">
        <v>8326</v>
      </c>
      <c r="S3164" s="14">
        <f t="shared" si="198"/>
        <v>40921.117662037039</v>
      </c>
      <c r="T3164" s="14">
        <f t="shared" si="199"/>
        <v>40951.117662037039</v>
      </c>
    </row>
    <row r="3165" spans="1:20" ht="59.4" x14ac:dyDescent="0.4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0" t="s">
        <v>8323</v>
      </c>
      <c r="R3165" t="s">
        <v>8326</v>
      </c>
      <c r="S3165" s="14">
        <f t="shared" si="198"/>
        <v>41829.965532407405</v>
      </c>
      <c r="T3165" s="14">
        <f t="shared" si="199"/>
        <v>41881.645833333336</v>
      </c>
    </row>
    <row r="3166" spans="1:20" ht="45" x14ac:dyDescent="0.45">
      <c r="A3166">
        <v>3919</v>
      </c>
      <c r="B3166" s="3" t="s">
        <v>3916</v>
      </c>
      <c r="C3166" s="3" t="s">
        <v>8027</v>
      </c>
      <c r="D3166" s="6">
        <v>5000</v>
      </c>
      <c r="E3166" s="8">
        <v>90</v>
      </c>
      <c r="F3166" t="s">
        <v>8220</v>
      </c>
      <c r="G3166" t="s">
        <v>8224</v>
      </c>
      <c r="H3166" t="s">
        <v>8246</v>
      </c>
      <c r="I3166">
        <v>1453075200</v>
      </c>
      <c r="J3166">
        <v>1450628773</v>
      </c>
      <c r="K3166" t="b">
        <v>0</v>
      </c>
      <c r="L3166">
        <v>3</v>
      </c>
      <c r="M3166" t="b">
        <v>0</v>
      </c>
      <c r="N3166" t="s">
        <v>8269</v>
      </c>
      <c r="O3166">
        <f t="shared" si="196"/>
        <v>2</v>
      </c>
      <c r="P3166">
        <f t="shared" si="197"/>
        <v>30</v>
      </c>
      <c r="Q3166" s="10" t="s">
        <v>8315</v>
      </c>
      <c r="R3166" t="s">
        <v>8316</v>
      </c>
      <c r="S3166" s="14">
        <f t="shared" si="198"/>
        <v>42358.684872685189</v>
      </c>
      <c r="T3166" s="14">
        <f t="shared" si="199"/>
        <v>42387</v>
      </c>
    </row>
    <row r="3167" spans="1:20" ht="45" x14ac:dyDescent="0.45">
      <c r="A3167">
        <v>718</v>
      </c>
      <c r="B3167" s="3" t="s">
        <v>719</v>
      </c>
      <c r="C3167" s="3" t="s">
        <v>4828</v>
      </c>
      <c r="D3167" s="6">
        <v>12000</v>
      </c>
      <c r="E3167" s="8">
        <v>90</v>
      </c>
      <c r="F3167" t="s">
        <v>8220</v>
      </c>
      <c r="G3167" t="s">
        <v>8223</v>
      </c>
      <c r="H3167" t="s">
        <v>8245</v>
      </c>
      <c r="I3167">
        <v>1487397540</v>
      </c>
      <c r="J3167">
        <v>1484684247</v>
      </c>
      <c r="K3167" t="b">
        <v>0</v>
      </c>
      <c r="L3167">
        <v>4</v>
      </c>
      <c r="M3167" t="b">
        <v>0</v>
      </c>
      <c r="N3167" t="s">
        <v>8271</v>
      </c>
      <c r="O3167">
        <f t="shared" si="196"/>
        <v>1</v>
      </c>
      <c r="P3167">
        <f t="shared" si="197"/>
        <v>22.5</v>
      </c>
      <c r="Q3167" s="10" t="s">
        <v>8317</v>
      </c>
      <c r="R3167" t="s">
        <v>8319</v>
      </c>
      <c r="S3167" s="14">
        <f t="shared" si="198"/>
        <v>42752.845451388886</v>
      </c>
      <c r="T3167" s="14">
        <f t="shared" si="199"/>
        <v>42784.249305555553</v>
      </c>
    </row>
    <row r="3168" spans="1:20" ht="45" x14ac:dyDescent="0.45">
      <c r="A3168">
        <v>627</v>
      </c>
      <c r="B3168" s="3" t="s">
        <v>628</v>
      </c>
      <c r="C3168" s="3" t="s">
        <v>4737</v>
      </c>
      <c r="D3168" s="6">
        <v>450000</v>
      </c>
      <c r="E3168" s="8">
        <v>90</v>
      </c>
      <c r="F3168" t="s">
        <v>8219</v>
      </c>
      <c r="G3168" t="s">
        <v>8234</v>
      </c>
      <c r="H3168" t="s">
        <v>8254</v>
      </c>
      <c r="I3168">
        <v>1457996400</v>
      </c>
      <c r="J3168">
        <v>1452842511</v>
      </c>
      <c r="K3168" t="b">
        <v>0</v>
      </c>
      <c r="L3168">
        <v>1</v>
      </c>
      <c r="M3168" t="b">
        <v>0</v>
      </c>
      <c r="N3168" t="s">
        <v>8270</v>
      </c>
      <c r="O3168">
        <f t="shared" si="196"/>
        <v>0</v>
      </c>
      <c r="P3168">
        <f t="shared" si="197"/>
        <v>90</v>
      </c>
      <c r="Q3168" s="10" t="s">
        <v>8317</v>
      </c>
      <c r="R3168" t="s">
        <v>8318</v>
      </c>
      <c r="S3168" s="14">
        <f t="shared" si="198"/>
        <v>42384.306840277779</v>
      </c>
      <c r="T3168" s="14">
        <f t="shared" si="199"/>
        <v>42443.958333333328</v>
      </c>
    </row>
    <row r="3169" spans="1:20" ht="45" x14ac:dyDescent="0.45">
      <c r="A3169">
        <v>4110</v>
      </c>
      <c r="B3169" s="3" t="s">
        <v>4106</v>
      </c>
      <c r="C3169" s="3" t="s">
        <v>8213</v>
      </c>
      <c r="D3169" s="6">
        <v>300</v>
      </c>
      <c r="E3169" s="8">
        <v>86</v>
      </c>
      <c r="F3169" t="s">
        <v>8220</v>
      </c>
      <c r="G3169" t="s">
        <v>8224</v>
      </c>
      <c r="H3169" t="s">
        <v>8246</v>
      </c>
      <c r="I3169">
        <v>1469113351</v>
      </c>
      <c r="J3169">
        <v>1463929351</v>
      </c>
      <c r="K3169" t="b">
        <v>0</v>
      </c>
      <c r="L3169">
        <v>6</v>
      </c>
      <c r="M3169" t="b">
        <v>0</v>
      </c>
      <c r="N3169" t="s">
        <v>8269</v>
      </c>
      <c r="O3169">
        <f t="shared" si="196"/>
        <v>29</v>
      </c>
      <c r="P3169">
        <f t="shared" si="197"/>
        <v>14.33</v>
      </c>
      <c r="Q3169" s="10" t="s">
        <v>8315</v>
      </c>
      <c r="R3169" t="s">
        <v>8316</v>
      </c>
      <c r="S3169" s="14">
        <f t="shared" si="198"/>
        <v>42512.626747685179</v>
      </c>
      <c r="T3169" s="14">
        <f t="shared" si="199"/>
        <v>42572.626747685179</v>
      </c>
    </row>
    <row r="3170" spans="1:20" ht="59.4" x14ac:dyDescent="0.45">
      <c r="A3170">
        <v>2502</v>
      </c>
      <c r="B3170" s="3" t="s">
        <v>2502</v>
      </c>
      <c r="C3170" s="3" t="s">
        <v>6612</v>
      </c>
      <c r="D3170" s="6">
        <v>110000</v>
      </c>
      <c r="E3170" s="8">
        <v>86</v>
      </c>
      <c r="F3170" t="s">
        <v>8220</v>
      </c>
      <c r="G3170" t="s">
        <v>8223</v>
      </c>
      <c r="H3170" t="s">
        <v>8245</v>
      </c>
      <c r="I3170">
        <v>1411328918</v>
      </c>
      <c r="J3170">
        <v>1407440918</v>
      </c>
      <c r="K3170" t="b">
        <v>0</v>
      </c>
      <c r="L3170">
        <v>5</v>
      </c>
      <c r="M3170" t="b">
        <v>0</v>
      </c>
      <c r="N3170" t="s">
        <v>8297</v>
      </c>
      <c r="O3170">
        <f t="shared" si="196"/>
        <v>0</v>
      </c>
      <c r="P3170">
        <f t="shared" si="197"/>
        <v>17.2</v>
      </c>
      <c r="Q3170" s="10" t="s">
        <v>8334</v>
      </c>
      <c r="R3170" t="s">
        <v>8351</v>
      </c>
      <c r="S3170" s="14">
        <f t="shared" si="198"/>
        <v>41858.825439814813</v>
      </c>
      <c r="T3170" s="14">
        <f t="shared" si="199"/>
        <v>41903.825439814813</v>
      </c>
    </row>
    <row r="3171" spans="1:20" ht="45" x14ac:dyDescent="0.4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0" t="s">
        <v>8320</v>
      </c>
      <c r="R3171" t="s">
        <v>8342</v>
      </c>
      <c r="S3171" s="14">
        <f t="shared" si="198"/>
        <v>41652.742488425924</v>
      </c>
      <c r="T3171" s="14">
        <f t="shared" si="199"/>
        <v>41712.700821759259</v>
      </c>
    </row>
    <row r="3172" spans="1:20" ht="45" x14ac:dyDescent="0.4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0" t="s">
        <v>8323</v>
      </c>
      <c r="R3172" t="s">
        <v>8345</v>
      </c>
      <c r="S3172" s="14">
        <f t="shared" si="198"/>
        <v>41841.56381944444</v>
      </c>
      <c r="T3172" s="14">
        <f t="shared" si="199"/>
        <v>41882.818749999999</v>
      </c>
    </row>
    <row r="3173" spans="1:20" ht="45" x14ac:dyDescent="0.45">
      <c r="A3173">
        <v>2597</v>
      </c>
      <c r="B3173" s="3" t="s">
        <v>2597</v>
      </c>
      <c r="C3173" s="3" t="s">
        <v>6707</v>
      </c>
      <c r="D3173" s="6">
        <v>1500</v>
      </c>
      <c r="E3173" s="8">
        <v>85</v>
      </c>
      <c r="F3173" t="s">
        <v>8220</v>
      </c>
      <c r="G3173" t="s">
        <v>8224</v>
      </c>
      <c r="H3173" t="s">
        <v>8246</v>
      </c>
      <c r="I3173">
        <v>1466323917</v>
      </c>
      <c r="J3173">
        <v>1463731917</v>
      </c>
      <c r="K3173" t="b">
        <v>0</v>
      </c>
      <c r="L3173">
        <v>7</v>
      </c>
      <c r="M3173" t="b">
        <v>0</v>
      </c>
      <c r="N3173" t="s">
        <v>8282</v>
      </c>
      <c r="O3173">
        <f t="shared" si="196"/>
        <v>6</v>
      </c>
      <c r="P3173">
        <f t="shared" si="197"/>
        <v>12.14</v>
      </c>
      <c r="Q3173" s="10" t="s">
        <v>8334</v>
      </c>
      <c r="R3173" t="s">
        <v>8335</v>
      </c>
      <c r="S3173" s="14">
        <f t="shared" si="198"/>
        <v>42510.341631944444</v>
      </c>
      <c r="T3173" s="14">
        <f t="shared" si="199"/>
        <v>42540.341631944444</v>
      </c>
    </row>
    <row r="3174" spans="1:20" ht="45" x14ac:dyDescent="0.45">
      <c r="A3174">
        <v>1907</v>
      </c>
      <c r="B3174" s="3" t="s">
        <v>1908</v>
      </c>
      <c r="C3174" s="3" t="s">
        <v>6017</v>
      </c>
      <c r="D3174" s="6">
        <v>30000</v>
      </c>
      <c r="E3174" s="8">
        <v>85</v>
      </c>
      <c r="F3174" t="s">
        <v>8220</v>
      </c>
      <c r="G3174" t="s">
        <v>8223</v>
      </c>
      <c r="H3174" t="s">
        <v>8245</v>
      </c>
      <c r="I3174">
        <v>1400853925</v>
      </c>
      <c r="J3174">
        <v>1399557925</v>
      </c>
      <c r="K3174" t="b">
        <v>0</v>
      </c>
      <c r="L3174">
        <v>4</v>
      </c>
      <c r="M3174" t="b">
        <v>0</v>
      </c>
      <c r="N3174" t="s">
        <v>8292</v>
      </c>
      <c r="O3174">
        <f t="shared" si="196"/>
        <v>0</v>
      </c>
      <c r="P3174">
        <f t="shared" si="197"/>
        <v>21.25</v>
      </c>
      <c r="Q3174" s="10" t="s">
        <v>8317</v>
      </c>
      <c r="R3174" t="s">
        <v>8346</v>
      </c>
      <c r="S3174" s="14">
        <f t="shared" si="198"/>
        <v>41767.587094907409</v>
      </c>
      <c r="T3174" s="14">
        <f t="shared" si="199"/>
        <v>41782.587094907409</v>
      </c>
    </row>
    <row r="3175" spans="1:20" ht="45" x14ac:dyDescent="0.4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196"/>
        <v>3</v>
      </c>
      <c r="P3175">
        <f t="shared" si="197"/>
        <v>21.25</v>
      </c>
      <c r="Q3175" s="10" t="s">
        <v>8334</v>
      </c>
      <c r="R3175" t="s">
        <v>8350</v>
      </c>
      <c r="S3175" s="14">
        <f t="shared" si="198"/>
        <v>42804.895474537043</v>
      </c>
      <c r="T3175" s="14">
        <f t="shared" si="199"/>
        <v>42834.853807870371</v>
      </c>
    </row>
    <row r="3176" spans="1:20" ht="30.6" x14ac:dyDescent="0.45">
      <c r="A3176">
        <v>2130</v>
      </c>
      <c r="B3176" s="3" t="s">
        <v>2131</v>
      </c>
      <c r="C3176" s="3" t="s">
        <v>6240</v>
      </c>
      <c r="D3176" s="6">
        <v>42000</v>
      </c>
      <c r="E3176" s="8">
        <v>85</v>
      </c>
      <c r="F3176" t="s">
        <v>8220</v>
      </c>
      <c r="G3176" t="s">
        <v>8223</v>
      </c>
      <c r="H3176" t="s">
        <v>8245</v>
      </c>
      <c r="I3176">
        <v>1408154663</v>
      </c>
      <c r="J3176">
        <v>1405130663</v>
      </c>
      <c r="K3176" t="b">
        <v>0</v>
      </c>
      <c r="L3176">
        <v>4</v>
      </c>
      <c r="M3176" t="b">
        <v>0</v>
      </c>
      <c r="N3176" t="s">
        <v>8280</v>
      </c>
      <c r="O3176">
        <f t="shared" si="196"/>
        <v>0</v>
      </c>
      <c r="P3176">
        <f t="shared" si="197"/>
        <v>21.25</v>
      </c>
      <c r="Q3176" s="10" t="s">
        <v>8331</v>
      </c>
      <c r="R3176" t="s">
        <v>8332</v>
      </c>
      <c r="S3176" s="14">
        <f t="shared" si="198"/>
        <v>41832.086377314816</v>
      </c>
      <c r="T3176" s="14">
        <f t="shared" si="199"/>
        <v>41867.086377314816</v>
      </c>
    </row>
    <row r="3177" spans="1:20" ht="45" x14ac:dyDescent="0.45">
      <c r="A3177">
        <v>2160</v>
      </c>
      <c r="B3177" s="3" t="s">
        <v>2161</v>
      </c>
      <c r="C3177" s="3" t="s">
        <v>6270</v>
      </c>
      <c r="D3177" s="6">
        <v>10000</v>
      </c>
      <c r="E3177" s="8">
        <v>85</v>
      </c>
      <c r="F3177" t="s">
        <v>8220</v>
      </c>
      <c r="G3177" t="s">
        <v>8223</v>
      </c>
      <c r="H3177" t="s">
        <v>8245</v>
      </c>
      <c r="I3177">
        <v>1337447105</v>
      </c>
      <c r="J3177">
        <v>1334855105</v>
      </c>
      <c r="K3177" t="b">
        <v>0</v>
      </c>
      <c r="L3177">
        <v>16</v>
      </c>
      <c r="M3177" t="b">
        <v>0</v>
      </c>
      <c r="N3177" t="s">
        <v>8280</v>
      </c>
      <c r="O3177">
        <f t="shared" si="196"/>
        <v>1</v>
      </c>
      <c r="P3177">
        <f t="shared" si="197"/>
        <v>5.31</v>
      </c>
      <c r="Q3177" s="10" t="s">
        <v>8331</v>
      </c>
      <c r="R3177" t="s">
        <v>8332</v>
      </c>
      <c r="S3177" s="14">
        <f t="shared" si="198"/>
        <v>41018.711863425924</v>
      </c>
      <c r="T3177" s="14">
        <f t="shared" si="199"/>
        <v>41048.711863425924</v>
      </c>
    </row>
    <row r="3178" spans="1:20" ht="45" x14ac:dyDescent="0.4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8331</v>
      </c>
      <c r="R3178" t="s">
        <v>8332</v>
      </c>
      <c r="S3178" s="14">
        <f t="shared" si="198"/>
        <v>42333.598530092597</v>
      </c>
      <c r="T3178" s="14">
        <f t="shared" si="199"/>
        <v>42363.598530092597</v>
      </c>
    </row>
    <row r="3179" spans="1:20" ht="45" x14ac:dyDescent="0.4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8308</v>
      </c>
      <c r="R3179" t="s">
        <v>8314</v>
      </c>
      <c r="S3179" s="14">
        <f t="shared" si="198"/>
        <v>41753.758043981477</v>
      </c>
      <c r="T3179" s="14">
        <f t="shared" si="199"/>
        <v>41773.758043981477</v>
      </c>
    </row>
    <row r="3180" spans="1:20" ht="45" x14ac:dyDescent="0.4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0" t="s">
        <v>8308</v>
      </c>
      <c r="R3180" t="s">
        <v>8314</v>
      </c>
      <c r="S3180" s="14">
        <f t="shared" si="198"/>
        <v>41938.717256944445</v>
      </c>
      <c r="T3180" s="14">
        <f t="shared" si="199"/>
        <v>41969.551388888889</v>
      </c>
    </row>
    <row r="3181" spans="1:20" ht="45" x14ac:dyDescent="0.4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0" t="s">
        <v>8317</v>
      </c>
      <c r="R3181" t="s">
        <v>8318</v>
      </c>
      <c r="S3181" s="14">
        <f t="shared" si="198"/>
        <v>41961.18913194444</v>
      </c>
      <c r="T3181" s="14">
        <f t="shared" si="199"/>
        <v>41991.18913194444</v>
      </c>
    </row>
    <row r="3182" spans="1:20" ht="59.4" x14ac:dyDescent="0.4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8308</v>
      </c>
      <c r="R3182" t="s">
        <v>8311</v>
      </c>
      <c r="S3182" s="14">
        <f t="shared" si="198"/>
        <v>42168.559432870374</v>
      </c>
      <c r="T3182" s="14">
        <f t="shared" si="199"/>
        <v>42208.559432870374</v>
      </c>
    </row>
    <row r="3183" spans="1:20" ht="45" x14ac:dyDescent="0.4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8331</v>
      </c>
      <c r="R3183" t="s">
        <v>8332</v>
      </c>
      <c r="S3183" s="14">
        <f t="shared" si="198"/>
        <v>41661.381041666667</v>
      </c>
      <c r="T3183" s="14">
        <f t="shared" si="199"/>
        <v>41689.381041666667</v>
      </c>
    </row>
    <row r="3184" spans="1:20" ht="59.4" x14ac:dyDescent="0.4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196"/>
        <v>1</v>
      </c>
      <c r="P3184">
        <f t="shared" si="197"/>
        <v>20</v>
      </c>
      <c r="Q3184" s="10" t="s">
        <v>8320</v>
      </c>
      <c r="R3184" t="s">
        <v>8342</v>
      </c>
      <c r="S3184" s="14">
        <f t="shared" si="198"/>
        <v>42144.769479166673</v>
      </c>
      <c r="T3184" s="14">
        <f t="shared" si="199"/>
        <v>42174.769479166673</v>
      </c>
    </row>
    <row r="3185" spans="1:20" ht="45" x14ac:dyDescent="0.45">
      <c r="A3185">
        <v>2861</v>
      </c>
      <c r="B3185" s="3" t="s">
        <v>2861</v>
      </c>
      <c r="C3185" s="3" t="s">
        <v>6971</v>
      </c>
      <c r="D3185" s="6">
        <v>250</v>
      </c>
      <c r="E3185" s="8">
        <v>80</v>
      </c>
      <c r="F3185" t="s">
        <v>8220</v>
      </c>
      <c r="G3185" t="s">
        <v>8225</v>
      </c>
      <c r="H3185" t="s">
        <v>8247</v>
      </c>
      <c r="I3185">
        <v>1443103848</v>
      </c>
      <c r="J3185">
        <v>1441894248</v>
      </c>
      <c r="K3185" t="b">
        <v>0</v>
      </c>
      <c r="L3185">
        <v>3</v>
      </c>
      <c r="M3185" t="b">
        <v>0</v>
      </c>
      <c r="N3185" t="s">
        <v>8269</v>
      </c>
      <c r="O3185">
        <f t="shared" si="196"/>
        <v>32</v>
      </c>
      <c r="P3185">
        <f t="shared" si="197"/>
        <v>26.67</v>
      </c>
      <c r="Q3185" s="10" t="s">
        <v>8315</v>
      </c>
      <c r="R3185" t="s">
        <v>8316</v>
      </c>
      <c r="S3185" s="14">
        <f t="shared" si="198"/>
        <v>42257.590833333335</v>
      </c>
      <c r="T3185" s="14">
        <f t="shared" si="199"/>
        <v>42271.590833333335</v>
      </c>
    </row>
    <row r="3186" spans="1:20" ht="59.4" x14ac:dyDescent="0.45">
      <c r="A3186">
        <v>4037</v>
      </c>
      <c r="B3186" s="3" t="s">
        <v>4033</v>
      </c>
      <c r="C3186" s="3" t="s">
        <v>8141</v>
      </c>
      <c r="D3186" s="6">
        <v>700</v>
      </c>
      <c r="E3186" s="8">
        <v>80</v>
      </c>
      <c r="F3186" t="s">
        <v>8220</v>
      </c>
      <c r="G3186" t="s">
        <v>8223</v>
      </c>
      <c r="H3186" t="s">
        <v>8245</v>
      </c>
      <c r="I3186">
        <v>1464099900</v>
      </c>
      <c r="J3186">
        <v>1462585315</v>
      </c>
      <c r="K3186" t="b">
        <v>0</v>
      </c>
      <c r="L3186">
        <v>2</v>
      </c>
      <c r="M3186" t="b">
        <v>0</v>
      </c>
      <c r="N3186" t="s">
        <v>8269</v>
      </c>
      <c r="O3186">
        <f t="shared" si="196"/>
        <v>11</v>
      </c>
      <c r="P3186">
        <f t="shared" si="197"/>
        <v>40</v>
      </c>
      <c r="Q3186" s="10" t="s">
        <v>8315</v>
      </c>
      <c r="R3186" t="s">
        <v>8316</v>
      </c>
      <c r="S3186" s="14">
        <f t="shared" si="198"/>
        <v>42497.070775462969</v>
      </c>
      <c r="T3186" s="14">
        <f t="shared" si="199"/>
        <v>42514.600694444445</v>
      </c>
    </row>
    <row r="3187" spans="1:20" ht="45" x14ac:dyDescent="0.45">
      <c r="A3187">
        <v>2325</v>
      </c>
      <c r="B3187" s="3" t="s">
        <v>2326</v>
      </c>
      <c r="C3187" s="3" t="s">
        <v>6435</v>
      </c>
      <c r="D3187" s="6">
        <v>1000</v>
      </c>
      <c r="E3187" s="8">
        <v>80</v>
      </c>
      <c r="F3187" t="s">
        <v>8221</v>
      </c>
      <c r="G3187" t="s">
        <v>8223</v>
      </c>
      <c r="H3187" t="s">
        <v>8245</v>
      </c>
      <c r="I3187">
        <v>1490830331</v>
      </c>
      <c r="J3187">
        <v>1488241931</v>
      </c>
      <c r="K3187" t="b">
        <v>0</v>
      </c>
      <c r="L3187">
        <v>7</v>
      </c>
      <c r="M3187" t="b">
        <v>0</v>
      </c>
      <c r="N3187" t="s">
        <v>8296</v>
      </c>
      <c r="O3187">
        <f t="shared" si="196"/>
        <v>8</v>
      </c>
      <c r="P3187">
        <f t="shared" si="197"/>
        <v>11.43</v>
      </c>
      <c r="Q3187" s="10" t="s">
        <v>8334</v>
      </c>
      <c r="R3187" t="s">
        <v>8350</v>
      </c>
      <c r="S3187" s="14">
        <f t="shared" si="198"/>
        <v>42794.022349537037</v>
      </c>
      <c r="T3187" s="14">
        <f t="shared" si="199"/>
        <v>42823.980682870373</v>
      </c>
    </row>
    <row r="3188" spans="1:20" ht="45" x14ac:dyDescent="0.45">
      <c r="A3188">
        <v>574</v>
      </c>
      <c r="B3188" s="3" t="s">
        <v>575</v>
      </c>
      <c r="C3188" s="3" t="s">
        <v>4684</v>
      </c>
      <c r="D3188" s="6">
        <v>11180</v>
      </c>
      <c r="E3188" s="8">
        <v>80</v>
      </c>
      <c r="F3188" t="s">
        <v>8220</v>
      </c>
      <c r="G3188" t="s">
        <v>8224</v>
      </c>
      <c r="H3188" t="s">
        <v>8246</v>
      </c>
      <c r="I3188">
        <v>1476873507</v>
      </c>
      <c r="J3188">
        <v>1474281507</v>
      </c>
      <c r="K3188" t="b">
        <v>0</v>
      </c>
      <c r="L3188">
        <v>4</v>
      </c>
      <c r="M3188" t="b">
        <v>0</v>
      </c>
      <c r="N3188" t="s">
        <v>8270</v>
      </c>
      <c r="O3188">
        <f t="shared" si="196"/>
        <v>1</v>
      </c>
      <c r="P3188">
        <f t="shared" si="197"/>
        <v>20</v>
      </c>
      <c r="Q3188" s="10" t="s">
        <v>8317</v>
      </c>
      <c r="R3188" t="s">
        <v>8318</v>
      </c>
      <c r="S3188" s="14">
        <f t="shared" si="198"/>
        <v>42632.443368055552</v>
      </c>
      <c r="T3188" s="14">
        <f t="shared" si="199"/>
        <v>42662.443368055552</v>
      </c>
    </row>
    <row r="3189" spans="1:20" ht="45" x14ac:dyDescent="0.4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8336</v>
      </c>
      <c r="R3189" t="s">
        <v>8348</v>
      </c>
      <c r="S3189" s="14">
        <f t="shared" si="198"/>
        <v>42181.902037037042</v>
      </c>
      <c r="T3189" s="14">
        <f t="shared" si="199"/>
        <v>42201.902037037042</v>
      </c>
    </row>
    <row r="3190" spans="1:20" ht="45" x14ac:dyDescent="0.4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8320</v>
      </c>
      <c r="R3190" t="s">
        <v>8339</v>
      </c>
      <c r="S3190" s="14">
        <f t="shared" si="198"/>
        <v>42391.35019675926</v>
      </c>
      <c r="T3190" s="14">
        <f t="shared" si="199"/>
        <v>42421.35019675926</v>
      </c>
    </row>
    <row r="3191" spans="1:20" ht="45" x14ac:dyDescent="0.4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8308</v>
      </c>
      <c r="R3191" t="s">
        <v>8314</v>
      </c>
      <c r="S3191" s="14">
        <f t="shared" si="198"/>
        <v>41129.942870370374</v>
      </c>
      <c r="T3191" s="14">
        <f t="shared" si="199"/>
        <v>41159.942870370374</v>
      </c>
    </row>
    <row r="3192" spans="1:20" ht="45" x14ac:dyDescent="0.4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8336</v>
      </c>
      <c r="R3192" t="s">
        <v>8337</v>
      </c>
      <c r="S3192" s="14">
        <f t="shared" si="198"/>
        <v>41913.94840277778</v>
      </c>
      <c r="T3192" s="14">
        <f t="shared" si="199"/>
        <v>41943.94840277778</v>
      </c>
    </row>
    <row r="3193" spans="1:20" x14ac:dyDescent="0.45">
      <c r="A3193">
        <v>1718</v>
      </c>
      <c r="B3193" s="3" t="s">
        <v>1719</v>
      </c>
      <c r="C3193" s="3" t="s">
        <v>5828</v>
      </c>
      <c r="D3193" s="6">
        <v>35000</v>
      </c>
      <c r="E3193" s="8">
        <v>75</v>
      </c>
      <c r="F3193" t="s">
        <v>8220</v>
      </c>
      <c r="G3193" t="s">
        <v>8223</v>
      </c>
      <c r="H3193" t="s">
        <v>8245</v>
      </c>
      <c r="I3193">
        <v>1463201940</v>
      </c>
      <c r="J3193">
        <v>1459435149</v>
      </c>
      <c r="K3193" t="b">
        <v>0</v>
      </c>
      <c r="L3193">
        <v>2</v>
      </c>
      <c r="M3193" t="b">
        <v>0</v>
      </c>
      <c r="N3193" t="s">
        <v>8291</v>
      </c>
      <c r="O3193">
        <f t="shared" si="196"/>
        <v>0</v>
      </c>
      <c r="P3193">
        <f t="shared" si="197"/>
        <v>37.5</v>
      </c>
      <c r="Q3193" s="10" t="s">
        <v>8323</v>
      </c>
      <c r="R3193" t="s">
        <v>8345</v>
      </c>
      <c r="S3193" s="14">
        <f t="shared" si="198"/>
        <v>42460.610520833332</v>
      </c>
      <c r="T3193" s="14">
        <f t="shared" si="199"/>
        <v>42504.207638888889</v>
      </c>
    </row>
    <row r="3194" spans="1:20" ht="30.6" x14ac:dyDescent="0.4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8334</v>
      </c>
      <c r="R3194" t="s">
        <v>8335</v>
      </c>
      <c r="S3194" s="14">
        <f t="shared" si="198"/>
        <v>42507.71025462963</v>
      </c>
      <c r="T3194" s="14">
        <f t="shared" si="199"/>
        <v>42537.71025462963</v>
      </c>
    </row>
    <row r="3195" spans="1:20" ht="59.4" x14ac:dyDescent="0.45">
      <c r="A3195">
        <v>2562</v>
      </c>
      <c r="B3195" s="3" t="s">
        <v>2562</v>
      </c>
      <c r="C3195" s="3" t="s">
        <v>6672</v>
      </c>
      <c r="D3195" s="6">
        <v>10000</v>
      </c>
      <c r="E3195" s="8">
        <v>75</v>
      </c>
      <c r="F3195" t="s">
        <v>8219</v>
      </c>
      <c r="G3195" t="s">
        <v>8235</v>
      </c>
      <c r="H3195" t="s">
        <v>8248</v>
      </c>
      <c r="I3195">
        <v>1476189339</v>
      </c>
      <c r="J3195">
        <v>1471005339</v>
      </c>
      <c r="K3195" t="b">
        <v>0</v>
      </c>
      <c r="L3195">
        <v>3</v>
      </c>
      <c r="M3195" t="b">
        <v>0</v>
      </c>
      <c r="N3195" t="s">
        <v>8282</v>
      </c>
      <c r="O3195">
        <f t="shared" si="196"/>
        <v>1</v>
      </c>
      <c r="P3195">
        <f t="shared" si="197"/>
        <v>25</v>
      </c>
      <c r="Q3195" s="10" t="s">
        <v>8334</v>
      </c>
      <c r="R3195" t="s">
        <v>8335</v>
      </c>
      <c r="S3195" s="14">
        <f t="shared" si="198"/>
        <v>42594.524756944447</v>
      </c>
      <c r="T3195" s="14">
        <f t="shared" si="199"/>
        <v>42654.524756944447</v>
      </c>
    </row>
    <row r="3196" spans="1:20" ht="45" x14ac:dyDescent="0.4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0" t="s">
        <v>8336</v>
      </c>
      <c r="R3196" t="s">
        <v>8343</v>
      </c>
      <c r="S3196" s="14">
        <f t="shared" si="198"/>
        <v>41941.430196759262</v>
      </c>
      <c r="T3196" s="14">
        <f t="shared" si="199"/>
        <v>41986.471863425926</v>
      </c>
    </row>
    <row r="3197" spans="1:20" ht="59.4" x14ac:dyDescent="0.45">
      <c r="A3197">
        <v>2794</v>
      </c>
      <c r="B3197" s="3" t="s">
        <v>2794</v>
      </c>
      <c r="C3197" s="3" t="s">
        <v>6904</v>
      </c>
      <c r="D3197" s="6">
        <v>50</v>
      </c>
      <c r="E3197" s="8">
        <v>75</v>
      </c>
      <c r="F3197" t="s">
        <v>8218</v>
      </c>
      <c r="G3197" t="s">
        <v>8224</v>
      </c>
      <c r="H3197" t="s">
        <v>8246</v>
      </c>
      <c r="I3197">
        <v>1457031600</v>
      </c>
      <c r="J3197">
        <v>1455640559</v>
      </c>
      <c r="K3197" t="b">
        <v>0</v>
      </c>
      <c r="L3197">
        <v>3</v>
      </c>
      <c r="M3197" t="b">
        <v>1</v>
      </c>
      <c r="N3197" t="s">
        <v>8269</v>
      </c>
      <c r="O3197">
        <f t="shared" si="196"/>
        <v>150</v>
      </c>
      <c r="P3197">
        <f t="shared" si="197"/>
        <v>25</v>
      </c>
      <c r="Q3197" s="10" t="s">
        <v>8315</v>
      </c>
      <c r="R3197" t="s">
        <v>8316</v>
      </c>
      <c r="S3197" s="14">
        <f t="shared" si="198"/>
        <v>42416.691655092596</v>
      </c>
      <c r="T3197" s="14">
        <f t="shared" si="199"/>
        <v>42432.791666666672</v>
      </c>
    </row>
    <row r="3198" spans="1:20" ht="45" x14ac:dyDescent="0.45">
      <c r="A3198">
        <v>2904</v>
      </c>
      <c r="B3198" s="3" t="s">
        <v>2904</v>
      </c>
      <c r="C3198" s="3" t="s">
        <v>7014</v>
      </c>
      <c r="D3198" s="6">
        <v>1500</v>
      </c>
      <c r="E3198" s="8">
        <v>75</v>
      </c>
      <c r="F3198" t="s">
        <v>8220</v>
      </c>
      <c r="G3198" t="s">
        <v>8224</v>
      </c>
      <c r="H3198" t="s">
        <v>8246</v>
      </c>
      <c r="I3198">
        <v>1415534400</v>
      </c>
      <c r="J3198">
        <v>1414538031</v>
      </c>
      <c r="K3198" t="b">
        <v>0</v>
      </c>
      <c r="L3198">
        <v>4</v>
      </c>
      <c r="M3198" t="b">
        <v>0</v>
      </c>
      <c r="N3198" t="s">
        <v>8269</v>
      </c>
      <c r="O3198">
        <f t="shared" si="196"/>
        <v>5</v>
      </c>
      <c r="P3198">
        <f t="shared" si="197"/>
        <v>18.75</v>
      </c>
      <c r="Q3198" s="10" t="s">
        <v>8315</v>
      </c>
      <c r="R3198" t="s">
        <v>8316</v>
      </c>
      <c r="S3198" s="14">
        <f t="shared" si="198"/>
        <v>41940.967951388891</v>
      </c>
      <c r="T3198" s="14">
        <f t="shared" si="199"/>
        <v>41952.5</v>
      </c>
    </row>
    <row r="3199" spans="1:20" ht="45" x14ac:dyDescent="0.45">
      <c r="A3199">
        <v>4009</v>
      </c>
      <c r="B3199" s="3" t="s">
        <v>4005</v>
      </c>
      <c r="C3199" s="3" t="s">
        <v>8114</v>
      </c>
      <c r="D3199" s="6">
        <v>1930</v>
      </c>
      <c r="E3199" s="8">
        <v>75</v>
      </c>
      <c r="F3199" t="s">
        <v>8220</v>
      </c>
      <c r="G3199" t="s">
        <v>8224</v>
      </c>
      <c r="H3199" t="s">
        <v>8246</v>
      </c>
      <c r="I3199">
        <v>1410281360</v>
      </c>
      <c r="J3199">
        <v>1406825360</v>
      </c>
      <c r="K3199" t="b">
        <v>0</v>
      </c>
      <c r="L3199">
        <v>3</v>
      </c>
      <c r="M3199" t="b">
        <v>0</v>
      </c>
      <c r="N3199" t="s">
        <v>8269</v>
      </c>
      <c r="O3199">
        <f t="shared" si="196"/>
        <v>4</v>
      </c>
      <c r="P3199">
        <f t="shared" si="197"/>
        <v>25</v>
      </c>
      <c r="Q3199" s="10" t="s">
        <v>8315</v>
      </c>
      <c r="R3199" t="s">
        <v>8316</v>
      </c>
      <c r="S3199" s="14">
        <f t="shared" si="198"/>
        <v>41851.700925925928</v>
      </c>
      <c r="T3199" s="14">
        <f t="shared" si="199"/>
        <v>41891.700925925928</v>
      </c>
    </row>
    <row r="3200" spans="1:20" ht="45" x14ac:dyDescent="0.45">
      <c r="A3200">
        <v>2510</v>
      </c>
      <c r="B3200" s="3" t="s">
        <v>2510</v>
      </c>
      <c r="C3200" s="3" t="s">
        <v>6620</v>
      </c>
      <c r="D3200" s="6">
        <v>50000</v>
      </c>
      <c r="E3200" s="8">
        <v>75</v>
      </c>
      <c r="F3200" t="s">
        <v>8220</v>
      </c>
      <c r="G3200" t="s">
        <v>8223</v>
      </c>
      <c r="H3200" t="s">
        <v>8245</v>
      </c>
      <c r="I3200">
        <v>1431647772</v>
      </c>
      <c r="J3200">
        <v>1426463772</v>
      </c>
      <c r="K3200" t="b">
        <v>0</v>
      </c>
      <c r="L3200">
        <v>2</v>
      </c>
      <c r="M3200" t="b">
        <v>0</v>
      </c>
      <c r="N3200" t="s">
        <v>8297</v>
      </c>
      <c r="O3200">
        <f t="shared" si="196"/>
        <v>0</v>
      </c>
      <c r="P3200">
        <f t="shared" si="197"/>
        <v>37.5</v>
      </c>
      <c r="Q3200" s="10" t="s">
        <v>8334</v>
      </c>
      <c r="R3200" t="s">
        <v>8351</v>
      </c>
      <c r="S3200" s="14">
        <f t="shared" si="198"/>
        <v>42078.997361111105</v>
      </c>
      <c r="T3200" s="14">
        <f t="shared" si="199"/>
        <v>42138.997361111105</v>
      </c>
    </row>
    <row r="3201" spans="1:20" ht="45" x14ac:dyDescent="0.45">
      <c r="A3201">
        <v>3052</v>
      </c>
      <c r="B3201" s="3" t="s">
        <v>3052</v>
      </c>
      <c r="C3201" s="3" t="s">
        <v>7162</v>
      </c>
      <c r="D3201" s="6">
        <v>50000</v>
      </c>
      <c r="E3201" s="8">
        <v>75</v>
      </c>
      <c r="F3201" t="s">
        <v>8220</v>
      </c>
      <c r="G3201" t="s">
        <v>8223</v>
      </c>
      <c r="H3201" t="s">
        <v>8245</v>
      </c>
      <c r="I3201">
        <v>1432828740</v>
      </c>
      <c r="J3201">
        <v>1430237094</v>
      </c>
      <c r="K3201" t="b">
        <v>0</v>
      </c>
      <c r="L3201">
        <v>2</v>
      </c>
      <c r="M3201" t="b">
        <v>0</v>
      </c>
      <c r="N3201" t="s">
        <v>8301</v>
      </c>
      <c r="O3201">
        <f t="shared" si="196"/>
        <v>0</v>
      </c>
      <c r="P3201">
        <f t="shared" si="197"/>
        <v>37.5</v>
      </c>
      <c r="Q3201" s="10" t="s">
        <v>8315</v>
      </c>
      <c r="R3201" t="s">
        <v>8355</v>
      </c>
      <c r="S3201" s="14">
        <f t="shared" si="198"/>
        <v>42122.670069444444</v>
      </c>
      <c r="T3201" s="14">
        <f t="shared" si="199"/>
        <v>42152.665972222225</v>
      </c>
    </row>
    <row r="3202" spans="1:20" ht="30.6" x14ac:dyDescent="0.45">
      <c r="A3202">
        <v>1447</v>
      </c>
      <c r="B3202" s="3" t="s">
        <v>1448</v>
      </c>
      <c r="C3202" s="3" t="s">
        <v>5557</v>
      </c>
      <c r="D3202" s="6">
        <v>500000</v>
      </c>
      <c r="E3202" s="8">
        <v>75</v>
      </c>
      <c r="F3202" t="s">
        <v>8220</v>
      </c>
      <c r="G3202" t="s">
        <v>8223</v>
      </c>
      <c r="H3202" t="s">
        <v>8245</v>
      </c>
      <c r="I3202">
        <v>1467999134</v>
      </c>
      <c r="J3202">
        <v>1465407134</v>
      </c>
      <c r="K3202" t="b">
        <v>0</v>
      </c>
      <c r="L3202">
        <v>3</v>
      </c>
      <c r="M3202" t="b">
        <v>0</v>
      </c>
      <c r="N3202" t="s">
        <v>8285</v>
      </c>
      <c r="O3202">
        <f t="shared" ref="O3202:O3265" si="200">ROUND(E3202/D3202*100,0)</f>
        <v>0</v>
      </c>
      <c r="P3202">
        <f t="shared" ref="P3202:P3265" si="201">IFERROR(ROUND(E3202/L3202,2),0)</f>
        <v>25</v>
      </c>
      <c r="Q3202" s="10" t="s">
        <v>8320</v>
      </c>
      <c r="R3202" t="s">
        <v>8339</v>
      </c>
      <c r="S3202" s="14">
        <f t="shared" ref="S3202:S3265" si="202">(((J3202/60)/60)/24)+DATE(1970,1,1)</f>
        <v>42529.730717592596</v>
      </c>
      <c r="T3202" s="14">
        <f t="shared" ref="T3202:T3265" si="203">(((I3202/60)/60)/24)+DATE(1970,1,1)</f>
        <v>42559.730717592596</v>
      </c>
    </row>
    <row r="3203" spans="1:20" ht="45" x14ac:dyDescent="0.45">
      <c r="A3203">
        <v>1011</v>
      </c>
      <c r="B3203" s="3" t="s">
        <v>1012</v>
      </c>
      <c r="C3203" s="3" t="s">
        <v>5121</v>
      </c>
      <c r="D3203" s="6">
        <v>20000</v>
      </c>
      <c r="E3203" s="8">
        <v>75</v>
      </c>
      <c r="F3203" t="s">
        <v>8219</v>
      </c>
      <c r="G3203" t="s">
        <v>8223</v>
      </c>
      <c r="H3203" t="s">
        <v>8245</v>
      </c>
      <c r="I3203">
        <v>1418938395</v>
      </c>
      <c r="J3203">
        <v>1415050395</v>
      </c>
      <c r="K3203" t="b">
        <v>0</v>
      </c>
      <c r="L3203">
        <v>1</v>
      </c>
      <c r="M3203" t="b">
        <v>0</v>
      </c>
      <c r="N3203" t="s">
        <v>8271</v>
      </c>
      <c r="O3203">
        <f t="shared" si="200"/>
        <v>0</v>
      </c>
      <c r="P3203">
        <f t="shared" si="201"/>
        <v>75</v>
      </c>
      <c r="Q3203" s="10" t="s">
        <v>8317</v>
      </c>
      <c r="R3203" t="s">
        <v>8319</v>
      </c>
      <c r="S3203" s="14">
        <f t="shared" si="202"/>
        <v>41946.898090277777</v>
      </c>
      <c r="T3203" s="14">
        <f t="shared" si="203"/>
        <v>41991.898090277777</v>
      </c>
    </row>
    <row r="3204" spans="1:20" ht="59.4" x14ac:dyDescent="0.45">
      <c r="A3204">
        <v>2382</v>
      </c>
      <c r="B3204" s="3" t="s">
        <v>2383</v>
      </c>
      <c r="C3204" s="3" t="s">
        <v>6492</v>
      </c>
      <c r="D3204" s="6">
        <v>3000</v>
      </c>
      <c r="E3204" s="8">
        <v>75</v>
      </c>
      <c r="F3204" t="s">
        <v>8219</v>
      </c>
      <c r="G3204" t="s">
        <v>8223</v>
      </c>
      <c r="H3204" t="s">
        <v>8245</v>
      </c>
      <c r="I3204">
        <v>1438662603</v>
      </c>
      <c r="J3204">
        <v>1436502603</v>
      </c>
      <c r="K3204" t="b">
        <v>0</v>
      </c>
      <c r="L3204">
        <v>2</v>
      </c>
      <c r="M3204" t="b">
        <v>0</v>
      </c>
      <c r="N3204" t="s">
        <v>8270</v>
      </c>
      <c r="O3204">
        <f t="shared" si="200"/>
        <v>3</v>
      </c>
      <c r="P3204">
        <f t="shared" si="201"/>
        <v>37.5</v>
      </c>
      <c r="Q3204" s="10" t="s">
        <v>8317</v>
      </c>
      <c r="R3204" t="s">
        <v>8318</v>
      </c>
      <c r="S3204" s="14">
        <f t="shared" si="202"/>
        <v>42195.187534722223</v>
      </c>
      <c r="T3204" s="14">
        <f t="shared" si="203"/>
        <v>42220.187534722223</v>
      </c>
    </row>
    <row r="3205" spans="1:20" ht="30.6" x14ac:dyDescent="0.4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8334</v>
      </c>
      <c r="R3205" t="s">
        <v>8335</v>
      </c>
      <c r="S3205" s="14">
        <f t="shared" si="202"/>
        <v>42028.118865740747</v>
      </c>
      <c r="T3205" s="14">
        <f t="shared" si="203"/>
        <v>42059.125</v>
      </c>
    </row>
    <row r="3206" spans="1:20" ht="30.6" x14ac:dyDescent="0.4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8334</v>
      </c>
      <c r="R3206" t="s">
        <v>8335</v>
      </c>
      <c r="S3206" s="14">
        <f t="shared" si="202"/>
        <v>42675.171076388884</v>
      </c>
      <c r="T3206" s="14">
        <f t="shared" si="203"/>
        <v>42705.212743055556</v>
      </c>
    </row>
    <row r="3207" spans="1:20" ht="59.4" x14ac:dyDescent="0.4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8323</v>
      </c>
      <c r="R3207" t="s">
        <v>8327</v>
      </c>
      <c r="S3207" s="14">
        <f t="shared" si="202"/>
        <v>40751.753298611111</v>
      </c>
      <c r="T3207" s="14">
        <f t="shared" si="203"/>
        <v>40787.25</v>
      </c>
    </row>
    <row r="3208" spans="1:20" ht="45" x14ac:dyDescent="0.4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8320</v>
      </c>
      <c r="R3208" t="s">
        <v>8339</v>
      </c>
      <c r="S3208" s="14">
        <f t="shared" si="202"/>
        <v>42291.872175925921</v>
      </c>
      <c r="T3208" s="14">
        <f t="shared" si="203"/>
        <v>42321.913842592592</v>
      </c>
    </row>
    <row r="3209" spans="1:20" ht="45" x14ac:dyDescent="0.4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0" t="s">
        <v>8334</v>
      </c>
      <c r="R3209" t="s">
        <v>8335</v>
      </c>
      <c r="S3209" s="14">
        <f t="shared" si="202"/>
        <v>42048.181921296295</v>
      </c>
      <c r="T3209" s="14">
        <f t="shared" si="203"/>
        <v>42108.14025462963</v>
      </c>
    </row>
    <row r="3210" spans="1:20" ht="45" x14ac:dyDescent="0.4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0" t="s">
        <v>8315</v>
      </c>
      <c r="R3210" t="s">
        <v>8355</v>
      </c>
      <c r="S3210" s="14">
        <f t="shared" si="202"/>
        <v>42031.138831018514</v>
      </c>
      <c r="T3210" s="14">
        <f t="shared" si="203"/>
        <v>42061.138831018514</v>
      </c>
    </row>
    <row r="3211" spans="1:20" ht="45" x14ac:dyDescent="0.45">
      <c r="A3211">
        <v>2700</v>
      </c>
      <c r="B3211" s="3" t="s">
        <v>2700</v>
      </c>
      <c r="C3211" s="3" t="s">
        <v>6810</v>
      </c>
      <c r="D3211" s="6">
        <v>9999</v>
      </c>
      <c r="E3211" s="8">
        <v>70</v>
      </c>
      <c r="F3211" t="s">
        <v>8220</v>
      </c>
      <c r="G3211" t="s">
        <v>8223</v>
      </c>
      <c r="H3211" t="s">
        <v>8245</v>
      </c>
      <c r="I3211">
        <v>1411073972</v>
      </c>
      <c r="J3211">
        <v>1408481972</v>
      </c>
      <c r="K3211" t="b">
        <v>0</v>
      </c>
      <c r="L3211">
        <v>4</v>
      </c>
      <c r="M3211" t="b">
        <v>0</v>
      </c>
      <c r="N3211" t="s">
        <v>8282</v>
      </c>
      <c r="O3211">
        <f t="shared" si="200"/>
        <v>1</v>
      </c>
      <c r="P3211">
        <f t="shared" si="201"/>
        <v>17.5</v>
      </c>
      <c r="Q3211" s="10" t="s">
        <v>8334</v>
      </c>
      <c r="R3211" t="s">
        <v>8335</v>
      </c>
      <c r="S3211" s="14">
        <f t="shared" si="202"/>
        <v>41870.87467592593</v>
      </c>
      <c r="T3211" s="14">
        <f t="shared" si="203"/>
        <v>41900.87467592593</v>
      </c>
    </row>
    <row r="3212" spans="1:20" ht="45" x14ac:dyDescent="0.45">
      <c r="A3212">
        <v>898</v>
      </c>
      <c r="B3212" s="3" t="s">
        <v>899</v>
      </c>
      <c r="C3212" s="3" t="s">
        <v>5008</v>
      </c>
      <c r="D3212" s="6">
        <v>2500</v>
      </c>
      <c r="E3212" s="8">
        <v>70</v>
      </c>
      <c r="F3212" t="s">
        <v>8220</v>
      </c>
      <c r="G3212" t="s">
        <v>8223</v>
      </c>
      <c r="H3212" t="s">
        <v>8245</v>
      </c>
      <c r="I3212">
        <v>1326651110</v>
      </c>
      <c r="J3212">
        <v>1322763110</v>
      </c>
      <c r="K3212" t="b">
        <v>0</v>
      </c>
      <c r="L3212">
        <v>2</v>
      </c>
      <c r="M3212" t="b">
        <v>0</v>
      </c>
      <c r="N3212" t="s">
        <v>8277</v>
      </c>
      <c r="O3212">
        <f t="shared" si="200"/>
        <v>3</v>
      </c>
      <c r="P3212">
        <f t="shared" si="201"/>
        <v>35</v>
      </c>
      <c r="Q3212" s="10" t="s">
        <v>8323</v>
      </c>
      <c r="R3212" t="s">
        <v>8327</v>
      </c>
      <c r="S3212" s="14">
        <f t="shared" si="202"/>
        <v>40878.758217592593</v>
      </c>
      <c r="T3212" s="14">
        <f t="shared" si="203"/>
        <v>40923.758217592593</v>
      </c>
    </row>
    <row r="3213" spans="1:20" ht="59.4" x14ac:dyDescent="0.45">
      <c r="A3213">
        <v>2848</v>
      </c>
      <c r="B3213" s="3" t="s">
        <v>2848</v>
      </c>
      <c r="C3213" s="3" t="s">
        <v>6958</v>
      </c>
      <c r="D3213" s="6">
        <v>35000</v>
      </c>
      <c r="E3213" s="8">
        <v>70</v>
      </c>
      <c r="F3213" t="s">
        <v>8220</v>
      </c>
      <c r="G3213" t="s">
        <v>8223</v>
      </c>
      <c r="H3213" t="s">
        <v>8245</v>
      </c>
      <c r="I3213">
        <v>1432913659</v>
      </c>
      <c r="J3213">
        <v>1430321659</v>
      </c>
      <c r="K3213" t="b">
        <v>0</v>
      </c>
      <c r="L3213">
        <v>3</v>
      </c>
      <c r="M3213" t="b">
        <v>0</v>
      </c>
      <c r="N3213" t="s">
        <v>8269</v>
      </c>
      <c r="O3213">
        <f t="shared" si="200"/>
        <v>0</v>
      </c>
      <c r="P3213">
        <f t="shared" si="201"/>
        <v>23.33</v>
      </c>
      <c r="Q3213" s="10" t="s">
        <v>8315</v>
      </c>
      <c r="R3213" t="s">
        <v>8316</v>
      </c>
      <c r="S3213" s="14">
        <f t="shared" si="202"/>
        <v>42123.648831018523</v>
      </c>
      <c r="T3213" s="14">
        <f t="shared" si="203"/>
        <v>42153.648831018523</v>
      </c>
    </row>
    <row r="3214" spans="1:20" ht="45" x14ac:dyDescent="0.45">
      <c r="A3214">
        <v>3675</v>
      </c>
      <c r="B3214" s="3" t="s">
        <v>3672</v>
      </c>
      <c r="C3214" s="3" t="s">
        <v>7785</v>
      </c>
      <c r="D3214" s="6">
        <v>50</v>
      </c>
      <c r="E3214" s="8">
        <v>70</v>
      </c>
      <c r="F3214" t="s">
        <v>8218</v>
      </c>
      <c r="G3214" t="s">
        <v>8224</v>
      </c>
      <c r="H3214" t="s">
        <v>8246</v>
      </c>
      <c r="I3214">
        <v>1463353200</v>
      </c>
      <c r="J3214">
        <v>1462285182</v>
      </c>
      <c r="K3214" t="b">
        <v>0</v>
      </c>
      <c r="L3214">
        <v>3</v>
      </c>
      <c r="M3214" t="b">
        <v>1</v>
      </c>
      <c r="N3214" t="s">
        <v>8269</v>
      </c>
      <c r="O3214">
        <f t="shared" si="200"/>
        <v>140</v>
      </c>
      <c r="P3214">
        <f t="shared" si="201"/>
        <v>23.33</v>
      </c>
      <c r="Q3214" s="10" t="s">
        <v>8315</v>
      </c>
      <c r="R3214" t="s">
        <v>8316</v>
      </c>
      <c r="S3214" s="14">
        <f t="shared" si="202"/>
        <v>42493.597013888888</v>
      </c>
      <c r="T3214" s="14">
        <f t="shared" si="203"/>
        <v>42505.958333333328</v>
      </c>
    </row>
    <row r="3215" spans="1:20" ht="45" x14ac:dyDescent="0.45">
      <c r="A3215">
        <v>3995</v>
      </c>
      <c r="B3215" s="3" t="s">
        <v>3991</v>
      </c>
      <c r="C3215" s="3" t="s">
        <v>8101</v>
      </c>
      <c r="D3215" s="6">
        <v>200</v>
      </c>
      <c r="E3215" s="8">
        <v>70</v>
      </c>
      <c r="F3215" t="s">
        <v>8220</v>
      </c>
      <c r="G3215" t="s">
        <v>8224</v>
      </c>
      <c r="H3215" t="s">
        <v>8246</v>
      </c>
      <c r="I3215">
        <v>1423913220</v>
      </c>
      <c r="J3215">
        <v>1421339077</v>
      </c>
      <c r="K3215" t="b">
        <v>0</v>
      </c>
      <c r="L3215">
        <v>4</v>
      </c>
      <c r="M3215" t="b">
        <v>0</v>
      </c>
      <c r="N3215" t="s">
        <v>8269</v>
      </c>
      <c r="O3215">
        <f t="shared" si="200"/>
        <v>35</v>
      </c>
      <c r="P3215">
        <f t="shared" si="201"/>
        <v>17.5</v>
      </c>
      <c r="Q3215" s="10" t="s">
        <v>8315</v>
      </c>
      <c r="R3215" t="s">
        <v>8316</v>
      </c>
      <c r="S3215" s="14">
        <f t="shared" si="202"/>
        <v>42019.683761574073</v>
      </c>
      <c r="T3215" s="14">
        <f t="shared" si="203"/>
        <v>42049.477083333331</v>
      </c>
    </row>
    <row r="3216" spans="1:20" ht="45" x14ac:dyDescent="0.45">
      <c r="A3216">
        <v>4016</v>
      </c>
      <c r="B3216" s="3" t="s">
        <v>4012</v>
      </c>
      <c r="C3216" s="3" t="s">
        <v>8121</v>
      </c>
      <c r="D3216" s="6">
        <v>500</v>
      </c>
      <c r="E3216" s="8">
        <v>70</v>
      </c>
      <c r="F3216" t="s">
        <v>8220</v>
      </c>
      <c r="G3216" t="s">
        <v>8224</v>
      </c>
      <c r="H3216" t="s">
        <v>8246</v>
      </c>
      <c r="I3216">
        <v>1410987400</v>
      </c>
      <c r="J3216">
        <v>1408395400</v>
      </c>
      <c r="K3216" t="b">
        <v>0</v>
      </c>
      <c r="L3216">
        <v>7</v>
      </c>
      <c r="M3216" t="b">
        <v>0</v>
      </c>
      <c r="N3216" t="s">
        <v>8269</v>
      </c>
      <c r="O3216">
        <f t="shared" si="200"/>
        <v>14</v>
      </c>
      <c r="P3216">
        <f t="shared" si="201"/>
        <v>10</v>
      </c>
      <c r="Q3216" s="10" t="s">
        <v>8315</v>
      </c>
      <c r="R3216" t="s">
        <v>8316</v>
      </c>
      <c r="S3216" s="14">
        <f t="shared" si="202"/>
        <v>41869.872685185182</v>
      </c>
      <c r="T3216" s="14">
        <f t="shared" si="203"/>
        <v>41899.872685185182</v>
      </c>
    </row>
    <row r="3217" spans="1:20" ht="45" x14ac:dyDescent="0.45">
      <c r="A3217">
        <v>125</v>
      </c>
      <c r="B3217" s="3" t="s">
        <v>127</v>
      </c>
      <c r="C3217" s="3" t="s">
        <v>4236</v>
      </c>
      <c r="D3217" s="6">
        <v>500</v>
      </c>
      <c r="E3217" s="8">
        <v>70</v>
      </c>
      <c r="F3217" t="s">
        <v>8219</v>
      </c>
      <c r="G3217" t="s">
        <v>8228</v>
      </c>
      <c r="H3217" t="s">
        <v>8250</v>
      </c>
      <c r="I3217">
        <v>1486165880</v>
      </c>
      <c r="J3217">
        <v>1480981880</v>
      </c>
      <c r="K3217" t="b">
        <v>0</v>
      </c>
      <c r="L3217">
        <v>6</v>
      </c>
      <c r="M3217" t="b">
        <v>0</v>
      </c>
      <c r="N3217" t="s">
        <v>8265</v>
      </c>
      <c r="O3217">
        <f t="shared" si="200"/>
        <v>14</v>
      </c>
      <c r="P3217">
        <f t="shared" si="201"/>
        <v>11.67</v>
      </c>
      <c r="Q3217" s="10" t="s">
        <v>8308</v>
      </c>
      <c r="R3217" t="s">
        <v>8311</v>
      </c>
      <c r="S3217" s="14">
        <f t="shared" si="202"/>
        <v>42709.993981481486</v>
      </c>
      <c r="T3217" s="14">
        <f t="shared" si="203"/>
        <v>42769.993981481486</v>
      </c>
    </row>
    <row r="3218" spans="1:20" ht="45" x14ac:dyDescent="0.45">
      <c r="A3218">
        <v>1070</v>
      </c>
      <c r="B3218" s="3" t="s">
        <v>1071</v>
      </c>
      <c r="C3218" s="3" t="s">
        <v>5180</v>
      </c>
      <c r="D3218" s="6">
        <v>10000</v>
      </c>
      <c r="E3218" s="8">
        <v>70</v>
      </c>
      <c r="F3218" t="s">
        <v>8220</v>
      </c>
      <c r="G3218" t="s">
        <v>8223</v>
      </c>
      <c r="H3218" t="s">
        <v>8245</v>
      </c>
      <c r="I3218">
        <v>1349050622</v>
      </c>
      <c r="J3218">
        <v>1347322622</v>
      </c>
      <c r="K3218" t="b">
        <v>0</v>
      </c>
      <c r="L3218">
        <v>2</v>
      </c>
      <c r="M3218" t="b">
        <v>0</v>
      </c>
      <c r="N3218" t="s">
        <v>8280</v>
      </c>
      <c r="O3218">
        <f t="shared" si="200"/>
        <v>1</v>
      </c>
      <c r="P3218">
        <f t="shared" si="201"/>
        <v>35</v>
      </c>
      <c r="Q3218" s="10" t="s">
        <v>8331</v>
      </c>
      <c r="R3218" t="s">
        <v>8332</v>
      </c>
      <c r="S3218" s="14">
        <f t="shared" si="202"/>
        <v>41163.011828703704</v>
      </c>
      <c r="T3218" s="14">
        <f t="shared" si="203"/>
        <v>41183.011828703704</v>
      </c>
    </row>
    <row r="3219" spans="1:20" ht="45" x14ac:dyDescent="0.45">
      <c r="A3219">
        <v>543</v>
      </c>
      <c r="B3219" s="3" t="s">
        <v>544</v>
      </c>
      <c r="C3219" s="3" t="s">
        <v>4653</v>
      </c>
      <c r="D3219" s="6">
        <v>22000</v>
      </c>
      <c r="E3219" s="8">
        <v>70</v>
      </c>
      <c r="F3219" t="s">
        <v>8220</v>
      </c>
      <c r="G3219" t="s">
        <v>8225</v>
      </c>
      <c r="H3219" t="s">
        <v>8247</v>
      </c>
      <c r="I3219">
        <v>1414807962</v>
      </c>
      <c r="J3219">
        <v>1412215962</v>
      </c>
      <c r="K3219" t="b">
        <v>0</v>
      </c>
      <c r="L3219">
        <v>2</v>
      </c>
      <c r="M3219" t="b">
        <v>0</v>
      </c>
      <c r="N3219" t="s">
        <v>8270</v>
      </c>
      <c r="O3219">
        <f t="shared" si="200"/>
        <v>0</v>
      </c>
      <c r="P3219">
        <f t="shared" si="201"/>
        <v>35</v>
      </c>
      <c r="Q3219" s="10" t="s">
        <v>8317</v>
      </c>
      <c r="R3219" t="s">
        <v>8318</v>
      </c>
      <c r="S3219" s="14">
        <f t="shared" si="202"/>
        <v>41914.092152777775</v>
      </c>
      <c r="T3219" s="14">
        <f t="shared" si="203"/>
        <v>41944.092152777775</v>
      </c>
    </row>
    <row r="3220" spans="1:20" ht="30.6" x14ac:dyDescent="0.4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8336</v>
      </c>
      <c r="R3220" t="s">
        <v>8337</v>
      </c>
      <c r="S3220" s="14">
        <f t="shared" si="202"/>
        <v>41934.842685185184</v>
      </c>
      <c r="T3220" s="14">
        <f t="shared" si="203"/>
        <v>41954.884351851855</v>
      </c>
    </row>
    <row r="3221" spans="1:20" ht="45" x14ac:dyDescent="0.4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8315</v>
      </c>
      <c r="R3221" t="s">
        <v>8316</v>
      </c>
      <c r="S3221" s="14">
        <f t="shared" si="202"/>
        <v>42401.672372685185</v>
      </c>
      <c r="T3221" s="14">
        <f t="shared" si="203"/>
        <v>42431.672372685185</v>
      </c>
    </row>
    <row r="3222" spans="1:20" ht="59.4" x14ac:dyDescent="0.4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0" t="s">
        <v>8317</v>
      </c>
      <c r="R3222" t="s">
        <v>8318</v>
      </c>
      <c r="S3222" s="14">
        <f t="shared" si="202"/>
        <v>42163.636828703704</v>
      </c>
      <c r="T3222" s="14">
        <f t="shared" si="203"/>
        <v>42193.636828703704</v>
      </c>
    </row>
    <row r="3223" spans="1:20" ht="45" x14ac:dyDescent="0.4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0" t="s">
        <v>8317</v>
      </c>
      <c r="R3223" t="s">
        <v>8318</v>
      </c>
      <c r="S3223" s="14">
        <f t="shared" si="202"/>
        <v>42022.069988425923</v>
      </c>
      <c r="T3223" s="14">
        <f t="shared" si="203"/>
        <v>42052.069988425923</v>
      </c>
    </row>
    <row r="3224" spans="1:20" ht="45" x14ac:dyDescent="0.4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8320</v>
      </c>
      <c r="R3224" t="s">
        <v>8342</v>
      </c>
      <c r="S3224" s="14">
        <f t="shared" si="202"/>
        <v>41555.041701388887</v>
      </c>
      <c r="T3224" s="14">
        <f t="shared" si="203"/>
        <v>41585.083368055559</v>
      </c>
    </row>
    <row r="3225" spans="1:20" ht="45" x14ac:dyDescent="0.4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0" t="s">
        <v>8323</v>
      </c>
      <c r="R3225" t="s">
        <v>8326</v>
      </c>
      <c r="S3225" s="14">
        <f t="shared" si="202"/>
        <v>40567.825543981482</v>
      </c>
      <c r="T3225" s="14">
        <f t="shared" si="203"/>
        <v>40612.825543981482</v>
      </c>
    </row>
    <row r="3226" spans="1:20" ht="45" x14ac:dyDescent="0.4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8323</v>
      </c>
      <c r="R3226" t="s">
        <v>8326</v>
      </c>
      <c r="S3226" s="14">
        <f t="shared" si="202"/>
        <v>40505.232916666668</v>
      </c>
      <c r="T3226" s="14">
        <f t="shared" si="203"/>
        <v>40535.232916666668</v>
      </c>
    </row>
    <row r="3227" spans="1:20" ht="45" x14ac:dyDescent="0.45">
      <c r="A3227">
        <v>3840</v>
      </c>
      <c r="B3227" s="3" t="s">
        <v>3837</v>
      </c>
      <c r="C3227" s="3" t="s">
        <v>7949</v>
      </c>
      <c r="D3227" s="6">
        <v>1</v>
      </c>
      <c r="E3227" s="8">
        <v>65</v>
      </c>
      <c r="F3227" t="s">
        <v>8218</v>
      </c>
      <c r="G3227" t="s">
        <v>8224</v>
      </c>
      <c r="H3227" t="s">
        <v>8246</v>
      </c>
      <c r="I3227">
        <v>1459180229</v>
      </c>
      <c r="J3227">
        <v>1457023829</v>
      </c>
      <c r="K3227" t="b">
        <v>0</v>
      </c>
      <c r="L3227">
        <v>3</v>
      </c>
      <c r="M3227" t="b">
        <v>1</v>
      </c>
      <c r="N3227" t="s">
        <v>8269</v>
      </c>
      <c r="O3227">
        <f t="shared" si="200"/>
        <v>6500</v>
      </c>
      <c r="P3227">
        <f t="shared" si="201"/>
        <v>21.67</v>
      </c>
      <c r="Q3227" s="10" t="s">
        <v>8315</v>
      </c>
      <c r="R3227" t="s">
        <v>8316</v>
      </c>
      <c r="S3227" s="14">
        <f t="shared" si="202"/>
        <v>42432.701724537037</v>
      </c>
      <c r="T3227" s="14">
        <f t="shared" si="203"/>
        <v>42457.660057870366</v>
      </c>
    </row>
    <row r="3228" spans="1:20" ht="45" x14ac:dyDescent="0.45">
      <c r="A3228">
        <v>3908</v>
      </c>
      <c r="B3228" s="3" t="s">
        <v>3905</v>
      </c>
      <c r="C3228" s="3" t="s">
        <v>8016</v>
      </c>
      <c r="D3228" s="6">
        <v>750</v>
      </c>
      <c r="E3228" s="8">
        <v>65</v>
      </c>
      <c r="F3228" t="s">
        <v>8220</v>
      </c>
      <c r="G3228" t="s">
        <v>8223</v>
      </c>
      <c r="H3228" t="s">
        <v>8245</v>
      </c>
      <c r="I3228">
        <v>1406603696</v>
      </c>
      <c r="J3228">
        <v>1405307696</v>
      </c>
      <c r="K3228" t="b">
        <v>0</v>
      </c>
      <c r="L3228">
        <v>4</v>
      </c>
      <c r="M3228" t="b">
        <v>0</v>
      </c>
      <c r="N3228" t="s">
        <v>8269</v>
      </c>
      <c r="O3228">
        <f t="shared" si="200"/>
        <v>9</v>
      </c>
      <c r="P3228">
        <f t="shared" si="201"/>
        <v>16.25</v>
      </c>
      <c r="Q3228" s="10" t="s">
        <v>8315</v>
      </c>
      <c r="R3228" t="s">
        <v>8316</v>
      </c>
      <c r="S3228" s="14">
        <f t="shared" si="202"/>
        <v>41834.135370370372</v>
      </c>
      <c r="T3228" s="14">
        <f t="shared" si="203"/>
        <v>41849.135370370372</v>
      </c>
    </row>
    <row r="3229" spans="1:20" ht="30.6" x14ac:dyDescent="0.4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0" t="s">
        <v>8334</v>
      </c>
      <c r="R3229" t="s">
        <v>8351</v>
      </c>
      <c r="S3229" s="14">
        <f t="shared" si="202"/>
        <v>41809.155138888891</v>
      </c>
      <c r="T3229" s="14">
        <f t="shared" si="203"/>
        <v>41839.155138888891</v>
      </c>
    </row>
    <row r="3230" spans="1:20" ht="30.6" x14ac:dyDescent="0.45">
      <c r="A3230">
        <v>996</v>
      </c>
      <c r="B3230" s="3" t="s">
        <v>997</v>
      </c>
      <c r="C3230" s="3" t="s">
        <v>5106</v>
      </c>
      <c r="D3230" s="6">
        <v>4000</v>
      </c>
      <c r="E3230" s="8">
        <v>65</v>
      </c>
      <c r="F3230" t="s">
        <v>8220</v>
      </c>
      <c r="G3230" t="s">
        <v>8223</v>
      </c>
      <c r="H3230" t="s">
        <v>8245</v>
      </c>
      <c r="I3230">
        <v>1406474820</v>
      </c>
      <c r="J3230">
        <v>1403902060</v>
      </c>
      <c r="K3230" t="b">
        <v>0</v>
      </c>
      <c r="L3230">
        <v>5</v>
      </c>
      <c r="M3230" t="b">
        <v>0</v>
      </c>
      <c r="N3230" t="s">
        <v>8271</v>
      </c>
      <c r="O3230">
        <f t="shared" si="200"/>
        <v>2</v>
      </c>
      <c r="P3230">
        <f t="shared" si="201"/>
        <v>13</v>
      </c>
      <c r="Q3230" s="10" t="s">
        <v>8317</v>
      </c>
      <c r="R3230" t="s">
        <v>8319</v>
      </c>
      <c r="S3230" s="14">
        <f t="shared" si="202"/>
        <v>41817.866435185184</v>
      </c>
      <c r="T3230" s="14">
        <f t="shared" si="203"/>
        <v>41847.643750000003</v>
      </c>
    </row>
    <row r="3231" spans="1:20" ht="30.6" x14ac:dyDescent="0.45">
      <c r="A3231">
        <v>997</v>
      </c>
      <c r="B3231" s="3" t="s">
        <v>998</v>
      </c>
      <c r="C3231" s="3" t="s">
        <v>5107</v>
      </c>
      <c r="D3231" s="6">
        <v>5000</v>
      </c>
      <c r="E3231" s="8">
        <v>65</v>
      </c>
      <c r="F3231" t="s">
        <v>8220</v>
      </c>
      <c r="G3231" t="s">
        <v>8223</v>
      </c>
      <c r="H3231" t="s">
        <v>8245</v>
      </c>
      <c r="I3231">
        <v>1417145297</v>
      </c>
      <c r="J3231">
        <v>1414549697</v>
      </c>
      <c r="K3231" t="b">
        <v>0</v>
      </c>
      <c r="L3231">
        <v>8</v>
      </c>
      <c r="M3231" t="b">
        <v>0</v>
      </c>
      <c r="N3231" t="s">
        <v>8271</v>
      </c>
      <c r="O3231">
        <f t="shared" si="200"/>
        <v>1</v>
      </c>
      <c r="P3231">
        <f t="shared" si="201"/>
        <v>8.1300000000000008</v>
      </c>
      <c r="Q3231" s="10" t="s">
        <v>8317</v>
      </c>
      <c r="R3231" t="s">
        <v>8319</v>
      </c>
      <c r="S3231" s="14">
        <f t="shared" si="202"/>
        <v>41941.10297453704</v>
      </c>
      <c r="T3231" s="14">
        <f t="shared" si="203"/>
        <v>41971.144641203704</v>
      </c>
    </row>
    <row r="3232" spans="1:20" ht="45" x14ac:dyDescent="0.4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8320</v>
      </c>
      <c r="R3232" t="s">
        <v>8321</v>
      </c>
      <c r="S3232" s="14">
        <f t="shared" si="202"/>
        <v>41486.424317129626</v>
      </c>
      <c r="T3232" s="14">
        <f t="shared" si="203"/>
        <v>41546.424317129626</v>
      </c>
    </row>
    <row r="3233" spans="1:20" ht="45" x14ac:dyDescent="0.4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8315</v>
      </c>
      <c r="R3233" t="s">
        <v>8316</v>
      </c>
      <c r="S3233" s="14">
        <f t="shared" si="202"/>
        <v>42128.615682870368</v>
      </c>
      <c r="T3233" s="14">
        <f t="shared" si="203"/>
        <v>42188.615682870368</v>
      </c>
    </row>
    <row r="3234" spans="1:20" ht="45" x14ac:dyDescent="0.4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8323</v>
      </c>
      <c r="R3234" t="s">
        <v>8326</v>
      </c>
      <c r="S3234" s="14">
        <f t="shared" si="202"/>
        <v>41488.022256944445</v>
      </c>
      <c r="T3234" s="14">
        <f t="shared" si="203"/>
        <v>41518.022256944445</v>
      </c>
    </row>
    <row r="3235" spans="1:20" ht="45" x14ac:dyDescent="0.4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0" t="s">
        <v>8308</v>
      </c>
      <c r="R3235" t="s">
        <v>8314</v>
      </c>
      <c r="S3235" s="14">
        <f t="shared" si="202"/>
        <v>41547.694456018515</v>
      </c>
      <c r="T3235" s="14">
        <f t="shared" si="203"/>
        <v>41569.165972222225</v>
      </c>
    </row>
    <row r="3236" spans="1:20" ht="45" x14ac:dyDescent="0.45">
      <c r="A3236">
        <v>3922</v>
      </c>
      <c r="B3236" s="3" t="s">
        <v>3919</v>
      </c>
      <c r="C3236" s="3" t="s">
        <v>8030</v>
      </c>
      <c r="D3236" s="6">
        <v>750</v>
      </c>
      <c r="E3236" s="8">
        <v>61</v>
      </c>
      <c r="F3236" t="s">
        <v>8220</v>
      </c>
      <c r="G3236" t="s">
        <v>8223</v>
      </c>
      <c r="H3236" t="s">
        <v>8245</v>
      </c>
      <c r="I3236">
        <v>1425337200</v>
      </c>
      <c r="J3236">
        <v>1421432810</v>
      </c>
      <c r="K3236" t="b">
        <v>0</v>
      </c>
      <c r="L3236">
        <v>6</v>
      </c>
      <c r="M3236" t="b">
        <v>0</v>
      </c>
      <c r="N3236" t="s">
        <v>8269</v>
      </c>
      <c r="O3236">
        <f t="shared" si="200"/>
        <v>8</v>
      </c>
      <c r="P3236">
        <f t="shared" si="201"/>
        <v>10.17</v>
      </c>
      <c r="Q3236" s="10" t="s">
        <v>8315</v>
      </c>
      <c r="R3236" t="s">
        <v>8316</v>
      </c>
      <c r="S3236" s="14">
        <f t="shared" si="202"/>
        <v>42020.768634259264</v>
      </c>
      <c r="T3236" s="14">
        <f t="shared" si="203"/>
        <v>42065.958333333328</v>
      </c>
    </row>
    <row r="3237" spans="1:20" ht="30.6" x14ac:dyDescent="0.4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0" t="s">
        <v>8317</v>
      </c>
      <c r="R3237" t="s">
        <v>8319</v>
      </c>
      <c r="S3237" s="14">
        <f t="shared" si="202"/>
        <v>41948.041192129633</v>
      </c>
      <c r="T3237" s="14">
        <f t="shared" si="203"/>
        <v>41978.041192129633</v>
      </c>
    </row>
    <row r="3238" spans="1:20" ht="45" x14ac:dyDescent="0.45">
      <c r="A3238">
        <v>591</v>
      </c>
      <c r="B3238" s="3" t="s">
        <v>592</v>
      </c>
      <c r="C3238" s="3" t="s">
        <v>4701</v>
      </c>
      <c r="D3238" s="6">
        <v>100000</v>
      </c>
      <c r="E3238" s="8">
        <v>61</v>
      </c>
      <c r="F3238" t="s">
        <v>8220</v>
      </c>
      <c r="G3238" t="s">
        <v>8223</v>
      </c>
      <c r="H3238" t="s">
        <v>8245</v>
      </c>
      <c r="I3238">
        <v>1437570130</v>
      </c>
      <c r="J3238">
        <v>1434978130</v>
      </c>
      <c r="K3238" t="b">
        <v>0</v>
      </c>
      <c r="L3238">
        <v>2</v>
      </c>
      <c r="M3238" t="b">
        <v>0</v>
      </c>
      <c r="N3238" t="s">
        <v>8270</v>
      </c>
      <c r="O3238">
        <f t="shared" si="200"/>
        <v>0</v>
      </c>
      <c r="P3238">
        <f t="shared" si="201"/>
        <v>30.5</v>
      </c>
      <c r="Q3238" s="10" t="s">
        <v>8317</v>
      </c>
      <c r="R3238" t="s">
        <v>8318</v>
      </c>
      <c r="S3238" s="14">
        <f t="shared" si="202"/>
        <v>42177.543171296296</v>
      </c>
      <c r="T3238" s="14">
        <f t="shared" si="203"/>
        <v>42207.543171296296</v>
      </c>
    </row>
    <row r="3239" spans="1:20" ht="45" x14ac:dyDescent="0.4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8308</v>
      </c>
      <c r="R3239" t="s">
        <v>8312</v>
      </c>
      <c r="S3239" s="14">
        <f t="shared" si="202"/>
        <v>42129.777210648142</v>
      </c>
      <c r="T3239" s="14">
        <f t="shared" si="203"/>
        <v>42159.777210648142</v>
      </c>
    </row>
    <row r="3240" spans="1:20" ht="45" x14ac:dyDescent="0.45">
      <c r="A3240">
        <v>1914</v>
      </c>
      <c r="B3240" s="3" t="s">
        <v>1915</v>
      </c>
      <c r="C3240" s="3" t="s">
        <v>6024</v>
      </c>
      <c r="D3240" s="6">
        <v>666</v>
      </c>
      <c r="E3240" s="8">
        <v>60</v>
      </c>
      <c r="F3240" t="s">
        <v>8220</v>
      </c>
      <c r="G3240" t="s">
        <v>8223</v>
      </c>
      <c r="H3240" t="s">
        <v>8245</v>
      </c>
      <c r="I3240">
        <v>1414814340</v>
      </c>
      <c r="J3240">
        <v>1413519073</v>
      </c>
      <c r="K3240" t="b">
        <v>0</v>
      </c>
      <c r="L3240">
        <v>2</v>
      </c>
      <c r="M3240" t="b">
        <v>0</v>
      </c>
      <c r="N3240" t="s">
        <v>8292</v>
      </c>
      <c r="O3240">
        <f t="shared" si="200"/>
        <v>9</v>
      </c>
      <c r="P3240">
        <f t="shared" si="201"/>
        <v>30</v>
      </c>
      <c r="Q3240" s="10" t="s">
        <v>8317</v>
      </c>
      <c r="R3240" t="s">
        <v>8346</v>
      </c>
      <c r="S3240" s="14">
        <f t="shared" si="202"/>
        <v>41929.174456018518</v>
      </c>
      <c r="T3240" s="14">
        <f t="shared" si="203"/>
        <v>41944.165972222225</v>
      </c>
    </row>
    <row r="3241" spans="1:20" ht="30.6" x14ac:dyDescent="0.4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0" t="s">
        <v>8336</v>
      </c>
      <c r="R3241" t="s">
        <v>8341</v>
      </c>
      <c r="S3241" s="14">
        <f t="shared" si="202"/>
        <v>42286.88217592593</v>
      </c>
      <c r="T3241" s="14">
        <f t="shared" si="203"/>
        <v>42316.923842592587</v>
      </c>
    </row>
    <row r="3242" spans="1:20" ht="45" x14ac:dyDescent="0.45">
      <c r="A3242">
        <v>3864</v>
      </c>
      <c r="B3242" s="3" t="s">
        <v>3861</v>
      </c>
      <c r="C3242" s="3" t="s">
        <v>7973</v>
      </c>
      <c r="D3242" s="6">
        <v>5000</v>
      </c>
      <c r="E3242" s="8">
        <v>60</v>
      </c>
      <c r="F3242" t="s">
        <v>8220</v>
      </c>
      <c r="G3242" t="s">
        <v>8223</v>
      </c>
      <c r="H3242" t="s">
        <v>8245</v>
      </c>
      <c r="I3242">
        <v>1447799054</v>
      </c>
      <c r="J3242">
        <v>1445203454</v>
      </c>
      <c r="K3242" t="b">
        <v>0</v>
      </c>
      <c r="L3242">
        <v>3</v>
      </c>
      <c r="M3242" t="b">
        <v>0</v>
      </c>
      <c r="N3242" t="s">
        <v>8269</v>
      </c>
      <c r="O3242">
        <f t="shared" si="200"/>
        <v>1</v>
      </c>
      <c r="P3242">
        <f t="shared" si="201"/>
        <v>20</v>
      </c>
      <c r="Q3242" s="10" t="s">
        <v>8315</v>
      </c>
      <c r="R3242" t="s">
        <v>8316</v>
      </c>
      <c r="S3242" s="14">
        <f t="shared" si="202"/>
        <v>42295.891828703709</v>
      </c>
      <c r="T3242" s="14">
        <f t="shared" si="203"/>
        <v>42325.933495370366</v>
      </c>
    </row>
    <row r="3243" spans="1:20" ht="45" x14ac:dyDescent="0.4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00"/>
        <v>6</v>
      </c>
      <c r="P3243">
        <f t="shared" si="201"/>
        <v>15</v>
      </c>
      <c r="Q3243" s="10" t="s">
        <v>8315</v>
      </c>
      <c r="R3243" t="s">
        <v>8316</v>
      </c>
      <c r="S3243" s="14">
        <f t="shared" si="202"/>
        <v>42177.964201388888</v>
      </c>
      <c r="T3243" s="14">
        <f t="shared" si="203"/>
        <v>42207.964201388888</v>
      </c>
    </row>
    <row r="3244" spans="1:20" ht="45" x14ac:dyDescent="0.45">
      <c r="A3244">
        <v>4093</v>
      </c>
      <c r="B3244" s="3" t="s">
        <v>4089</v>
      </c>
      <c r="C3244" s="3" t="s">
        <v>8196</v>
      </c>
      <c r="D3244" s="6">
        <v>2500</v>
      </c>
      <c r="E3244" s="8">
        <v>60</v>
      </c>
      <c r="F3244" t="s">
        <v>8220</v>
      </c>
      <c r="G3244" t="s">
        <v>8224</v>
      </c>
      <c r="H3244" t="s">
        <v>8246</v>
      </c>
      <c r="I3244">
        <v>1440272093</v>
      </c>
      <c r="J3244">
        <v>1435088093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2</v>
      </c>
      <c r="P3244">
        <f t="shared" si="201"/>
        <v>15</v>
      </c>
      <c r="Q3244" s="10" t="s">
        <v>8315</v>
      </c>
      <c r="R3244" t="s">
        <v>8316</v>
      </c>
      <c r="S3244" s="14">
        <f t="shared" si="202"/>
        <v>42178.815891203703</v>
      </c>
      <c r="T3244" s="14">
        <f t="shared" si="203"/>
        <v>42238.815891203703</v>
      </c>
    </row>
    <row r="3245" spans="1:20" ht="59.4" x14ac:dyDescent="0.45">
      <c r="A3245">
        <v>617</v>
      </c>
      <c r="B3245" s="3" t="s">
        <v>618</v>
      </c>
      <c r="C3245" s="3" t="s">
        <v>4727</v>
      </c>
      <c r="D3245" s="6">
        <v>2000</v>
      </c>
      <c r="E3245" s="8">
        <v>60</v>
      </c>
      <c r="F3245" t="s">
        <v>8219</v>
      </c>
      <c r="G3245" t="s">
        <v>8224</v>
      </c>
      <c r="H3245" t="s">
        <v>8246</v>
      </c>
      <c r="I3245">
        <v>1431072843</v>
      </c>
      <c r="J3245">
        <v>1427184843</v>
      </c>
      <c r="K3245" t="b">
        <v>0</v>
      </c>
      <c r="L3245">
        <v>3</v>
      </c>
      <c r="M3245" t="b">
        <v>0</v>
      </c>
      <c r="N3245" t="s">
        <v>8270</v>
      </c>
      <c r="O3245">
        <f t="shared" si="200"/>
        <v>3</v>
      </c>
      <c r="P3245">
        <f t="shared" si="201"/>
        <v>20</v>
      </c>
      <c r="Q3245" s="10" t="s">
        <v>8317</v>
      </c>
      <c r="R3245" t="s">
        <v>8318</v>
      </c>
      <c r="S3245" s="14">
        <f t="shared" si="202"/>
        <v>42087.343090277776</v>
      </c>
      <c r="T3245" s="14">
        <f t="shared" si="203"/>
        <v>42132.343090277776</v>
      </c>
    </row>
    <row r="3246" spans="1:20" ht="45" x14ac:dyDescent="0.4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8334</v>
      </c>
      <c r="R3246" t="s">
        <v>8335</v>
      </c>
      <c r="S3246" s="14">
        <f t="shared" si="202"/>
        <v>42744.903182870374</v>
      </c>
      <c r="T3246" s="14">
        <f t="shared" si="203"/>
        <v>42774.903182870374</v>
      </c>
    </row>
    <row r="3247" spans="1:20" ht="45" x14ac:dyDescent="0.4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8315</v>
      </c>
      <c r="R3247" t="s">
        <v>8316</v>
      </c>
      <c r="S3247" s="14">
        <f t="shared" si="202"/>
        <v>42767.031678240746</v>
      </c>
      <c r="T3247" s="14">
        <f t="shared" si="203"/>
        <v>42797.208333333328</v>
      </c>
    </row>
    <row r="3248" spans="1:20" ht="45" x14ac:dyDescent="0.4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8320</v>
      </c>
      <c r="R3248" t="s">
        <v>8322</v>
      </c>
      <c r="S3248" s="14">
        <f t="shared" si="202"/>
        <v>41840.983541666668</v>
      </c>
      <c r="T3248" s="14">
        <f t="shared" si="203"/>
        <v>41885.983541666668</v>
      </c>
    </row>
    <row r="3249" spans="1:20" ht="59.4" x14ac:dyDescent="0.4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00"/>
        <v>0</v>
      </c>
      <c r="P3249">
        <f t="shared" si="201"/>
        <v>18.670000000000002</v>
      </c>
      <c r="Q3249" s="10" t="s">
        <v>8315</v>
      </c>
      <c r="R3249" t="s">
        <v>8355</v>
      </c>
      <c r="S3249" s="14">
        <f t="shared" si="202"/>
        <v>41853.563402777778</v>
      </c>
      <c r="T3249" s="14">
        <f t="shared" si="203"/>
        <v>41883.208333333336</v>
      </c>
    </row>
    <row r="3250" spans="1:20" ht="45" x14ac:dyDescent="0.4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0" t="s">
        <v>8331</v>
      </c>
      <c r="R3250" t="s">
        <v>8332</v>
      </c>
      <c r="S3250" s="14">
        <f t="shared" si="202"/>
        <v>41101.906111111115</v>
      </c>
      <c r="T3250" s="14">
        <f t="shared" si="203"/>
        <v>41131.906111111115</v>
      </c>
    </row>
    <row r="3251" spans="1:20" ht="45" x14ac:dyDescent="0.45">
      <c r="A3251">
        <v>586</v>
      </c>
      <c r="B3251" s="3" t="s">
        <v>587</v>
      </c>
      <c r="C3251" s="3" t="s">
        <v>4696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1424032207</v>
      </c>
      <c r="J3251">
        <v>1421440207</v>
      </c>
      <c r="K3251" t="b">
        <v>0</v>
      </c>
      <c r="L3251">
        <v>4</v>
      </c>
      <c r="M3251" t="b">
        <v>0</v>
      </c>
      <c r="N3251" t="s">
        <v>8270</v>
      </c>
      <c r="O3251">
        <f t="shared" si="200"/>
        <v>1</v>
      </c>
      <c r="P3251">
        <f t="shared" si="201"/>
        <v>14</v>
      </c>
      <c r="Q3251" s="10" t="s">
        <v>8317</v>
      </c>
      <c r="R3251" t="s">
        <v>8318</v>
      </c>
      <c r="S3251" s="14">
        <f t="shared" si="202"/>
        <v>42020.854247685187</v>
      </c>
      <c r="T3251" s="14">
        <f t="shared" si="203"/>
        <v>42050.854247685187</v>
      </c>
    </row>
    <row r="3252" spans="1:20" ht="45" x14ac:dyDescent="0.45">
      <c r="A3252">
        <v>1577</v>
      </c>
      <c r="B3252" s="3" t="s">
        <v>1578</v>
      </c>
      <c r="C3252" s="3" t="s">
        <v>5687</v>
      </c>
      <c r="D3252" s="6">
        <v>10000</v>
      </c>
      <c r="E3252" s="8">
        <v>55</v>
      </c>
      <c r="F3252" t="s">
        <v>8219</v>
      </c>
      <c r="G3252" t="s">
        <v>8223</v>
      </c>
      <c r="H3252" t="s">
        <v>8245</v>
      </c>
      <c r="I3252">
        <v>1343161248</v>
      </c>
      <c r="J3252">
        <v>1337977248</v>
      </c>
      <c r="K3252" t="b">
        <v>0</v>
      </c>
      <c r="L3252">
        <v>2</v>
      </c>
      <c r="M3252" t="b">
        <v>0</v>
      </c>
      <c r="N3252" t="s">
        <v>8288</v>
      </c>
      <c r="O3252">
        <f t="shared" si="200"/>
        <v>1</v>
      </c>
      <c r="P3252">
        <f t="shared" si="201"/>
        <v>27.5</v>
      </c>
      <c r="Q3252" s="10" t="s">
        <v>8320</v>
      </c>
      <c r="R3252" t="s">
        <v>8342</v>
      </c>
      <c r="S3252" s="14">
        <f t="shared" si="202"/>
        <v>41054.847777777781</v>
      </c>
      <c r="T3252" s="14">
        <f t="shared" si="203"/>
        <v>41114.847777777781</v>
      </c>
    </row>
    <row r="3253" spans="1:20" ht="45" x14ac:dyDescent="0.45">
      <c r="A3253">
        <v>2681</v>
      </c>
      <c r="B3253" s="3" t="s">
        <v>2681</v>
      </c>
      <c r="C3253" s="3" t="s">
        <v>6791</v>
      </c>
      <c r="D3253" s="6">
        <v>8000</v>
      </c>
      <c r="E3253" s="8">
        <v>55</v>
      </c>
      <c r="F3253" t="s">
        <v>8220</v>
      </c>
      <c r="G3253" t="s">
        <v>8223</v>
      </c>
      <c r="H3253" t="s">
        <v>8245</v>
      </c>
      <c r="I3253">
        <v>1405027750</v>
      </c>
      <c r="J3253">
        <v>1402867750</v>
      </c>
      <c r="K3253" t="b">
        <v>0</v>
      </c>
      <c r="L3253">
        <v>2</v>
      </c>
      <c r="M3253" t="b">
        <v>0</v>
      </c>
      <c r="N3253" t="s">
        <v>8282</v>
      </c>
      <c r="O3253">
        <f t="shared" si="200"/>
        <v>1</v>
      </c>
      <c r="P3253">
        <f t="shared" si="201"/>
        <v>27.5</v>
      </c>
      <c r="Q3253" s="10" t="s">
        <v>8334</v>
      </c>
      <c r="R3253" t="s">
        <v>8335</v>
      </c>
      <c r="S3253" s="14">
        <f t="shared" si="202"/>
        <v>41805.895254629628</v>
      </c>
      <c r="T3253" s="14">
        <f t="shared" si="203"/>
        <v>41830.895254629628</v>
      </c>
    </row>
    <row r="3254" spans="1:20" ht="73.8" x14ac:dyDescent="0.45">
      <c r="A3254">
        <v>3640</v>
      </c>
      <c r="B3254" s="3" t="s">
        <v>3638</v>
      </c>
      <c r="C3254" s="3" t="s">
        <v>7750</v>
      </c>
      <c r="D3254" s="6">
        <v>1000</v>
      </c>
      <c r="E3254" s="8">
        <v>55</v>
      </c>
      <c r="F3254" t="s">
        <v>8220</v>
      </c>
      <c r="G3254" t="s">
        <v>8223</v>
      </c>
      <c r="H3254" t="s">
        <v>8245</v>
      </c>
      <c r="I3254">
        <v>1431283530</v>
      </c>
      <c r="J3254">
        <v>1428691530</v>
      </c>
      <c r="K3254" t="b">
        <v>0</v>
      </c>
      <c r="L3254">
        <v>3</v>
      </c>
      <c r="M3254" t="b">
        <v>0</v>
      </c>
      <c r="N3254" t="s">
        <v>8303</v>
      </c>
      <c r="O3254">
        <f t="shared" si="200"/>
        <v>6</v>
      </c>
      <c r="P3254">
        <f t="shared" si="201"/>
        <v>18.329999999999998</v>
      </c>
      <c r="Q3254" s="10" t="s">
        <v>8315</v>
      </c>
      <c r="R3254" t="s">
        <v>8357</v>
      </c>
      <c r="S3254" s="14">
        <f t="shared" si="202"/>
        <v>42104.781597222223</v>
      </c>
      <c r="T3254" s="14">
        <f t="shared" si="203"/>
        <v>42134.781597222223</v>
      </c>
    </row>
    <row r="3255" spans="1:20" ht="45" x14ac:dyDescent="0.45">
      <c r="A3255">
        <v>2862</v>
      </c>
      <c r="B3255" s="3" t="s">
        <v>2862</v>
      </c>
      <c r="C3255" s="3" t="s">
        <v>6972</v>
      </c>
      <c r="D3255" s="6">
        <v>12700</v>
      </c>
      <c r="E3255" s="8">
        <v>55</v>
      </c>
      <c r="F3255" t="s">
        <v>8220</v>
      </c>
      <c r="G3255" t="s">
        <v>8223</v>
      </c>
      <c r="H3255" t="s">
        <v>8245</v>
      </c>
      <c r="I3255">
        <v>1403636229</v>
      </c>
      <c r="J3255">
        <v>1401044229</v>
      </c>
      <c r="K3255" t="b">
        <v>0</v>
      </c>
      <c r="L3255">
        <v>3</v>
      </c>
      <c r="M3255" t="b">
        <v>0</v>
      </c>
      <c r="N3255" t="s">
        <v>8269</v>
      </c>
      <c r="O3255">
        <f t="shared" si="200"/>
        <v>0</v>
      </c>
      <c r="P3255">
        <f t="shared" si="201"/>
        <v>18.329999999999998</v>
      </c>
      <c r="Q3255" s="10" t="s">
        <v>8315</v>
      </c>
      <c r="R3255" t="s">
        <v>8316</v>
      </c>
      <c r="S3255" s="14">
        <f t="shared" si="202"/>
        <v>41784.789687500001</v>
      </c>
      <c r="T3255" s="14">
        <f t="shared" si="203"/>
        <v>41814.789687500001</v>
      </c>
    </row>
    <row r="3256" spans="1:20" ht="45" x14ac:dyDescent="0.45">
      <c r="A3256">
        <v>1417</v>
      </c>
      <c r="B3256" s="3" t="s">
        <v>1418</v>
      </c>
      <c r="C3256" s="3" t="s">
        <v>5527</v>
      </c>
      <c r="D3256" s="6">
        <v>4500</v>
      </c>
      <c r="E3256" s="8">
        <v>55</v>
      </c>
      <c r="F3256" t="s">
        <v>8220</v>
      </c>
      <c r="G3256" t="s">
        <v>8223</v>
      </c>
      <c r="H3256" t="s">
        <v>8245</v>
      </c>
      <c r="I3256">
        <v>1442315460</v>
      </c>
      <c r="J3256">
        <v>1439696174</v>
      </c>
      <c r="K3256" t="b">
        <v>0</v>
      </c>
      <c r="L3256">
        <v>2</v>
      </c>
      <c r="M3256" t="b">
        <v>0</v>
      </c>
      <c r="N3256" t="s">
        <v>8285</v>
      </c>
      <c r="O3256">
        <f t="shared" si="200"/>
        <v>1</v>
      </c>
      <c r="P3256">
        <f t="shared" si="201"/>
        <v>27.5</v>
      </c>
      <c r="Q3256" s="10" t="s">
        <v>8320</v>
      </c>
      <c r="R3256" t="s">
        <v>8339</v>
      </c>
      <c r="S3256" s="14">
        <f t="shared" si="202"/>
        <v>42232.15016203704</v>
      </c>
      <c r="T3256" s="14">
        <f t="shared" si="203"/>
        <v>42262.465972222228</v>
      </c>
    </row>
    <row r="3257" spans="1:20" ht="45" x14ac:dyDescent="0.45">
      <c r="A3257">
        <v>561</v>
      </c>
      <c r="B3257" s="3" t="s">
        <v>562</v>
      </c>
      <c r="C3257" s="3" t="s">
        <v>4671</v>
      </c>
      <c r="D3257" s="6">
        <v>15000</v>
      </c>
      <c r="E3257" s="8">
        <v>55</v>
      </c>
      <c r="F3257" t="s">
        <v>8220</v>
      </c>
      <c r="G3257" t="s">
        <v>8223</v>
      </c>
      <c r="H3257" t="s">
        <v>8245</v>
      </c>
      <c r="I3257">
        <v>1445874513</v>
      </c>
      <c r="J3257">
        <v>1442850513</v>
      </c>
      <c r="K3257" t="b">
        <v>0</v>
      </c>
      <c r="L3257">
        <v>2</v>
      </c>
      <c r="M3257" t="b">
        <v>0</v>
      </c>
      <c r="N3257" t="s">
        <v>8270</v>
      </c>
      <c r="O3257">
        <f t="shared" si="200"/>
        <v>0</v>
      </c>
      <c r="P3257">
        <f t="shared" si="201"/>
        <v>27.5</v>
      </c>
      <c r="Q3257" s="10" t="s">
        <v>8317</v>
      </c>
      <c r="R3257" t="s">
        <v>8318</v>
      </c>
      <c r="S3257" s="14">
        <f t="shared" si="202"/>
        <v>42268.658715277779</v>
      </c>
      <c r="T3257" s="14">
        <f t="shared" si="203"/>
        <v>42303.658715277779</v>
      </c>
    </row>
    <row r="3258" spans="1:20" ht="45" x14ac:dyDescent="0.45">
      <c r="A3258">
        <v>2355</v>
      </c>
      <c r="B3258" s="3" t="s">
        <v>2356</v>
      </c>
      <c r="C3258" s="3" t="s">
        <v>6465</v>
      </c>
      <c r="D3258" s="6">
        <v>8000</v>
      </c>
      <c r="E3258" s="8">
        <v>55</v>
      </c>
      <c r="F3258" t="s">
        <v>8219</v>
      </c>
      <c r="G3258" t="s">
        <v>8225</v>
      </c>
      <c r="H3258" t="s">
        <v>8247</v>
      </c>
      <c r="I3258">
        <v>1430604136</v>
      </c>
      <c r="J3258">
        <v>1428012136</v>
      </c>
      <c r="K3258" t="b">
        <v>0</v>
      </c>
      <c r="L3258">
        <v>2</v>
      </c>
      <c r="M3258" t="b">
        <v>0</v>
      </c>
      <c r="N3258" t="s">
        <v>8270</v>
      </c>
      <c r="O3258">
        <f t="shared" si="200"/>
        <v>1</v>
      </c>
      <c r="P3258">
        <f t="shared" si="201"/>
        <v>27.5</v>
      </c>
      <c r="Q3258" s="10" t="s">
        <v>8317</v>
      </c>
      <c r="R3258" t="s">
        <v>8318</v>
      </c>
      <c r="S3258" s="14">
        <f t="shared" si="202"/>
        <v>42096.918240740735</v>
      </c>
      <c r="T3258" s="14">
        <f t="shared" si="203"/>
        <v>42126.918240740735</v>
      </c>
    </row>
    <row r="3259" spans="1:20" ht="45" x14ac:dyDescent="0.45">
      <c r="A3259">
        <v>2380</v>
      </c>
      <c r="B3259" s="3" t="s">
        <v>2381</v>
      </c>
      <c r="C3259" s="3" t="s">
        <v>6490</v>
      </c>
      <c r="D3259" s="6">
        <v>15000</v>
      </c>
      <c r="E3259" s="8">
        <v>55</v>
      </c>
      <c r="F3259" t="s">
        <v>8219</v>
      </c>
      <c r="G3259" t="s">
        <v>8223</v>
      </c>
      <c r="H3259" t="s">
        <v>8245</v>
      </c>
      <c r="I3259">
        <v>1443726142</v>
      </c>
      <c r="J3259">
        <v>1441134142</v>
      </c>
      <c r="K3259" t="b">
        <v>0</v>
      </c>
      <c r="L3259">
        <v>3</v>
      </c>
      <c r="M3259" t="b">
        <v>0</v>
      </c>
      <c r="N3259" t="s">
        <v>8270</v>
      </c>
      <c r="O3259">
        <f t="shared" si="200"/>
        <v>0</v>
      </c>
      <c r="P3259">
        <f t="shared" si="201"/>
        <v>18.329999999999998</v>
      </c>
      <c r="Q3259" s="10" t="s">
        <v>8317</v>
      </c>
      <c r="R3259" t="s">
        <v>8318</v>
      </c>
      <c r="S3259" s="14">
        <f t="shared" si="202"/>
        <v>42248.793310185181</v>
      </c>
      <c r="T3259" s="14">
        <f t="shared" si="203"/>
        <v>42278.793310185181</v>
      </c>
    </row>
    <row r="3260" spans="1:20" ht="45" x14ac:dyDescent="0.45">
      <c r="A3260">
        <v>2748</v>
      </c>
      <c r="B3260" s="3" t="s">
        <v>2748</v>
      </c>
      <c r="C3260" s="3" t="s">
        <v>6858</v>
      </c>
      <c r="D3260" s="6">
        <v>5000</v>
      </c>
      <c r="E3260" s="8">
        <v>53</v>
      </c>
      <c r="F3260" t="s">
        <v>8220</v>
      </c>
      <c r="G3260" t="s">
        <v>8223</v>
      </c>
      <c r="H3260" t="s">
        <v>8245</v>
      </c>
      <c r="I3260">
        <v>1472835802</v>
      </c>
      <c r="J3260">
        <v>1470243802</v>
      </c>
      <c r="K3260" t="b">
        <v>0</v>
      </c>
      <c r="L3260">
        <v>4</v>
      </c>
      <c r="M3260" t="b">
        <v>0</v>
      </c>
      <c r="N3260" t="s">
        <v>8302</v>
      </c>
      <c r="O3260">
        <f t="shared" si="200"/>
        <v>1</v>
      </c>
      <c r="P3260">
        <f t="shared" si="201"/>
        <v>13.25</v>
      </c>
      <c r="Q3260" s="10" t="s">
        <v>8320</v>
      </c>
      <c r="R3260" t="s">
        <v>8356</v>
      </c>
      <c r="S3260" s="14">
        <f t="shared" si="202"/>
        <v>42585.7106712963</v>
      </c>
      <c r="T3260" s="14">
        <f t="shared" si="203"/>
        <v>42615.7106712963</v>
      </c>
    </row>
    <row r="3261" spans="1:20" ht="45" x14ac:dyDescent="0.45">
      <c r="A3261">
        <v>2779</v>
      </c>
      <c r="B3261" s="3" t="s">
        <v>2779</v>
      </c>
      <c r="C3261" s="3" t="s">
        <v>6889</v>
      </c>
      <c r="D3261" s="6">
        <v>2500</v>
      </c>
      <c r="E3261" s="8">
        <v>53</v>
      </c>
      <c r="F3261" t="s">
        <v>8220</v>
      </c>
      <c r="G3261" t="s">
        <v>8223</v>
      </c>
      <c r="H3261" t="s">
        <v>8245</v>
      </c>
      <c r="I3261">
        <v>1448204621</v>
      </c>
      <c r="J3261">
        <v>1445609021</v>
      </c>
      <c r="K3261" t="b">
        <v>0</v>
      </c>
      <c r="L3261">
        <v>1</v>
      </c>
      <c r="M3261" t="b">
        <v>0</v>
      </c>
      <c r="N3261" t="s">
        <v>8302</v>
      </c>
      <c r="O3261">
        <f t="shared" si="200"/>
        <v>2</v>
      </c>
      <c r="P3261">
        <f t="shared" si="201"/>
        <v>53</v>
      </c>
      <c r="Q3261" s="10" t="s">
        <v>8320</v>
      </c>
      <c r="R3261" t="s">
        <v>8356</v>
      </c>
      <c r="S3261" s="14">
        <f t="shared" si="202"/>
        <v>42300.585891203707</v>
      </c>
      <c r="T3261" s="14">
        <f t="shared" si="203"/>
        <v>42330.627557870372</v>
      </c>
    </row>
    <row r="3262" spans="1:20" ht="45" x14ac:dyDescent="0.45">
      <c r="A3262">
        <v>1115</v>
      </c>
      <c r="B3262" s="3" t="s">
        <v>1116</v>
      </c>
      <c r="C3262" s="3" t="s">
        <v>5225</v>
      </c>
      <c r="D3262" s="6">
        <v>40000</v>
      </c>
      <c r="E3262" s="8">
        <v>53</v>
      </c>
      <c r="F3262" t="s">
        <v>8220</v>
      </c>
      <c r="G3262" t="s">
        <v>8223</v>
      </c>
      <c r="H3262" t="s">
        <v>8245</v>
      </c>
      <c r="I3262">
        <v>1459352495</v>
      </c>
      <c r="J3262">
        <v>1456764095</v>
      </c>
      <c r="K3262" t="b">
        <v>0</v>
      </c>
      <c r="L3262">
        <v>4</v>
      </c>
      <c r="M3262" t="b">
        <v>0</v>
      </c>
      <c r="N3262" t="s">
        <v>8280</v>
      </c>
      <c r="O3262">
        <f t="shared" si="200"/>
        <v>0</v>
      </c>
      <c r="P3262">
        <f t="shared" si="201"/>
        <v>13.25</v>
      </c>
      <c r="Q3262" s="10" t="s">
        <v>8331</v>
      </c>
      <c r="R3262" t="s">
        <v>8332</v>
      </c>
      <c r="S3262" s="14">
        <f t="shared" si="202"/>
        <v>42429.695543981477</v>
      </c>
      <c r="T3262" s="14">
        <f t="shared" si="203"/>
        <v>42459.653877314813</v>
      </c>
    </row>
    <row r="3263" spans="1:20" ht="45" x14ac:dyDescent="0.45">
      <c r="A3263">
        <v>682</v>
      </c>
      <c r="B3263" s="3" t="s">
        <v>683</v>
      </c>
      <c r="C3263" s="3" t="s">
        <v>4792</v>
      </c>
      <c r="D3263" s="6">
        <v>50000</v>
      </c>
      <c r="E3263" s="8">
        <v>53</v>
      </c>
      <c r="F3263" t="s">
        <v>8220</v>
      </c>
      <c r="G3263" t="s">
        <v>8223</v>
      </c>
      <c r="H3263" t="s">
        <v>8245</v>
      </c>
      <c r="I3263">
        <v>1489512122</v>
      </c>
      <c r="J3263">
        <v>1486923722</v>
      </c>
      <c r="K3263" t="b">
        <v>0</v>
      </c>
      <c r="L3263">
        <v>4</v>
      </c>
      <c r="M3263" t="b">
        <v>0</v>
      </c>
      <c r="N3263" t="s">
        <v>8271</v>
      </c>
      <c r="O3263">
        <f t="shared" si="200"/>
        <v>0</v>
      </c>
      <c r="P3263">
        <f t="shared" si="201"/>
        <v>13.25</v>
      </c>
      <c r="Q3263" s="10" t="s">
        <v>8317</v>
      </c>
      <c r="R3263" t="s">
        <v>8319</v>
      </c>
      <c r="S3263" s="14">
        <f t="shared" si="202"/>
        <v>42778.765300925923</v>
      </c>
      <c r="T3263" s="14">
        <f t="shared" si="203"/>
        <v>42808.723634259266</v>
      </c>
    </row>
    <row r="3264" spans="1:20" ht="45" x14ac:dyDescent="0.4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0" t="s">
        <v>8308</v>
      </c>
      <c r="R3264" t="s">
        <v>8314</v>
      </c>
      <c r="S3264" s="14">
        <f t="shared" si="202"/>
        <v>42318.098217592589</v>
      </c>
      <c r="T3264" s="14">
        <f t="shared" si="203"/>
        <v>42363.098217592589</v>
      </c>
    </row>
    <row r="3265" spans="1:20" x14ac:dyDescent="0.45">
      <c r="A3265">
        <v>2402</v>
      </c>
      <c r="B3265" s="3" t="s">
        <v>2403</v>
      </c>
      <c r="C3265" s="3" t="s">
        <v>6512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1431533931</v>
      </c>
      <c r="J3265">
        <v>1428941931</v>
      </c>
      <c r="K3265" t="b">
        <v>0</v>
      </c>
      <c r="L3265">
        <v>1</v>
      </c>
      <c r="M3265" t="b">
        <v>0</v>
      </c>
      <c r="N3265" t="s">
        <v>8282</v>
      </c>
      <c r="O3265">
        <f t="shared" si="200"/>
        <v>0</v>
      </c>
      <c r="P3265">
        <f t="shared" si="201"/>
        <v>52</v>
      </c>
      <c r="Q3265" s="10" t="s">
        <v>8334</v>
      </c>
      <c r="R3265" t="s">
        <v>8335</v>
      </c>
      <c r="S3265" s="14">
        <f t="shared" si="202"/>
        <v>42107.679756944446</v>
      </c>
      <c r="T3265" s="14">
        <f t="shared" si="203"/>
        <v>42137.679756944446</v>
      </c>
    </row>
    <row r="3266" spans="1:20" ht="45" x14ac:dyDescent="0.45">
      <c r="A3266">
        <v>546</v>
      </c>
      <c r="B3266" s="3" t="s">
        <v>547</v>
      </c>
      <c r="C3266" s="3" t="s">
        <v>4656</v>
      </c>
      <c r="D3266" s="6">
        <v>60000</v>
      </c>
      <c r="E3266" s="8">
        <v>52</v>
      </c>
      <c r="F3266" t="s">
        <v>8220</v>
      </c>
      <c r="G3266" t="s">
        <v>8223</v>
      </c>
      <c r="H3266" t="s">
        <v>8245</v>
      </c>
      <c r="I3266">
        <v>1445097715</v>
      </c>
      <c r="J3266">
        <v>1441209715</v>
      </c>
      <c r="K3266" t="b">
        <v>0</v>
      </c>
      <c r="L3266">
        <v>2</v>
      </c>
      <c r="M3266" t="b">
        <v>0</v>
      </c>
      <c r="N3266" t="s">
        <v>8270</v>
      </c>
      <c r="O3266">
        <f t="shared" ref="O3266:O3329" si="204">ROUND(E3266/D3266*100,0)</f>
        <v>0</v>
      </c>
      <c r="P3266">
        <f t="shared" ref="P3266:P3329" si="205">IFERROR(ROUND(E3266/L3266,2),0)</f>
        <v>26</v>
      </c>
      <c r="Q3266" s="10" t="s">
        <v>8317</v>
      </c>
      <c r="R3266" t="s">
        <v>8318</v>
      </c>
      <c r="S3266" s="14">
        <f t="shared" ref="S3266:S3329" si="206">(((J3266/60)/60)/24)+DATE(1970,1,1)</f>
        <v>42249.667997685188</v>
      </c>
      <c r="T3266" s="14">
        <f t="shared" ref="T3266:T3329" si="207">(((I3266/60)/60)/24)+DATE(1970,1,1)</f>
        <v>42294.667997685188</v>
      </c>
    </row>
    <row r="3267" spans="1:20" ht="45" x14ac:dyDescent="0.45">
      <c r="A3267">
        <v>470</v>
      </c>
      <c r="B3267" s="3" t="s">
        <v>471</v>
      </c>
      <c r="C3267" s="3" t="s">
        <v>4580</v>
      </c>
      <c r="D3267" s="6">
        <v>5000</v>
      </c>
      <c r="E3267" s="8">
        <v>51</v>
      </c>
      <c r="F3267" t="s">
        <v>8220</v>
      </c>
      <c r="G3267" t="s">
        <v>8223</v>
      </c>
      <c r="H3267" t="s">
        <v>8245</v>
      </c>
      <c r="I3267">
        <v>1389844800</v>
      </c>
      <c r="J3267">
        <v>1385524889</v>
      </c>
      <c r="K3267" t="b">
        <v>0</v>
      </c>
      <c r="L3267">
        <v>2</v>
      </c>
      <c r="M3267" t="b">
        <v>0</v>
      </c>
      <c r="N3267" t="s">
        <v>8268</v>
      </c>
      <c r="O3267">
        <f t="shared" si="204"/>
        <v>1</v>
      </c>
      <c r="P3267">
        <f t="shared" si="205"/>
        <v>25.5</v>
      </c>
      <c r="Q3267" s="10" t="s">
        <v>8308</v>
      </c>
      <c r="R3267" t="s">
        <v>8314</v>
      </c>
      <c r="S3267" s="14">
        <f t="shared" si="206"/>
        <v>41605.167696759258</v>
      </c>
      <c r="T3267" s="14">
        <f t="shared" si="207"/>
        <v>41655.166666666664</v>
      </c>
    </row>
    <row r="3268" spans="1:20" ht="45" x14ac:dyDescent="0.45">
      <c r="A3268">
        <v>184</v>
      </c>
      <c r="B3268" s="3" t="s">
        <v>186</v>
      </c>
      <c r="C3268" s="3" t="s">
        <v>4294</v>
      </c>
      <c r="D3268" s="6">
        <v>1500</v>
      </c>
      <c r="E3268" s="8">
        <v>51</v>
      </c>
      <c r="F3268" t="s">
        <v>8220</v>
      </c>
      <c r="G3268" t="s">
        <v>8228</v>
      </c>
      <c r="H3268" t="s">
        <v>8250</v>
      </c>
      <c r="I3268">
        <v>1409543940</v>
      </c>
      <c r="J3268">
        <v>1404586762</v>
      </c>
      <c r="K3268" t="b">
        <v>0</v>
      </c>
      <c r="L3268">
        <v>2</v>
      </c>
      <c r="M3268" t="b">
        <v>0</v>
      </c>
      <c r="N3268" t="s">
        <v>8266</v>
      </c>
      <c r="O3268">
        <f t="shared" si="204"/>
        <v>3</v>
      </c>
      <c r="P3268">
        <f t="shared" si="205"/>
        <v>25.5</v>
      </c>
      <c r="Q3268" s="10" t="s">
        <v>8308</v>
      </c>
      <c r="R3268" t="s">
        <v>8312</v>
      </c>
      <c r="S3268" s="14">
        <f t="shared" si="206"/>
        <v>41825.791226851856</v>
      </c>
      <c r="T3268" s="14">
        <f t="shared" si="207"/>
        <v>41883.165972222225</v>
      </c>
    </row>
    <row r="3269" spans="1:20" ht="45" x14ac:dyDescent="0.45">
      <c r="A3269">
        <v>1703</v>
      </c>
      <c r="B3269" s="3" t="s">
        <v>1704</v>
      </c>
      <c r="C3269" s="3" t="s">
        <v>5813</v>
      </c>
      <c r="D3269" s="6">
        <v>5000</v>
      </c>
      <c r="E3269" s="8">
        <v>51</v>
      </c>
      <c r="F3269" t="s">
        <v>8220</v>
      </c>
      <c r="G3269" t="s">
        <v>8223</v>
      </c>
      <c r="H3269" t="s">
        <v>8245</v>
      </c>
      <c r="I3269">
        <v>1441003537</v>
      </c>
      <c r="J3269">
        <v>1435819537</v>
      </c>
      <c r="K3269" t="b">
        <v>0</v>
      </c>
      <c r="L3269">
        <v>2</v>
      </c>
      <c r="M3269" t="b">
        <v>0</v>
      </c>
      <c r="N3269" t="s">
        <v>8291</v>
      </c>
      <c r="O3269">
        <f t="shared" si="204"/>
        <v>1</v>
      </c>
      <c r="P3269">
        <f t="shared" si="205"/>
        <v>25.5</v>
      </c>
      <c r="Q3269" s="10" t="s">
        <v>8323</v>
      </c>
      <c r="R3269" t="s">
        <v>8345</v>
      </c>
      <c r="S3269" s="14">
        <f t="shared" si="206"/>
        <v>42187.281678240746</v>
      </c>
      <c r="T3269" s="14">
        <f t="shared" si="207"/>
        <v>42247.281678240746</v>
      </c>
    </row>
    <row r="3270" spans="1:20" ht="45" x14ac:dyDescent="0.4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04"/>
        <v>1</v>
      </c>
      <c r="P3270">
        <f t="shared" si="205"/>
        <v>25.5</v>
      </c>
      <c r="Q3270" s="10" t="s">
        <v>8334</v>
      </c>
      <c r="R3270" t="s">
        <v>8335</v>
      </c>
      <c r="S3270" s="14">
        <f t="shared" si="206"/>
        <v>42110.326423611114</v>
      </c>
      <c r="T3270" s="14">
        <f t="shared" si="207"/>
        <v>42140.125</v>
      </c>
    </row>
    <row r="3271" spans="1:20" ht="45" x14ac:dyDescent="0.4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0" t="s">
        <v>8331</v>
      </c>
      <c r="R3271" t="s">
        <v>8333</v>
      </c>
      <c r="S3271" s="14">
        <f t="shared" si="206"/>
        <v>42528.899398148147</v>
      </c>
      <c r="T3271" s="14">
        <f t="shared" si="207"/>
        <v>42588.899398148147</v>
      </c>
    </row>
    <row r="3272" spans="1:20" ht="45" x14ac:dyDescent="0.4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0" t="s">
        <v>8336</v>
      </c>
      <c r="R3272" t="s">
        <v>8348</v>
      </c>
      <c r="S3272" s="14">
        <f t="shared" si="206"/>
        <v>42555.698738425926</v>
      </c>
      <c r="T3272" s="14">
        <f t="shared" si="207"/>
        <v>42584.958333333328</v>
      </c>
    </row>
    <row r="3273" spans="1:20" ht="45" x14ac:dyDescent="0.45">
      <c r="A3273">
        <v>2919</v>
      </c>
      <c r="B3273" s="3" t="s">
        <v>2919</v>
      </c>
      <c r="C3273" s="3" t="s">
        <v>7029</v>
      </c>
      <c r="D3273" s="6">
        <v>600</v>
      </c>
      <c r="E3273" s="8">
        <v>51</v>
      </c>
      <c r="F3273" t="s">
        <v>8220</v>
      </c>
      <c r="G3273" t="s">
        <v>8223</v>
      </c>
      <c r="H3273" t="s">
        <v>8245</v>
      </c>
      <c r="I3273">
        <v>1407250329</v>
      </c>
      <c r="J3273">
        <v>1404658329</v>
      </c>
      <c r="K3273" t="b">
        <v>0</v>
      </c>
      <c r="L3273">
        <v>6</v>
      </c>
      <c r="M3273" t="b">
        <v>0</v>
      </c>
      <c r="N3273" t="s">
        <v>8269</v>
      </c>
      <c r="O3273">
        <f t="shared" si="204"/>
        <v>9</v>
      </c>
      <c r="P3273">
        <f t="shared" si="205"/>
        <v>8.5</v>
      </c>
      <c r="Q3273" s="10" t="s">
        <v>8315</v>
      </c>
      <c r="R3273" t="s">
        <v>8316</v>
      </c>
      <c r="S3273" s="14">
        <f t="shared" si="206"/>
        <v>41826.61954861111</v>
      </c>
      <c r="T3273" s="14">
        <f t="shared" si="207"/>
        <v>41856.61954861111</v>
      </c>
    </row>
    <row r="3274" spans="1:20" ht="45" x14ac:dyDescent="0.4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0" t="s">
        <v>8317</v>
      </c>
      <c r="R3274" t="s">
        <v>8353</v>
      </c>
      <c r="S3274" s="14">
        <f t="shared" si="206"/>
        <v>42055.600995370376</v>
      </c>
      <c r="T3274" s="14">
        <f t="shared" si="207"/>
        <v>42115.559328703705</v>
      </c>
    </row>
    <row r="3275" spans="1:20" ht="45" x14ac:dyDescent="0.45">
      <c r="A3275">
        <v>1072</v>
      </c>
      <c r="B3275" s="3" t="s">
        <v>1073</v>
      </c>
      <c r="C3275" s="3" t="s">
        <v>5182</v>
      </c>
      <c r="D3275" s="6">
        <v>75000</v>
      </c>
      <c r="E3275" s="8">
        <v>51</v>
      </c>
      <c r="F3275" t="s">
        <v>8220</v>
      </c>
      <c r="G3275" t="s">
        <v>8223</v>
      </c>
      <c r="H3275" t="s">
        <v>8245</v>
      </c>
      <c r="I3275">
        <v>1391630297</v>
      </c>
      <c r="J3275">
        <v>1389038297</v>
      </c>
      <c r="K3275" t="b">
        <v>0</v>
      </c>
      <c r="L3275">
        <v>4</v>
      </c>
      <c r="M3275" t="b">
        <v>0</v>
      </c>
      <c r="N3275" t="s">
        <v>8280</v>
      </c>
      <c r="O3275">
        <f t="shared" si="204"/>
        <v>0</v>
      </c>
      <c r="P3275">
        <f t="shared" si="205"/>
        <v>12.75</v>
      </c>
      <c r="Q3275" s="10" t="s">
        <v>8331</v>
      </c>
      <c r="R3275" t="s">
        <v>8332</v>
      </c>
      <c r="S3275" s="14">
        <f t="shared" si="206"/>
        <v>41645.832141203704</v>
      </c>
      <c r="T3275" s="14">
        <f t="shared" si="207"/>
        <v>41675.832141203704</v>
      </c>
    </row>
    <row r="3276" spans="1:20" ht="45" x14ac:dyDescent="0.45">
      <c r="A3276">
        <v>444</v>
      </c>
      <c r="B3276" s="3" t="s">
        <v>445</v>
      </c>
      <c r="C3276" s="3" t="s">
        <v>4554</v>
      </c>
      <c r="D3276" s="6">
        <v>1000</v>
      </c>
      <c r="E3276" s="8">
        <v>50</v>
      </c>
      <c r="F3276" t="s">
        <v>8220</v>
      </c>
      <c r="G3276" t="s">
        <v>8223</v>
      </c>
      <c r="H3276" t="s">
        <v>8245</v>
      </c>
      <c r="I3276">
        <v>1329342361</v>
      </c>
      <c r="J3276">
        <v>1324158361</v>
      </c>
      <c r="K3276" t="b">
        <v>0</v>
      </c>
      <c r="L3276">
        <v>1</v>
      </c>
      <c r="M3276" t="b">
        <v>0</v>
      </c>
      <c r="N3276" t="s">
        <v>8268</v>
      </c>
      <c r="O3276">
        <f t="shared" si="204"/>
        <v>5</v>
      </c>
      <c r="P3276">
        <f t="shared" si="205"/>
        <v>50</v>
      </c>
      <c r="Q3276" s="10" t="s">
        <v>8308</v>
      </c>
      <c r="R3276" t="s">
        <v>8314</v>
      </c>
      <c r="S3276" s="14">
        <f t="shared" si="206"/>
        <v>40894.906956018516</v>
      </c>
      <c r="T3276" s="14">
        <f t="shared" si="207"/>
        <v>40954.906956018516</v>
      </c>
    </row>
    <row r="3277" spans="1:20" ht="45" x14ac:dyDescent="0.4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04"/>
        <v>0</v>
      </c>
      <c r="P3277">
        <f t="shared" si="205"/>
        <v>50</v>
      </c>
      <c r="Q3277" s="10" t="s">
        <v>8308</v>
      </c>
      <c r="R3277" t="s">
        <v>8314</v>
      </c>
      <c r="S3277" s="14">
        <f t="shared" si="206"/>
        <v>41761.94258101852</v>
      </c>
      <c r="T3277" s="14">
        <f t="shared" si="207"/>
        <v>41791.94258101852</v>
      </c>
    </row>
    <row r="3278" spans="1:20" ht="45" x14ac:dyDescent="0.45">
      <c r="A3278">
        <v>514</v>
      </c>
      <c r="B3278" s="3" t="s">
        <v>515</v>
      </c>
      <c r="C3278" s="3" t="s">
        <v>4624</v>
      </c>
      <c r="D3278" s="6">
        <v>1500</v>
      </c>
      <c r="E3278" s="8">
        <v>50</v>
      </c>
      <c r="F3278" t="s">
        <v>8220</v>
      </c>
      <c r="G3278" t="s">
        <v>8228</v>
      </c>
      <c r="H3278" t="s">
        <v>8250</v>
      </c>
      <c r="I3278">
        <v>1407595447</v>
      </c>
      <c r="J3278">
        <v>1405003447</v>
      </c>
      <c r="K3278" t="b">
        <v>0</v>
      </c>
      <c r="L3278">
        <v>3</v>
      </c>
      <c r="M3278" t="b">
        <v>0</v>
      </c>
      <c r="N3278" t="s">
        <v>8268</v>
      </c>
      <c r="O3278">
        <f t="shared" si="204"/>
        <v>3</v>
      </c>
      <c r="P3278">
        <f t="shared" si="205"/>
        <v>16.670000000000002</v>
      </c>
      <c r="Q3278" s="10" t="s">
        <v>8308</v>
      </c>
      <c r="R3278" t="s">
        <v>8314</v>
      </c>
      <c r="S3278" s="14">
        <f t="shared" si="206"/>
        <v>41830.613969907405</v>
      </c>
      <c r="T3278" s="14">
        <f t="shared" si="207"/>
        <v>41860.613969907405</v>
      </c>
    </row>
    <row r="3279" spans="1:20" ht="45" x14ac:dyDescent="0.45">
      <c r="A3279">
        <v>1060</v>
      </c>
      <c r="B3279" s="3" t="s">
        <v>1061</v>
      </c>
      <c r="C3279" s="3" t="s">
        <v>5170</v>
      </c>
      <c r="D3279" s="6">
        <v>5000</v>
      </c>
      <c r="E3279" s="8">
        <v>50</v>
      </c>
      <c r="F3279" t="s">
        <v>8219</v>
      </c>
      <c r="G3279" t="s">
        <v>8223</v>
      </c>
      <c r="H3279" t="s">
        <v>8245</v>
      </c>
      <c r="I3279">
        <v>1429134893</v>
      </c>
      <c r="J3279">
        <v>1426542893</v>
      </c>
      <c r="K3279" t="b">
        <v>0</v>
      </c>
      <c r="L3279">
        <v>1</v>
      </c>
      <c r="M3279" t="b">
        <v>0</v>
      </c>
      <c r="N3279" t="s">
        <v>8279</v>
      </c>
      <c r="O3279">
        <f t="shared" si="204"/>
        <v>1</v>
      </c>
      <c r="P3279">
        <f t="shared" si="205"/>
        <v>50</v>
      </c>
      <c r="Q3279" s="10" t="s">
        <v>8329</v>
      </c>
      <c r="R3279" t="s">
        <v>8330</v>
      </c>
      <c r="S3279" s="14">
        <f t="shared" si="206"/>
        <v>42079.913113425922</v>
      </c>
      <c r="T3279" s="14">
        <f t="shared" si="207"/>
        <v>42109.913113425922</v>
      </c>
    </row>
    <row r="3280" spans="1:20" x14ac:dyDescent="0.45">
      <c r="A3280">
        <v>190</v>
      </c>
      <c r="B3280" s="3" t="s">
        <v>192</v>
      </c>
      <c r="C3280" s="3" t="s">
        <v>4300</v>
      </c>
      <c r="D3280" s="6">
        <v>12000</v>
      </c>
      <c r="E3280" s="8">
        <v>50</v>
      </c>
      <c r="F3280" t="s">
        <v>8220</v>
      </c>
      <c r="G3280" t="s">
        <v>8223</v>
      </c>
      <c r="H3280" t="s">
        <v>8245</v>
      </c>
      <c r="I3280">
        <v>1466091446</v>
      </c>
      <c r="J3280">
        <v>1465227446</v>
      </c>
      <c r="K3280" t="b">
        <v>0</v>
      </c>
      <c r="L3280">
        <v>1</v>
      </c>
      <c r="M3280" t="b">
        <v>0</v>
      </c>
      <c r="N3280" t="s">
        <v>8266</v>
      </c>
      <c r="O3280">
        <f t="shared" si="204"/>
        <v>0</v>
      </c>
      <c r="P3280">
        <f t="shared" si="205"/>
        <v>50</v>
      </c>
      <c r="Q3280" s="10" t="s">
        <v>8308</v>
      </c>
      <c r="R3280" t="s">
        <v>8312</v>
      </c>
      <c r="S3280" s="14">
        <f t="shared" si="206"/>
        <v>42527.650995370372</v>
      </c>
      <c r="T3280" s="14">
        <f t="shared" si="207"/>
        <v>42537.650995370372</v>
      </c>
    </row>
    <row r="3281" spans="1:20" ht="30.6" x14ac:dyDescent="0.45">
      <c r="A3281">
        <v>237</v>
      </c>
      <c r="B3281" s="3" t="s">
        <v>239</v>
      </c>
      <c r="C3281" s="3" t="s">
        <v>4347</v>
      </c>
      <c r="D3281" s="6">
        <v>15000</v>
      </c>
      <c r="E3281" s="8">
        <v>50</v>
      </c>
      <c r="F3281" t="s">
        <v>8220</v>
      </c>
      <c r="G3281" t="s">
        <v>8223</v>
      </c>
      <c r="H3281" t="s">
        <v>8245</v>
      </c>
      <c r="I3281">
        <v>1457445069</v>
      </c>
      <c r="J3281">
        <v>1452261069</v>
      </c>
      <c r="K3281" t="b">
        <v>0</v>
      </c>
      <c r="L3281">
        <v>1</v>
      </c>
      <c r="M3281" t="b">
        <v>0</v>
      </c>
      <c r="N3281" t="s">
        <v>8266</v>
      </c>
      <c r="O3281">
        <f t="shared" si="204"/>
        <v>0</v>
      </c>
      <c r="P3281">
        <f t="shared" si="205"/>
        <v>50</v>
      </c>
      <c r="Q3281" s="10" t="s">
        <v>8308</v>
      </c>
      <c r="R3281" t="s">
        <v>8312</v>
      </c>
      <c r="S3281" s="14">
        <f t="shared" si="206"/>
        <v>42377.577187499999</v>
      </c>
      <c r="T3281" s="14">
        <f t="shared" si="207"/>
        <v>42437.577187499999</v>
      </c>
    </row>
    <row r="3282" spans="1:20" ht="59.4" x14ac:dyDescent="0.45">
      <c r="A3282">
        <v>1713</v>
      </c>
      <c r="B3282" s="3" t="s">
        <v>1714</v>
      </c>
      <c r="C3282" s="3" t="s">
        <v>5823</v>
      </c>
      <c r="D3282" s="6">
        <v>3000</v>
      </c>
      <c r="E3282" s="8">
        <v>50</v>
      </c>
      <c r="F3282" t="s">
        <v>8220</v>
      </c>
      <c r="G3282" t="s">
        <v>8223</v>
      </c>
      <c r="H3282" t="s">
        <v>8245</v>
      </c>
      <c r="I3282">
        <v>1412536412</v>
      </c>
      <c r="J3282">
        <v>1409944412</v>
      </c>
      <c r="K3282" t="b">
        <v>0</v>
      </c>
      <c r="L3282">
        <v>1</v>
      </c>
      <c r="M3282" t="b">
        <v>0</v>
      </c>
      <c r="N3282" t="s">
        <v>8291</v>
      </c>
      <c r="O3282">
        <f t="shared" si="204"/>
        <v>2</v>
      </c>
      <c r="P3282">
        <f t="shared" si="205"/>
        <v>50</v>
      </c>
      <c r="Q3282" s="10" t="s">
        <v>8323</v>
      </c>
      <c r="R3282" t="s">
        <v>8345</v>
      </c>
      <c r="S3282" s="14">
        <f t="shared" si="206"/>
        <v>41887.801064814819</v>
      </c>
      <c r="T3282" s="14">
        <f t="shared" si="207"/>
        <v>41917.801064814819</v>
      </c>
    </row>
    <row r="3283" spans="1:20" ht="59.4" x14ac:dyDescent="0.45">
      <c r="A3283">
        <v>772</v>
      </c>
      <c r="B3283" s="3" t="s">
        <v>773</v>
      </c>
      <c r="C3283" s="3" t="s">
        <v>4882</v>
      </c>
      <c r="D3283" s="6">
        <v>1500</v>
      </c>
      <c r="E3283" s="8">
        <v>50</v>
      </c>
      <c r="F3283" t="s">
        <v>8220</v>
      </c>
      <c r="G3283" t="s">
        <v>8223</v>
      </c>
      <c r="H3283" t="s">
        <v>8245</v>
      </c>
      <c r="I3283">
        <v>1257047940</v>
      </c>
      <c r="J3283">
        <v>1252718519</v>
      </c>
      <c r="K3283" t="b">
        <v>0</v>
      </c>
      <c r="L3283">
        <v>1</v>
      </c>
      <c r="M3283" t="b">
        <v>0</v>
      </c>
      <c r="N3283" t="s">
        <v>8273</v>
      </c>
      <c r="O3283">
        <f t="shared" si="204"/>
        <v>3</v>
      </c>
      <c r="P3283">
        <f t="shared" si="205"/>
        <v>50</v>
      </c>
      <c r="Q3283" s="10" t="s">
        <v>8320</v>
      </c>
      <c r="R3283" t="s">
        <v>8322</v>
      </c>
      <c r="S3283" s="14">
        <f t="shared" si="206"/>
        <v>40068.056932870371</v>
      </c>
      <c r="T3283" s="14">
        <f t="shared" si="207"/>
        <v>40118.165972222225</v>
      </c>
    </row>
    <row r="3284" spans="1:20" ht="45" x14ac:dyDescent="0.45">
      <c r="A3284">
        <v>1483</v>
      </c>
      <c r="B3284" s="3" t="s">
        <v>1484</v>
      </c>
      <c r="C3284" s="3" t="s">
        <v>5593</v>
      </c>
      <c r="D3284" s="6">
        <v>7000</v>
      </c>
      <c r="E3284" s="8">
        <v>50</v>
      </c>
      <c r="F3284" t="s">
        <v>8220</v>
      </c>
      <c r="G3284" t="s">
        <v>8223</v>
      </c>
      <c r="H3284" t="s">
        <v>8245</v>
      </c>
      <c r="I3284">
        <v>1469162275</v>
      </c>
      <c r="J3284">
        <v>1467002275</v>
      </c>
      <c r="K3284" t="b">
        <v>0</v>
      </c>
      <c r="L3284">
        <v>2</v>
      </c>
      <c r="M3284" t="b">
        <v>0</v>
      </c>
      <c r="N3284" t="s">
        <v>8273</v>
      </c>
      <c r="O3284">
        <f t="shared" si="204"/>
        <v>1</v>
      </c>
      <c r="P3284">
        <f t="shared" si="205"/>
        <v>25</v>
      </c>
      <c r="Q3284" s="10" t="s">
        <v>8320</v>
      </c>
      <c r="R3284" t="s">
        <v>8322</v>
      </c>
      <c r="S3284" s="14">
        <f t="shared" si="206"/>
        <v>42548.192997685182</v>
      </c>
      <c r="T3284" s="14">
        <f t="shared" si="207"/>
        <v>42573.192997685182</v>
      </c>
    </row>
    <row r="3285" spans="1:20" ht="30.6" x14ac:dyDescent="0.45">
      <c r="A3285">
        <v>1153</v>
      </c>
      <c r="B3285" s="3" t="s">
        <v>1154</v>
      </c>
      <c r="C3285" s="3" t="s">
        <v>5263</v>
      </c>
      <c r="D3285" s="6">
        <v>8000</v>
      </c>
      <c r="E3285" s="8">
        <v>50</v>
      </c>
      <c r="F3285" t="s">
        <v>8220</v>
      </c>
      <c r="G3285" t="s">
        <v>8223</v>
      </c>
      <c r="H3285" t="s">
        <v>8245</v>
      </c>
      <c r="I3285">
        <v>1434647305</v>
      </c>
      <c r="J3285">
        <v>1432055305</v>
      </c>
      <c r="K3285" t="b">
        <v>0</v>
      </c>
      <c r="L3285">
        <v>1</v>
      </c>
      <c r="M3285" t="b">
        <v>0</v>
      </c>
      <c r="N3285" t="s">
        <v>8282</v>
      </c>
      <c r="O3285">
        <f t="shared" si="204"/>
        <v>1</v>
      </c>
      <c r="P3285">
        <f t="shared" si="205"/>
        <v>50</v>
      </c>
      <c r="Q3285" s="10" t="s">
        <v>8334</v>
      </c>
      <c r="R3285" t="s">
        <v>8335</v>
      </c>
      <c r="S3285" s="14">
        <f t="shared" si="206"/>
        <v>42143.714178240742</v>
      </c>
      <c r="T3285" s="14">
        <f t="shared" si="207"/>
        <v>42173.714178240742</v>
      </c>
    </row>
    <row r="3286" spans="1:20" ht="45" x14ac:dyDescent="0.45">
      <c r="A3286">
        <v>2438</v>
      </c>
      <c r="B3286" s="3" t="s">
        <v>2439</v>
      </c>
      <c r="C3286" s="3" t="s">
        <v>6548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1449529062</v>
      </c>
      <c r="J3286">
        <v>1444341462</v>
      </c>
      <c r="K3286" t="b">
        <v>0</v>
      </c>
      <c r="L3286">
        <v>1</v>
      </c>
      <c r="M3286" t="b">
        <v>0</v>
      </c>
      <c r="N3286" t="s">
        <v>8282</v>
      </c>
      <c r="O3286">
        <f t="shared" si="204"/>
        <v>0</v>
      </c>
      <c r="P3286">
        <f t="shared" si="205"/>
        <v>50</v>
      </c>
      <c r="Q3286" s="10" t="s">
        <v>8334</v>
      </c>
      <c r="R3286" t="s">
        <v>8335</v>
      </c>
      <c r="S3286" s="14">
        <f t="shared" si="206"/>
        <v>42285.91506944444</v>
      </c>
      <c r="T3286" s="14">
        <f t="shared" si="207"/>
        <v>42345.956736111111</v>
      </c>
    </row>
    <row r="3287" spans="1:20" ht="45" x14ac:dyDescent="0.45">
      <c r="A3287">
        <v>2568</v>
      </c>
      <c r="B3287" s="3" t="s">
        <v>2568</v>
      </c>
      <c r="C3287" s="3" t="s">
        <v>6678</v>
      </c>
      <c r="D3287" s="6">
        <v>10000</v>
      </c>
      <c r="E3287" s="8">
        <v>50</v>
      </c>
      <c r="F3287" t="s">
        <v>8219</v>
      </c>
      <c r="G3287" t="s">
        <v>8224</v>
      </c>
      <c r="H3287" t="s">
        <v>8246</v>
      </c>
      <c r="I3287">
        <v>1472745594</v>
      </c>
      <c r="J3287">
        <v>1470153594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0" t="s">
        <v>8334</v>
      </c>
      <c r="R3287" t="s">
        <v>8335</v>
      </c>
      <c r="S3287" s="14">
        <f t="shared" si="206"/>
        <v>42584.666597222225</v>
      </c>
      <c r="T3287" s="14">
        <f t="shared" si="207"/>
        <v>42614.666597222225</v>
      </c>
    </row>
    <row r="3288" spans="1:20" ht="45" x14ac:dyDescent="0.45">
      <c r="A3288">
        <v>2585</v>
      </c>
      <c r="B3288" s="3" t="s">
        <v>2585</v>
      </c>
      <c r="C3288" s="3" t="s">
        <v>6695</v>
      </c>
      <c r="D3288" s="6">
        <v>30000</v>
      </c>
      <c r="E3288" s="8">
        <v>50</v>
      </c>
      <c r="F3288" t="s">
        <v>8220</v>
      </c>
      <c r="G3288" t="s">
        <v>8223</v>
      </c>
      <c r="H3288" t="s">
        <v>8245</v>
      </c>
      <c r="I3288">
        <v>1404601632</v>
      </c>
      <c r="J3288">
        <v>1402009632</v>
      </c>
      <c r="K3288" t="b">
        <v>0</v>
      </c>
      <c r="L3288">
        <v>1</v>
      </c>
      <c r="M3288" t="b">
        <v>0</v>
      </c>
      <c r="N3288" t="s">
        <v>8282</v>
      </c>
      <c r="O3288">
        <f t="shared" si="204"/>
        <v>0</v>
      </c>
      <c r="P3288">
        <f t="shared" si="205"/>
        <v>50</v>
      </c>
      <c r="Q3288" s="10" t="s">
        <v>8334</v>
      </c>
      <c r="R3288" t="s">
        <v>8335</v>
      </c>
      <c r="S3288" s="14">
        <f t="shared" si="206"/>
        <v>41795.963333333333</v>
      </c>
      <c r="T3288" s="14">
        <f t="shared" si="207"/>
        <v>41825.963333333333</v>
      </c>
    </row>
    <row r="3289" spans="1:20" ht="59.4" x14ac:dyDescent="0.45">
      <c r="A3289">
        <v>2592</v>
      </c>
      <c r="B3289" s="3" t="s">
        <v>2592</v>
      </c>
      <c r="C3289" s="3" t="s">
        <v>6702</v>
      </c>
      <c r="D3289" s="6">
        <v>30000</v>
      </c>
      <c r="E3289" s="8">
        <v>50</v>
      </c>
      <c r="F3289" t="s">
        <v>8220</v>
      </c>
      <c r="G3289" t="s">
        <v>8223</v>
      </c>
      <c r="H3289" t="s">
        <v>8245</v>
      </c>
      <c r="I3289">
        <v>1412536421</v>
      </c>
      <c r="J3289">
        <v>1409944421</v>
      </c>
      <c r="K3289" t="b">
        <v>0</v>
      </c>
      <c r="L3289">
        <v>1</v>
      </c>
      <c r="M3289" t="b">
        <v>0</v>
      </c>
      <c r="N3289" t="s">
        <v>8282</v>
      </c>
      <c r="O3289">
        <f t="shared" si="204"/>
        <v>0</v>
      </c>
      <c r="P3289">
        <f t="shared" si="205"/>
        <v>50</v>
      </c>
      <c r="Q3289" s="10" t="s">
        <v>8334</v>
      </c>
      <c r="R3289" t="s">
        <v>8335</v>
      </c>
      <c r="S3289" s="14">
        <f t="shared" si="206"/>
        <v>41887.801168981481</v>
      </c>
      <c r="T3289" s="14">
        <f t="shared" si="207"/>
        <v>41917.801168981481</v>
      </c>
    </row>
    <row r="3290" spans="1:20" ht="45" x14ac:dyDescent="0.45">
      <c r="A3290">
        <v>1904</v>
      </c>
      <c r="B3290" s="3" t="s">
        <v>1905</v>
      </c>
      <c r="C3290" s="3" t="s">
        <v>6014</v>
      </c>
      <c r="D3290" s="6">
        <v>50000</v>
      </c>
      <c r="E3290" s="8">
        <v>50</v>
      </c>
      <c r="F3290" t="s">
        <v>8220</v>
      </c>
      <c r="G3290" t="s">
        <v>8223</v>
      </c>
      <c r="H3290" t="s">
        <v>8245</v>
      </c>
      <c r="I3290">
        <v>1451752021</v>
      </c>
      <c r="J3290">
        <v>1447864021</v>
      </c>
      <c r="K3290" t="b">
        <v>0</v>
      </c>
      <c r="L3290">
        <v>2</v>
      </c>
      <c r="M3290" t="b">
        <v>0</v>
      </c>
      <c r="N3290" t="s">
        <v>8292</v>
      </c>
      <c r="O3290">
        <f t="shared" si="204"/>
        <v>0</v>
      </c>
      <c r="P3290">
        <f t="shared" si="205"/>
        <v>25</v>
      </c>
      <c r="Q3290" s="10" t="s">
        <v>8317</v>
      </c>
      <c r="R3290" t="s">
        <v>8346</v>
      </c>
      <c r="S3290" s="14">
        <f t="shared" si="206"/>
        <v>42326.685428240744</v>
      </c>
      <c r="T3290" s="14">
        <f t="shared" si="207"/>
        <v>42371.685428240744</v>
      </c>
    </row>
    <row r="3291" spans="1:20" ht="59.4" x14ac:dyDescent="0.45">
      <c r="A3291">
        <v>868</v>
      </c>
      <c r="B3291" s="3" t="s">
        <v>869</v>
      </c>
      <c r="C3291" s="3" t="s">
        <v>4978</v>
      </c>
      <c r="D3291" s="6">
        <v>45000</v>
      </c>
      <c r="E3291" s="8">
        <v>50</v>
      </c>
      <c r="F3291" t="s">
        <v>8220</v>
      </c>
      <c r="G3291" t="s">
        <v>8223</v>
      </c>
      <c r="H3291" t="s">
        <v>8245</v>
      </c>
      <c r="I3291">
        <v>1389055198</v>
      </c>
      <c r="J3291">
        <v>1386463198</v>
      </c>
      <c r="K3291" t="b">
        <v>0</v>
      </c>
      <c r="L3291">
        <v>1</v>
      </c>
      <c r="M3291" t="b">
        <v>0</v>
      </c>
      <c r="N3291" t="s">
        <v>8276</v>
      </c>
      <c r="O3291">
        <f t="shared" si="204"/>
        <v>0</v>
      </c>
      <c r="P3291">
        <f t="shared" si="205"/>
        <v>50</v>
      </c>
      <c r="Q3291" s="10" t="s">
        <v>8323</v>
      </c>
      <c r="R3291" t="s">
        <v>8326</v>
      </c>
      <c r="S3291" s="14">
        <f t="shared" si="206"/>
        <v>41616.027754629627</v>
      </c>
      <c r="T3291" s="14">
        <f t="shared" si="207"/>
        <v>41646.027754629627</v>
      </c>
    </row>
    <row r="3292" spans="1:20" ht="45" x14ac:dyDescent="0.45">
      <c r="A3292">
        <v>935</v>
      </c>
      <c r="B3292" s="3" t="s">
        <v>936</v>
      </c>
      <c r="C3292" s="3" t="s">
        <v>5045</v>
      </c>
      <c r="D3292" s="6">
        <v>3500</v>
      </c>
      <c r="E3292" s="8">
        <v>50</v>
      </c>
      <c r="F3292" t="s">
        <v>8220</v>
      </c>
      <c r="G3292" t="s">
        <v>8223</v>
      </c>
      <c r="H3292" t="s">
        <v>8245</v>
      </c>
      <c r="I3292">
        <v>1454054429</v>
      </c>
      <c r="J3292">
        <v>1451462429</v>
      </c>
      <c r="K3292" t="b">
        <v>0</v>
      </c>
      <c r="L3292">
        <v>2</v>
      </c>
      <c r="M3292" t="b">
        <v>0</v>
      </c>
      <c r="N3292" t="s">
        <v>8276</v>
      </c>
      <c r="O3292">
        <f t="shared" si="204"/>
        <v>1</v>
      </c>
      <c r="P3292">
        <f t="shared" si="205"/>
        <v>25</v>
      </c>
      <c r="Q3292" s="10" t="s">
        <v>8323</v>
      </c>
      <c r="R3292" t="s">
        <v>8326</v>
      </c>
      <c r="S3292" s="14">
        <f t="shared" si="206"/>
        <v>42368.333668981482</v>
      </c>
      <c r="T3292" s="14">
        <f t="shared" si="207"/>
        <v>42398.333668981482</v>
      </c>
    </row>
    <row r="3293" spans="1:20" ht="59.4" x14ac:dyDescent="0.45">
      <c r="A3293">
        <v>1135</v>
      </c>
      <c r="B3293" s="3" t="s">
        <v>1136</v>
      </c>
      <c r="C3293" s="3" t="s">
        <v>5245</v>
      </c>
      <c r="D3293" s="6">
        <v>1000</v>
      </c>
      <c r="E3293" s="8">
        <v>50</v>
      </c>
      <c r="F3293" t="s">
        <v>8220</v>
      </c>
      <c r="G3293" t="s">
        <v>8235</v>
      </c>
      <c r="H3293" t="s">
        <v>8248</v>
      </c>
      <c r="I3293">
        <v>1470527094</v>
      </c>
      <c r="J3293">
        <v>1467935094</v>
      </c>
      <c r="K3293" t="b">
        <v>0</v>
      </c>
      <c r="L3293">
        <v>1</v>
      </c>
      <c r="M3293" t="b">
        <v>0</v>
      </c>
      <c r="N3293" t="s">
        <v>8281</v>
      </c>
      <c r="O3293">
        <f t="shared" si="204"/>
        <v>5</v>
      </c>
      <c r="P3293">
        <f t="shared" si="205"/>
        <v>50</v>
      </c>
      <c r="Q3293" s="10" t="s">
        <v>8331</v>
      </c>
      <c r="R3293" t="s">
        <v>8333</v>
      </c>
      <c r="S3293" s="14">
        <f t="shared" si="206"/>
        <v>42558.989513888882</v>
      </c>
      <c r="T3293" s="14">
        <f t="shared" si="207"/>
        <v>42588.989513888882</v>
      </c>
    </row>
    <row r="3294" spans="1:20" ht="45" x14ac:dyDescent="0.45">
      <c r="A3294">
        <v>3794</v>
      </c>
      <c r="B3294" s="3" t="s">
        <v>3791</v>
      </c>
      <c r="C3294" s="3" t="s">
        <v>7904</v>
      </c>
      <c r="D3294" s="6">
        <v>5000</v>
      </c>
      <c r="E3294" s="8">
        <v>50</v>
      </c>
      <c r="F3294" t="s">
        <v>8220</v>
      </c>
      <c r="G3294" t="s">
        <v>8224</v>
      </c>
      <c r="H3294" t="s">
        <v>8246</v>
      </c>
      <c r="I3294">
        <v>1433685354</v>
      </c>
      <c r="J3294">
        <v>1431093354</v>
      </c>
      <c r="K3294" t="b">
        <v>0</v>
      </c>
      <c r="L3294">
        <v>1</v>
      </c>
      <c r="M3294" t="b">
        <v>0</v>
      </c>
      <c r="N3294" t="s">
        <v>8303</v>
      </c>
      <c r="O3294">
        <f t="shared" si="204"/>
        <v>1</v>
      </c>
      <c r="P3294">
        <f t="shared" si="205"/>
        <v>50</v>
      </c>
      <c r="Q3294" s="10" t="s">
        <v>8315</v>
      </c>
      <c r="R3294" t="s">
        <v>8357</v>
      </c>
      <c r="S3294" s="14">
        <f t="shared" si="206"/>
        <v>42132.58048611111</v>
      </c>
      <c r="T3294" s="14">
        <f t="shared" si="207"/>
        <v>42162.58048611111</v>
      </c>
    </row>
    <row r="3295" spans="1:20" ht="30.6" x14ac:dyDescent="0.45">
      <c r="A3295">
        <v>1559</v>
      </c>
      <c r="B3295" s="3" t="s">
        <v>1560</v>
      </c>
      <c r="C3295" s="3" t="s">
        <v>5669</v>
      </c>
      <c r="D3295" s="6">
        <v>15000</v>
      </c>
      <c r="E3295" s="8">
        <v>50</v>
      </c>
      <c r="F3295" t="s">
        <v>8220</v>
      </c>
      <c r="G3295" t="s">
        <v>8223</v>
      </c>
      <c r="H3295" t="s">
        <v>8245</v>
      </c>
      <c r="I3295">
        <v>1430270199</v>
      </c>
      <c r="J3295">
        <v>1428974199</v>
      </c>
      <c r="K3295" t="b">
        <v>0</v>
      </c>
      <c r="L3295">
        <v>1</v>
      </c>
      <c r="M3295" t="b">
        <v>0</v>
      </c>
      <c r="N3295" t="s">
        <v>8287</v>
      </c>
      <c r="O3295">
        <f t="shared" si="204"/>
        <v>0</v>
      </c>
      <c r="P3295">
        <f t="shared" si="205"/>
        <v>50</v>
      </c>
      <c r="Q3295" s="10" t="s">
        <v>8336</v>
      </c>
      <c r="R3295" t="s">
        <v>8341</v>
      </c>
      <c r="S3295" s="14">
        <f t="shared" si="206"/>
        <v>42108.05322916666</v>
      </c>
      <c r="T3295" s="14">
        <f t="shared" si="207"/>
        <v>42123.05322916666</v>
      </c>
    </row>
    <row r="3296" spans="1:20" ht="45" x14ac:dyDescent="0.4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04"/>
        <v>1</v>
      </c>
      <c r="P3296">
        <f t="shared" si="205"/>
        <v>50</v>
      </c>
      <c r="Q3296" s="10" t="s">
        <v>8336</v>
      </c>
      <c r="R3296" t="s">
        <v>8348</v>
      </c>
      <c r="S3296" s="14">
        <f t="shared" si="206"/>
        <v>42685.680648148147</v>
      </c>
      <c r="T3296" s="14">
        <f t="shared" si="207"/>
        <v>42715.680648148147</v>
      </c>
    </row>
    <row r="3297" spans="1:20" ht="30.6" x14ac:dyDescent="0.45">
      <c r="A3297">
        <v>3137</v>
      </c>
      <c r="B3297" s="3" t="s">
        <v>3137</v>
      </c>
      <c r="C3297" s="3" t="s">
        <v>7247</v>
      </c>
      <c r="D3297" s="6">
        <v>1500</v>
      </c>
      <c r="E3297" s="8">
        <v>50</v>
      </c>
      <c r="F3297" t="s">
        <v>8221</v>
      </c>
      <c r="G3297" t="s">
        <v>8223</v>
      </c>
      <c r="H3297" t="s">
        <v>8245</v>
      </c>
      <c r="I3297">
        <v>1493838720</v>
      </c>
      <c r="J3297">
        <v>1489439669</v>
      </c>
      <c r="K3297" t="b">
        <v>0</v>
      </c>
      <c r="L3297">
        <v>1</v>
      </c>
      <c r="M3297" t="b">
        <v>0</v>
      </c>
      <c r="N3297" t="s">
        <v>8269</v>
      </c>
      <c r="O3297">
        <f t="shared" si="204"/>
        <v>3</v>
      </c>
      <c r="P3297">
        <f t="shared" si="205"/>
        <v>50</v>
      </c>
      <c r="Q3297" s="10" t="s">
        <v>8315</v>
      </c>
      <c r="R3297" t="s">
        <v>8316</v>
      </c>
      <c r="S3297" s="14">
        <f t="shared" si="206"/>
        <v>42807.885057870371</v>
      </c>
      <c r="T3297" s="14">
        <f t="shared" si="207"/>
        <v>42858.8</v>
      </c>
    </row>
    <row r="3298" spans="1:20" ht="45" x14ac:dyDescent="0.45">
      <c r="A3298">
        <v>3895</v>
      </c>
      <c r="B3298" s="3" t="s">
        <v>3892</v>
      </c>
      <c r="C3298" s="3" t="s">
        <v>8003</v>
      </c>
      <c r="D3298" s="6">
        <v>1000</v>
      </c>
      <c r="E3298" s="8">
        <v>50</v>
      </c>
      <c r="F3298" t="s">
        <v>8220</v>
      </c>
      <c r="G3298" t="s">
        <v>8223</v>
      </c>
      <c r="H3298" t="s">
        <v>8245</v>
      </c>
      <c r="I3298">
        <v>1425103218</v>
      </c>
      <c r="J3298">
        <v>1422424818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5</v>
      </c>
      <c r="P3298">
        <f t="shared" si="205"/>
        <v>50</v>
      </c>
      <c r="Q3298" s="10" t="s">
        <v>8315</v>
      </c>
      <c r="R3298" t="s">
        <v>8316</v>
      </c>
      <c r="S3298" s="14">
        <f t="shared" si="206"/>
        <v>42032.250208333338</v>
      </c>
      <c r="T3298" s="14">
        <f t="shared" si="207"/>
        <v>42063.250208333338</v>
      </c>
    </row>
    <row r="3299" spans="1:20" ht="73.8" x14ac:dyDescent="0.45">
      <c r="A3299">
        <v>3941</v>
      </c>
      <c r="B3299" s="3" t="s">
        <v>3938</v>
      </c>
      <c r="C3299" s="3" t="s">
        <v>8049</v>
      </c>
      <c r="D3299" s="6">
        <v>5500</v>
      </c>
      <c r="E3299" s="8">
        <v>50</v>
      </c>
      <c r="F3299" t="s">
        <v>8220</v>
      </c>
      <c r="G3299" t="s">
        <v>8223</v>
      </c>
      <c r="H3299" t="s">
        <v>8245</v>
      </c>
      <c r="I3299">
        <v>1416877200</v>
      </c>
      <c r="J3299">
        <v>1414505137</v>
      </c>
      <c r="K3299" t="b">
        <v>0</v>
      </c>
      <c r="L3299">
        <v>2</v>
      </c>
      <c r="M3299" t="b">
        <v>0</v>
      </c>
      <c r="N3299" t="s">
        <v>8269</v>
      </c>
      <c r="O3299">
        <f t="shared" si="204"/>
        <v>1</v>
      </c>
      <c r="P3299">
        <f t="shared" si="205"/>
        <v>25</v>
      </c>
      <c r="Q3299" s="10" t="s">
        <v>8315</v>
      </c>
      <c r="R3299" t="s">
        <v>8316</v>
      </c>
      <c r="S3299" s="14">
        <f t="shared" si="206"/>
        <v>41940.587233796294</v>
      </c>
      <c r="T3299" s="14">
        <f t="shared" si="207"/>
        <v>41968.041666666672</v>
      </c>
    </row>
    <row r="3300" spans="1:20" ht="59.4" x14ac:dyDescent="0.45">
      <c r="A3300">
        <v>4099</v>
      </c>
      <c r="B3300" s="3" t="s">
        <v>4095</v>
      </c>
      <c r="C3300" s="3" t="s">
        <v>8202</v>
      </c>
      <c r="D3300" s="6">
        <v>4500</v>
      </c>
      <c r="E3300" s="8">
        <v>50</v>
      </c>
      <c r="F3300" t="s">
        <v>8220</v>
      </c>
      <c r="G3300" t="s">
        <v>8223</v>
      </c>
      <c r="H3300" t="s">
        <v>8245</v>
      </c>
      <c r="I3300">
        <v>1472847873</v>
      </c>
      <c r="J3300">
        <v>1468959873</v>
      </c>
      <c r="K3300" t="b">
        <v>0</v>
      </c>
      <c r="L3300">
        <v>1</v>
      </c>
      <c r="M3300" t="b">
        <v>0</v>
      </c>
      <c r="N3300" t="s">
        <v>8269</v>
      </c>
      <c r="O3300">
        <f t="shared" si="204"/>
        <v>1</v>
      </c>
      <c r="P3300">
        <f t="shared" si="205"/>
        <v>50</v>
      </c>
      <c r="Q3300" s="10" t="s">
        <v>8315</v>
      </c>
      <c r="R3300" t="s">
        <v>8316</v>
      </c>
      <c r="S3300" s="14">
        <f t="shared" si="206"/>
        <v>42570.850381944445</v>
      </c>
      <c r="T3300" s="14">
        <f t="shared" si="207"/>
        <v>42615.850381944445</v>
      </c>
    </row>
    <row r="3301" spans="1:20" ht="45" x14ac:dyDescent="0.4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0" t="s">
        <v>8315</v>
      </c>
      <c r="R3301" t="s">
        <v>8355</v>
      </c>
      <c r="S3301" s="14">
        <f t="shared" si="206"/>
        <v>42173.67082175926</v>
      </c>
      <c r="T3301" s="14">
        <f t="shared" si="207"/>
        <v>42233.67082175926</v>
      </c>
    </row>
    <row r="3302" spans="1:20" ht="45" x14ac:dyDescent="0.4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0" t="s">
        <v>8315</v>
      </c>
      <c r="R3302" t="s">
        <v>8355</v>
      </c>
      <c r="S3302" s="14">
        <f t="shared" si="206"/>
        <v>42523.025231481486</v>
      </c>
      <c r="T3302" s="14">
        <f t="shared" si="207"/>
        <v>42583.025231481486</v>
      </c>
    </row>
    <row r="3303" spans="1:20" ht="59.4" x14ac:dyDescent="0.45">
      <c r="A3303">
        <v>2123</v>
      </c>
      <c r="B3303" s="3" t="s">
        <v>2124</v>
      </c>
      <c r="C3303" s="3" t="s">
        <v>6233</v>
      </c>
      <c r="D3303" s="6">
        <v>500</v>
      </c>
      <c r="E3303" s="8">
        <v>50</v>
      </c>
      <c r="F3303" t="s">
        <v>8220</v>
      </c>
      <c r="G3303" t="s">
        <v>8223</v>
      </c>
      <c r="H3303" t="s">
        <v>8245</v>
      </c>
      <c r="I3303">
        <v>1268636340</v>
      </c>
      <c r="J3303">
        <v>1263982307</v>
      </c>
      <c r="K3303" t="b">
        <v>0</v>
      </c>
      <c r="L3303">
        <v>5</v>
      </c>
      <c r="M3303" t="b">
        <v>0</v>
      </c>
      <c r="N3303" t="s">
        <v>8280</v>
      </c>
      <c r="O3303">
        <f t="shared" si="204"/>
        <v>10</v>
      </c>
      <c r="P3303">
        <f t="shared" si="205"/>
        <v>10</v>
      </c>
      <c r="Q3303" s="10" t="s">
        <v>8331</v>
      </c>
      <c r="R3303" t="s">
        <v>8332</v>
      </c>
      <c r="S3303" s="14">
        <f t="shared" si="206"/>
        <v>40198.424849537041</v>
      </c>
      <c r="T3303" s="14">
        <f t="shared" si="207"/>
        <v>40252.290972222225</v>
      </c>
    </row>
    <row r="3304" spans="1:20" ht="45" x14ac:dyDescent="0.45">
      <c r="A3304">
        <v>2152</v>
      </c>
      <c r="B3304" s="3" t="s">
        <v>2153</v>
      </c>
      <c r="C3304" s="3" t="s">
        <v>6262</v>
      </c>
      <c r="D3304" s="6">
        <v>30000</v>
      </c>
      <c r="E3304" s="8">
        <v>50</v>
      </c>
      <c r="F3304" t="s">
        <v>8220</v>
      </c>
      <c r="G3304" t="s">
        <v>8223</v>
      </c>
      <c r="H3304" t="s">
        <v>8245</v>
      </c>
      <c r="I3304">
        <v>1394909909</v>
      </c>
      <c r="J3304">
        <v>1392321509</v>
      </c>
      <c r="K3304" t="b">
        <v>0</v>
      </c>
      <c r="L3304">
        <v>4</v>
      </c>
      <c r="M3304" t="b">
        <v>0</v>
      </c>
      <c r="N3304" t="s">
        <v>8280</v>
      </c>
      <c r="O3304">
        <f t="shared" si="204"/>
        <v>0</v>
      </c>
      <c r="P3304">
        <f t="shared" si="205"/>
        <v>12.5</v>
      </c>
      <c r="Q3304" s="10" t="s">
        <v>8331</v>
      </c>
      <c r="R3304" t="s">
        <v>8332</v>
      </c>
      <c r="S3304" s="14">
        <f t="shared" si="206"/>
        <v>41683.832280092596</v>
      </c>
      <c r="T3304" s="14">
        <f t="shared" si="207"/>
        <v>41713.790613425925</v>
      </c>
    </row>
    <row r="3305" spans="1:20" ht="45" x14ac:dyDescent="0.45">
      <c r="A3305">
        <v>559</v>
      </c>
      <c r="B3305" s="3" t="s">
        <v>560</v>
      </c>
      <c r="C3305" s="3" t="s">
        <v>4669</v>
      </c>
      <c r="D3305" s="6">
        <v>240000</v>
      </c>
      <c r="E3305" s="8">
        <v>50</v>
      </c>
      <c r="F3305" t="s">
        <v>8220</v>
      </c>
      <c r="G3305" t="s">
        <v>8223</v>
      </c>
      <c r="H3305" t="s">
        <v>8245</v>
      </c>
      <c r="I3305">
        <v>1449989260</v>
      </c>
      <c r="J3305">
        <v>1447397260</v>
      </c>
      <c r="K3305" t="b">
        <v>0</v>
      </c>
      <c r="L3305">
        <v>1</v>
      </c>
      <c r="M3305" t="b">
        <v>0</v>
      </c>
      <c r="N3305" t="s">
        <v>8270</v>
      </c>
      <c r="O3305">
        <f t="shared" si="204"/>
        <v>0</v>
      </c>
      <c r="P3305">
        <f t="shared" si="205"/>
        <v>50</v>
      </c>
      <c r="Q3305" s="10" t="s">
        <v>8317</v>
      </c>
      <c r="R3305" t="s">
        <v>8318</v>
      </c>
      <c r="S3305" s="14">
        <f t="shared" si="206"/>
        <v>42321.283101851848</v>
      </c>
      <c r="T3305" s="14">
        <f t="shared" si="207"/>
        <v>42351.283101851848</v>
      </c>
    </row>
    <row r="3306" spans="1:20" ht="30.6" x14ac:dyDescent="0.45">
      <c r="A3306">
        <v>2373</v>
      </c>
      <c r="B3306" s="3" t="s">
        <v>2374</v>
      </c>
      <c r="C3306" s="3" t="s">
        <v>6483</v>
      </c>
      <c r="D3306" s="6">
        <v>850000</v>
      </c>
      <c r="E3306" s="8">
        <v>50</v>
      </c>
      <c r="F3306" t="s">
        <v>8219</v>
      </c>
      <c r="G3306" t="s">
        <v>8234</v>
      </c>
      <c r="H3306" t="s">
        <v>8254</v>
      </c>
      <c r="I3306">
        <v>1440863624</v>
      </c>
      <c r="J3306">
        <v>1438271624</v>
      </c>
      <c r="K3306" t="b">
        <v>0</v>
      </c>
      <c r="L3306">
        <v>1</v>
      </c>
      <c r="M3306" t="b">
        <v>0</v>
      </c>
      <c r="N3306" t="s">
        <v>8270</v>
      </c>
      <c r="O3306">
        <f t="shared" si="204"/>
        <v>0</v>
      </c>
      <c r="P3306">
        <f t="shared" si="205"/>
        <v>50</v>
      </c>
      <c r="Q3306" s="10" t="s">
        <v>8317</v>
      </c>
      <c r="R3306" t="s">
        <v>8318</v>
      </c>
      <c r="S3306" s="14">
        <f t="shared" si="206"/>
        <v>42215.662314814821</v>
      </c>
      <c r="T3306" s="14">
        <f t="shared" si="207"/>
        <v>42245.662314814821</v>
      </c>
    </row>
    <row r="3307" spans="1:20" ht="45" x14ac:dyDescent="0.45">
      <c r="A3307">
        <v>2393</v>
      </c>
      <c r="B3307" s="3" t="s">
        <v>2394</v>
      </c>
      <c r="C3307" s="3" t="s">
        <v>6503</v>
      </c>
      <c r="D3307" s="6">
        <v>100000</v>
      </c>
      <c r="E3307" s="8">
        <v>50</v>
      </c>
      <c r="F3307" t="s">
        <v>8219</v>
      </c>
      <c r="G3307" t="s">
        <v>8223</v>
      </c>
      <c r="H3307" t="s">
        <v>8245</v>
      </c>
      <c r="I3307">
        <v>1439048017</v>
      </c>
      <c r="J3307">
        <v>1436456017</v>
      </c>
      <c r="K3307" t="b">
        <v>0</v>
      </c>
      <c r="L3307">
        <v>1</v>
      </c>
      <c r="M3307" t="b">
        <v>0</v>
      </c>
      <c r="N3307" t="s">
        <v>8270</v>
      </c>
      <c r="O3307">
        <f t="shared" si="204"/>
        <v>0</v>
      </c>
      <c r="P3307">
        <f t="shared" si="205"/>
        <v>50</v>
      </c>
      <c r="Q3307" s="10" t="s">
        <v>8317</v>
      </c>
      <c r="R3307" t="s">
        <v>8318</v>
      </c>
      <c r="S3307" s="14">
        <f t="shared" si="206"/>
        <v>42194.648344907408</v>
      </c>
      <c r="T3307" s="14">
        <f t="shared" si="207"/>
        <v>42224.648344907408</v>
      </c>
    </row>
    <row r="3308" spans="1:20" ht="59.4" x14ac:dyDescent="0.4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8320</v>
      </c>
      <c r="R3308" t="s">
        <v>8322</v>
      </c>
      <c r="S3308" s="14">
        <f t="shared" si="206"/>
        <v>42032.168530092589</v>
      </c>
      <c r="T3308" s="14">
        <f t="shared" si="207"/>
        <v>42062.168530092589</v>
      </c>
    </row>
    <row r="3309" spans="1:20" ht="45" x14ac:dyDescent="0.4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8331</v>
      </c>
      <c r="R3309" t="s">
        <v>8332</v>
      </c>
      <c r="S3309" s="14">
        <f t="shared" si="206"/>
        <v>41536.509097222224</v>
      </c>
      <c r="T3309" s="14">
        <f t="shared" si="207"/>
        <v>41566.509097222224</v>
      </c>
    </row>
    <row r="3310" spans="1:20" ht="45" x14ac:dyDescent="0.45">
      <c r="A3310">
        <v>4086</v>
      </c>
      <c r="B3310" s="3" t="s">
        <v>4082</v>
      </c>
      <c r="C3310" s="3" t="s">
        <v>8189</v>
      </c>
      <c r="D3310" s="6">
        <v>1000</v>
      </c>
      <c r="E3310" s="8">
        <v>47</v>
      </c>
      <c r="F3310" t="s">
        <v>8220</v>
      </c>
      <c r="G3310" t="s">
        <v>8223</v>
      </c>
      <c r="H3310" t="s">
        <v>8245</v>
      </c>
      <c r="I3310">
        <v>1448078400</v>
      </c>
      <c r="J3310">
        <v>1445985299</v>
      </c>
      <c r="K3310" t="b">
        <v>0</v>
      </c>
      <c r="L3310">
        <v>5</v>
      </c>
      <c r="M3310" t="b">
        <v>0</v>
      </c>
      <c r="N3310" t="s">
        <v>8269</v>
      </c>
      <c r="O3310">
        <f t="shared" si="204"/>
        <v>5</v>
      </c>
      <c r="P3310">
        <f t="shared" si="205"/>
        <v>9.4</v>
      </c>
      <c r="Q3310" s="10" t="s">
        <v>8315</v>
      </c>
      <c r="R3310" t="s">
        <v>8316</v>
      </c>
      <c r="S3310" s="14">
        <f t="shared" si="206"/>
        <v>42304.940960648149</v>
      </c>
      <c r="T3310" s="14">
        <f t="shared" si="207"/>
        <v>42329.166666666672</v>
      </c>
    </row>
    <row r="3311" spans="1:20" ht="45" x14ac:dyDescent="0.45">
      <c r="A3311">
        <v>1097</v>
      </c>
      <c r="B3311" s="3" t="s">
        <v>1098</v>
      </c>
      <c r="C3311" s="3" t="s">
        <v>5207</v>
      </c>
      <c r="D3311" s="6">
        <v>100000</v>
      </c>
      <c r="E3311" s="8">
        <v>47</v>
      </c>
      <c r="F3311" t="s">
        <v>8220</v>
      </c>
      <c r="G3311" t="s">
        <v>8223</v>
      </c>
      <c r="H3311" t="s">
        <v>8245</v>
      </c>
      <c r="I3311">
        <v>1393786877</v>
      </c>
      <c r="J3311">
        <v>1390330877</v>
      </c>
      <c r="K3311" t="b">
        <v>0</v>
      </c>
      <c r="L3311">
        <v>7</v>
      </c>
      <c r="M3311" t="b">
        <v>0</v>
      </c>
      <c r="N3311" t="s">
        <v>8280</v>
      </c>
      <c r="O3311">
        <f t="shared" si="204"/>
        <v>0</v>
      </c>
      <c r="P3311">
        <f t="shared" si="205"/>
        <v>6.71</v>
      </c>
      <c r="Q3311" s="10" t="s">
        <v>8331</v>
      </c>
      <c r="R3311" t="s">
        <v>8332</v>
      </c>
      <c r="S3311" s="14">
        <f t="shared" si="206"/>
        <v>41660.792557870373</v>
      </c>
      <c r="T3311" s="14">
        <f t="shared" si="207"/>
        <v>41700.792557870373</v>
      </c>
    </row>
    <row r="3312" spans="1:20" ht="45" x14ac:dyDescent="0.4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0" t="s">
        <v>8308</v>
      </c>
      <c r="R3312" t="s">
        <v>8314</v>
      </c>
      <c r="S3312" s="14">
        <f t="shared" si="206"/>
        <v>41534.568113425928</v>
      </c>
      <c r="T3312" s="14">
        <f t="shared" si="207"/>
        <v>41564.568113425928</v>
      </c>
    </row>
    <row r="3313" spans="1:20" ht="45" x14ac:dyDescent="0.4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8308</v>
      </c>
      <c r="R3313" t="s">
        <v>8314</v>
      </c>
      <c r="S3313" s="14">
        <f t="shared" si="206"/>
        <v>40971.002569444441</v>
      </c>
      <c r="T3313" s="14">
        <f t="shared" si="207"/>
        <v>41016.021527777775</v>
      </c>
    </row>
    <row r="3314" spans="1:20" ht="45" x14ac:dyDescent="0.45">
      <c r="A3314">
        <v>2764</v>
      </c>
      <c r="B3314" s="3" t="s">
        <v>2764</v>
      </c>
      <c r="C3314" s="3" t="s">
        <v>6874</v>
      </c>
      <c r="D3314" s="6">
        <v>4000</v>
      </c>
      <c r="E3314" s="8">
        <v>45</v>
      </c>
      <c r="F3314" t="s">
        <v>8220</v>
      </c>
      <c r="G3314" t="s">
        <v>8223</v>
      </c>
      <c r="H3314" t="s">
        <v>8245</v>
      </c>
      <c r="I3314">
        <v>1338404400</v>
      </c>
      <c r="J3314">
        <v>1335855631</v>
      </c>
      <c r="K3314" t="b">
        <v>0</v>
      </c>
      <c r="L3314">
        <v>4</v>
      </c>
      <c r="M3314" t="b">
        <v>0</v>
      </c>
      <c r="N3314" t="s">
        <v>8302</v>
      </c>
      <c r="O3314">
        <f t="shared" si="204"/>
        <v>1</v>
      </c>
      <c r="P3314">
        <f t="shared" si="205"/>
        <v>11.25</v>
      </c>
      <c r="Q3314" s="10" t="s">
        <v>8320</v>
      </c>
      <c r="R3314" t="s">
        <v>8356</v>
      </c>
      <c r="S3314" s="14">
        <f t="shared" si="206"/>
        <v>41030.292025462964</v>
      </c>
      <c r="T3314" s="14">
        <f t="shared" si="207"/>
        <v>41059.791666666664</v>
      </c>
    </row>
    <row r="3315" spans="1:20" ht="45" x14ac:dyDescent="0.45">
      <c r="A3315">
        <v>2436</v>
      </c>
      <c r="B3315" s="3" t="s">
        <v>2437</v>
      </c>
      <c r="C3315" s="3" t="s">
        <v>6546</v>
      </c>
      <c r="D3315" s="6">
        <v>117000</v>
      </c>
      <c r="E3315" s="8">
        <v>45</v>
      </c>
      <c r="F3315" t="s">
        <v>8220</v>
      </c>
      <c r="G3315" t="s">
        <v>8228</v>
      </c>
      <c r="H3315" t="s">
        <v>8250</v>
      </c>
      <c r="I3315">
        <v>1454078770</v>
      </c>
      <c r="J3315">
        <v>1448894770</v>
      </c>
      <c r="K3315" t="b">
        <v>0</v>
      </c>
      <c r="L3315">
        <v>2</v>
      </c>
      <c r="M3315" t="b">
        <v>0</v>
      </c>
      <c r="N3315" t="s">
        <v>8282</v>
      </c>
      <c r="O3315">
        <f t="shared" si="204"/>
        <v>0</v>
      </c>
      <c r="P3315">
        <f t="shared" si="205"/>
        <v>22.5</v>
      </c>
      <c r="Q3315" s="10" t="s">
        <v>8334</v>
      </c>
      <c r="R3315" t="s">
        <v>8335</v>
      </c>
      <c r="S3315" s="14">
        <f t="shared" si="206"/>
        <v>42338.615393518514</v>
      </c>
      <c r="T3315" s="14">
        <f t="shared" si="207"/>
        <v>42398.615393518514</v>
      </c>
    </row>
    <row r="3316" spans="1:20" ht="45" x14ac:dyDescent="0.45">
      <c r="A3316">
        <v>865</v>
      </c>
      <c r="B3316" s="3" t="s">
        <v>866</v>
      </c>
      <c r="C3316" s="3" t="s">
        <v>4975</v>
      </c>
      <c r="D3316" s="6">
        <v>2200</v>
      </c>
      <c r="E3316" s="8">
        <v>45</v>
      </c>
      <c r="F3316" t="s">
        <v>8220</v>
      </c>
      <c r="G3316" t="s">
        <v>8223</v>
      </c>
      <c r="H3316" t="s">
        <v>8245</v>
      </c>
      <c r="I3316">
        <v>1358361197</v>
      </c>
      <c r="J3316">
        <v>1353177197</v>
      </c>
      <c r="K3316" t="b">
        <v>0</v>
      </c>
      <c r="L3316">
        <v>2</v>
      </c>
      <c r="M3316" t="b">
        <v>0</v>
      </c>
      <c r="N3316" t="s">
        <v>8276</v>
      </c>
      <c r="O3316">
        <f t="shared" si="204"/>
        <v>2</v>
      </c>
      <c r="P3316">
        <f t="shared" si="205"/>
        <v>22.5</v>
      </c>
      <c r="Q3316" s="10" t="s">
        <v>8323</v>
      </c>
      <c r="R3316" t="s">
        <v>8326</v>
      </c>
      <c r="S3316" s="14">
        <f t="shared" si="206"/>
        <v>41230.77311342593</v>
      </c>
      <c r="T3316" s="14">
        <f t="shared" si="207"/>
        <v>41290.77311342593</v>
      </c>
    </row>
    <row r="3317" spans="1:20" ht="30.6" x14ac:dyDescent="0.45">
      <c r="A3317">
        <v>873</v>
      </c>
      <c r="B3317" s="3" t="s">
        <v>874</v>
      </c>
      <c r="C3317" s="3" t="s">
        <v>4983</v>
      </c>
      <c r="D3317" s="6">
        <v>3500</v>
      </c>
      <c r="E3317" s="8">
        <v>45</v>
      </c>
      <c r="F3317" t="s">
        <v>8220</v>
      </c>
      <c r="G3317" t="s">
        <v>8223</v>
      </c>
      <c r="H3317" t="s">
        <v>8245</v>
      </c>
      <c r="I3317">
        <v>1352610040</v>
      </c>
      <c r="J3317">
        <v>1349150440</v>
      </c>
      <c r="K3317" t="b">
        <v>0</v>
      </c>
      <c r="L3317">
        <v>5</v>
      </c>
      <c r="M3317" t="b">
        <v>0</v>
      </c>
      <c r="N3317" t="s">
        <v>8276</v>
      </c>
      <c r="O3317">
        <f t="shared" si="204"/>
        <v>1</v>
      </c>
      <c r="P3317">
        <f t="shared" si="205"/>
        <v>9</v>
      </c>
      <c r="Q3317" s="10" t="s">
        <v>8323</v>
      </c>
      <c r="R3317" t="s">
        <v>8326</v>
      </c>
      <c r="S3317" s="14">
        <f t="shared" si="206"/>
        <v>41184.167129629634</v>
      </c>
      <c r="T3317" s="14">
        <f t="shared" si="207"/>
        <v>41224.208796296298</v>
      </c>
    </row>
    <row r="3318" spans="1:20" ht="45" x14ac:dyDescent="0.45">
      <c r="A3318">
        <v>2866</v>
      </c>
      <c r="B3318" s="3" t="s">
        <v>2866</v>
      </c>
      <c r="C3318" s="3" t="s">
        <v>6976</v>
      </c>
      <c r="D3318" s="6">
        <v>5000</v>
      </c>
      <c r="E3318" s="8">
        <v>45</v>
      </c>
      <c r="F3318" t="s">
        <v>8220</v>
      </c>
      <c r="G3318" t="s">
        <v>8223</v>
      </c>
      <c r="H3318" t="s">
        <v>8245</v>
      </c>
      <c r="I3318">
        <v>1476482400</v>
      </c>
      <c r="J3318">
        <v>1473893721</v>
      </c>
      <c r="K3318" t="b">
        <v>0</v>
      </c>
      <c r="L3318">
        <v>2</v>
      </c>
      <c r="M3318" t="b">
        <v>0</v>
      </c>
      <c r="N3318" t="s">
        <v>8269</v>
      </c>
      <c r="O3318">
        <f t="shared" si="204"/>
        <v>1</v>
      </c>
      <c r="P3318">
        <f t="shared" si="205"/>
        <v>22.5</v>
      </c>
      <c r="Q3318" s="10" t="s">
        <v>8315</v>
      </c>
      <c r="R3318" t="s">
        <v>8316</v>
      </c>
      <c r="S3318" s="14">
        <f t="shared" si="206"/>
        <v>42627.955104166671</v>
      </c>
      <c r="T3318" s="14">
        <f t="shared" si="207"/>
        <v>42657.916666666672</v>
      </c>
    </row>
    <row r="3319" spans="1:20" ht="45" x14ac:dyDescent="0.45">
      <c r="A3319">
        <v>3142</v>
      </c>
      <c r="B3319" s="3" t="s">
        <v>3142</v>
      </c>
      <c r="C3319" s="3" t="s">
        <v>7252</v>
      </c>
      <c r="D3319" s="6">
        <v>2750</v>
      </c>
      <c r="E3319" s="8">
        <v>45</v>
      </c>
      <c r="F3319" t="s">
        <v>8221</v>
      </c>
      <c r="G3319" t="s">
        <v>8224</v>
      </c>
      <c r="H3319" t="s">
        <v>8246</v>
      </c>
      <c r="I3319">
        <v>1489922339</v>
      </c>
      <c r="J3319">
        <v>1487333939</v>
      </c>
      <c r="K3319" t="b">
        <v>0</v>
      </c>
      <c r="L3319">
        <v>3</v>
      </c>
      <c r="M3319" t="b">
        <v>0</v>
      </c>
      <c r="N3319" t="s">
        <v>8269</v>
      </c>
      <c r="O3319">
        <f t="shared" si="204"/>
        <v>2</v>
      </c>
      <c r="P3319">
        <f t="shared" si="205"/>
        <v>15</v>
      </c>
      <c r="Q3319" s="10" t="s">
        <v>8315</v>
      </c>
      <c r="R3319" t="s">
        <v>8316</v>
      </c>
      <c r="S3319" s="14">
        <f t="shared" si="206"/>
        <v>42783.513182870374</v>
      </c>
      <c r="T3319" s="14">
        <f t="shared" si="207"/>
        <v>42813.471516203703</v>
      </c>
    </row>
    <row r="3320" spans="1:20" ht="45" x14ac:dyDescent="0.4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04"/>
        <v>2</v>
      </c>
      <c r="P3320">
        <f t="shared" si="205"/>
        <v>11.25</v>
      </c>
      <c r="Q3320" s="10" t="s">
        <v>8315</v>
      </c>
      <c r="R3320" t="s">
        <v>8316</v>
      </c>
      <c r="S3320" s="14">
        <f t="shared" si="206"/>
        <v>42342.845555555556</v>
      </c>
      <c r="T3320" s="14">
        <f t="shared" si="207"/>
        <v>42372.845555555556</v>
      </c>
    </row>
    <row r="3321" spans="1:20" ht="59.4" x14ac:dyDescent="0.45">
      <c r="A3321">
        <v>3962</v>
      </c>
      <c r="B3321" s="3" t="s">
        <v>3959</v>
      </c>
      <c r="C3321" s="3" t="s">
        <v>8069</v>
      </c>
      <c r="D3321" s="6">
        <v>1400</v>
      </c>
      <c r="E3321" s="8">
        <v>45</v>
      </c>
      <c r="F3321" t="s">
        <v>8220</v>
      </c>
      <c r="G3321" t="s">
        <v>8224</v>
      </c>
      <c r="H3321" t="s">
        <v>8246</v>
      </c>
      <c r="I3321">
        <v>1448722494</v>
      </c>
      <c r="J3321">
        <v>1446562494</v>
      </c>
      <c r="K3321" t="b">
        <v>0</v>
      </c>
      <c r="L3321">
        <v>3</v>
      </c>
      <c r="M3321" t="b">
        <v>0</v>
      </c>
      <c r="N3321" t="s">
        <v>8269</v>
      </c>
      <c r="O3321">
        <f t="shared" si="204"/>
        <v>3</v>
      </c>
      <c r="P3321">
        <f t="shared" si="205"/>
        <v>15</v>
      </c>
      <c r="Q3321" s="10" t="s">
        <v>8315</v>
      </c>
      <c r="R3321" t="s">
        <v>8316</v>
      </c>
      <c r="S3321" s="14">
        <f t="shared" si="206"/>
        <v>42311.621458333335</v>
      </c>
      <c r="T3321" s="14">
        <f t="shared" si="207"/>
        <v>42336.621458333335</v>
      </c>
    </row>
    <row r="3322" spans="1:20" ht="59.4" x14ac:dyDescent="0.45">
      <c r="A3322">
        <v>3966</v>
      </c>
      <c r="B3322" s="3" t="s">
        <v>3963</v>
      </c>
      <c r="C3322" s="3" t="s">
        <v>8073</v>
      </c>
      <c r="D3322" s="6">
        <v>7500</v>
      </c>
      <c r="E3322" s="8">
        <v>45</v>
      </c>
      <c r="F3322" t="s">
        <v>8220</v>
      </c>
      <c r="G3322" t="s">
        <v>8223</v>
      </c>
      <c r="H3322" t="s">
        <v>8245</v>
      </c>
      <c r="I3322">
        <v>1406170740</v>
      </c>
      <c r="J3322">
        <v>1402506278</v>
      </c>
      <c r="K3322" t="b">
        <v>0</v>
      </c>
      <c r="L3322">
        <v>2</v>
      </c>
      <c r="M3322" t="b">
        <v>0</v>
      </c>
      <c r="N3322" t="s">
        <v>8269</v>
      </c>
      <c r="O3322">
        <f t="shared" si="204"/>
        <v>1</v>
      </c>
      <c r="P3322">
        <f t="shared" si="205"/>
        <v>22.5</v>
      </c>
      <c r="Q3322" s="10" t="s">
        <v>8315</v>
      </c>
      <c r="R3322" t="s">
        <v>8316</v>
      </c>
      <c r="S3322" s="14">
        <f t="shared" si="206"/>
        <v>41801.711550925924</v>
      </c>
      <c r="T3322" s="14">
        <f t="shared" si="207"/>
        <v>41844.124305555553</v>
      </c>
    </row>
    <row r="3323" spans="1:20" ht="45" x14ac:dyDescent="0.45">
      <c r="A3323">
        <v>1428</v>
      </c>
      <c r="B3323" s="3" t="s">
        <v>1429</v>
      </c>
      <c r="C3323" s="3" t="s">
        <v>5538</v>
      </c>
      <c r="D3323" s="6">
        <v>1000</v>
      </c>
      <c r="E3323" s="8">
        <v>45</v>
      </c>
      <c r="F3323" t="s">
        <v>8220</v>
      </c>
      <c r="G3323" t="s">
        <v>8226</v>
      </c>
      <c r="H3323" t="s">
        <v>8248</v>
      </c>
      <c r="I3323">
        <v>1459584417</v>
      </c>
      <c r="J3323">
        <v>1456996017</v>
      </c>
      <c r="K3323" t="b">
        <v>0</v>
      </c>
      <c r="L3323">
        <v>3</v>
      </c>
      <c r="M3323" t="b">
        <v>0</v>
      </c>
      <c r="N3323" t="s">
        <v>8285</v>
      </c>
      <c r="O3323">
        <f t="shared" si="204"/>
        <v>5</v>
      </c>
      <c r="P3323">
        <f t="shared" si="205"/>
        <v>15</v>
      </c>
      <c r="Q3323" s="10" t="s">
        <v>8320</v>
      </c>
      <c r="R3323" t="s">
        <v>8339</v>
      </c>
      <c r="S3323" s="14">
        <f t="shared" si="206"/>
        <v>42432.379826388889</v>
      </c>
      <c r="T3323" s="14">
        <f t="shared" si="207"/>
        <v>42462.338159722218</v>
      </c>
    </row>
    <row r="3324" spans="1:20" ht="59.4" x14ac:dyDescent="0.45">
      <c r="A3324">
        <v>1068</v>
      </c>
      <c r="B3324" s="3" t="s">
        <v>1069</v>
      </c>
      <c r="C3324" s="3" t="s">
        <v>5178</v>
      </c>
      <c r="D3324" s="6">
        <v>30000</v>
      </c>
      <c r="E3324" s="8">
        <v>45</v>
      </c>
      <c r="F3324" t="s">
        <v>8220</v>
      </c>
      <c r="G3324" t="s">
        <v>8223</v>
      </c>
      <c r="H3324" t="s">
        <v>8245</v>
      </c>
      <c r="I3324">
        <v>1460274864</v>
      </c>
      <c r="J3324">
        <v>1457686464</v>
      </c>
      <c r="K3324" t="b">
        <v>0</v>
      </c>
      <c r="L3324">
        <v>4</v>
      </c>
      <c r="M3324" t="b">
        <v>0</v>
      </c>
      <c r="N3324" t="s">
        <v>8280</v>
      </c>
      <c r="O3324">
        <f t="shared" si="204"/>
        <v>0</v>
      </c>
      <c r="P3324">
        <f t="shared" si="205"/>
        <v>11.25</v>
      </c>
      <c r="Q3324" s="10" t="s">
        <v>8331</v>
      </c>
      <c r="R3324" t="s">
        <v>8332</v>
      </c>
      <c r="S3324" s="14">
        <f t="shared" si="206"/>
        <v>42440.371111111104</v>
      </c>
      <c r="T3324" s="14">
        <f t="shared" si="207"/>
        <v>42470.329444444447</v>
      </c>
    </row>
    <row r="3325" spans="1:20" ht="30.6" x14ac:dyDescent="0.4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04"/>
        <v>5</v>
      </c>
      <c r="P3325">
        <f t="shared" si="205"/>
        <v>15</v>
      </c>
      <c r="Q3325" s="10" t="s">
        <v>8331</v>
      </c>
      <c r="R3325" t="s">
        <v>8332</v>
      </c>
      <c r="S3325" s="14">
        <f t="shared" si="206"/>
        <v>41005.904120370367</v>
      </c>
      <c r="T3325" s="14">
        <f t="shared" si="207"/>
        <v>41035.904120370367</v>
      </c>
    </row>
    <row r="3326" spans="1:20" ht="59.4" x14ac:dyDescent="0.45">
      <c r="A3326">
        <v>1078</v>
      </c>
      <c r="B3326" s="3" t="s">
        <v>1079</v>
      </c>
      <c r="C3326" s="3" t="s">
        <v>5188</v>
      </c>
      <c r="D3326" s="6">
        <v>600</v>
      </c>
      <c r="E3326" s="8">
        <v>45</v>
      </c>
      <c r="F3326" t="s">
        <v>8220</v>
      </c>
      <c r="G3326" t="s">
        <v>8223</v>
      </c>
      <c r="H3326" t="s">
        <v>8245</v>
      </c>
      <c r="I3326">
        <v>1311309721</v>
      </c>
      <c r="J3326">
        <v>1307421721</v>
      </c>
      <c r="K3326" t="b">
        <v>0</v>
      </c>
      <c r="L3326">
        <v>5</v>
      </c>
      <c r="M3326" t="b">
        <v>0</v>
      </c>
      <c r="N3326" t="s">
        <v>8280</v>
      </c>
      <c r="O3326">
        <f t="shared" si="204"/>
        <v>8</v>
      </c>
      <c r="P3326">
        <f t="shared" si="205"/>
        <v>9</v>
      </c>
      <c r="Q3326" s="10" t="s">
        <v>8331</v>
      </c>
      <c r="R3326" t="s">
        <v>8332</v>
      </c>
      <c r="S3326" s="14">
        <f t="shared" si="206"/>
        <v>40701.195844907408</v>
      </c>
      <c r="T3326" s="14">
        <f t="shared" si="207"/>
        <v>40746.195844907408</v>
      </c>
    </row>
    <row r="3327" spans="1:20" ht="45" x14ac:dyDescent="0.45">
      <c r="A3327">
        <v>1109</v>
      </c>
      <c r="B3327" s="3" t="s">
        <v>1110</v>
      </c>
      <c r="C3327" s="3" t="s">
        <v>5219</v>
      </c>
      <c r="D3327" s="6">
        <v>10000</v>
      </c>
      <c r="E3327" s="8">
        <v>45</v>
      </c>
      <c r="F3327" t="s">
        <v>8220</v>
      </c>
      <c r="G3327" t="s">
        <v>8223</v>
      </c>
      <c r="H3327" t="s">
        <v>8245</v>
      </c>
      <c r="I3327">
        <v>1479495790</v>
      </c>
      <c r="J3327">
        <v>1476900190</v>
      </c>
      <c r="K3327" t="b">
        <v>0</v>
      </c>
      <c r="L3327">
        <v>3</v>
      </c>
      <c r="M3327" t="b">
        <v>0</v>
      </c>
      <c r="N3327" t="s">
        <v>8280</v>
      </c>
      <c r="O3327">
        <f t="shared" si="204"/>
        <v>0</v>
      </c>
      <c r="P3327">
        <f t="shared" si="205"/>
        <v>15</v>
      </c>
      <c r="Q3327" s="10" t="s">
        <v>8331</v>
      </c>
      <c r="R3327" t="s">
        <v>8332</v>
      </c>
      <c r="S3327" s="14">
        <f t="shared" si="206"/>
        <v>42662.752199074079</v>
      </c>
      <c r="T3327" s="14">
        <f t="shared" si="207"/>
        <v>42692.793865740736</v>
      </c>
    </row>
    <row r="3328" spans="1:20" ht="45" x14ac:dyDescent="0.4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8331</v>
      </c>
      <c r="R3328" t="s">
        <v>8332</v>
      </c>
      <c r="S3328" s="14">
        <f t="shared" si="206"/>
        <v>42396.973807870367</v>
      </c>
      <c r="T3328" s="14">
        <f t="shared" si="207"/>
        <v>42411.973807870367</v>
      </c>
    </row>
    <row r="3329" spans="1:20" ht="59.4" x14ac:dyDescent="0.4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0" t="s">
        <v>8334</v>
      </c>
      <c r="R3329" t="s">
        <v>8335</v>
      </c>
      <c r="S3329" s="14">
        <f t="shared" si="206"/>
        <v>42728.827407407407</v>
      </c>
      <c r="T3329" s="14">
        <f t="shared" si="207"/>
        <v>42747.695833333331</v>
      </c>
    </row>
    <row r="3330" spans="1:20" ht="59.4" x14ac:dyDescent="0.4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08">ROUND(E3330/D3330*100,0)</f>
        <v>0</v>
      </c>
      <c r="P3330">
        <f t="shared" ref="P3330:P3393" si="209">IFERROR(ROUND(E3330/L3330,2),0)</f>
        <v>10.5</v>
      </c>
      <c r="Q3330" s="10" t="s">
        <v>8317</v>
      </c>
      <c r="R3330" t="s">
        <v>8346</v>
      </c>
      <c r="S3330" s="14">
        <f t="shared" ref="S3330:S3393" si="210">(((J3330/60)/60)/24)+DATE(1970,1,1)</f>
        <v>41859.925856481481</v>
      </c>
      <c r="T3330" s="14">
        <f t="shared" ref="T3330:T3393" si="211">(((I3330/60)/60)/24)+DATE(1970,1,1)</f>
        <v>41889.925856481481</v>
      </c>
    </row>
    <row r="3331" spans="1:20" ht="45" x14ac:dyDescent="0.45">
      <c r="A3331">
        <v>4107</v>
      </c>
      <c r="B3331" s="3" t="s">
        <v>4103</v>
      </c>
      <c r="C3331" s="3" t="s">
        <v>8210</v>
      </c>
      <c r="D3331" s="6">
        <v>2000</v>
      </c>
      <c r="E3331" s="8">
        <v>41</v>
      </c>
      <c r="F3331" t="s">
        <v>8220</v>
      </c>
      <c r="G3331" t="s">
        <v>8223</v>
      </c>
      <c r="H3331" t="s">
        <v>8245</v>
      </c>
      <c r="I3331">
        <v>1411596001</v>
      </c>
      <c r="J3331">
        <v>1409608801</v>
      </c>
      <c r="K3331" t="b">
        <v>0</v>
      </c>
      <c r="L3331">
        <v>4</v>
      </c>
      <c r="M3331" t="b">
        <v>0</v>
      </c>
      <c r="N3331" t="s">
        <v>8269</v>
      </c>
      <c r="O3331">
        <f t="shared" si="208"/>
        <v>2</v>
      </c>
      <c r="P3331">
        <f t="shared" si="209"/>
        <v>10.25</v>
      </c>
      <c r="Q3331" s="10" t="s">
        <v>8315</v>
      </c>
      <c r="R3331" t="s">
        <v>8316</v>
      </c>
      <c r="S3331" s="14">
        <f t="shared" si="210"/>
        <v>41883.916678240741</v>
      </c>
      <c r="T3331" s="14">
        <f t="shared" si="211"/>
        <v>41906.916678240741</v>
      </c>
    </row>
    <row r="3332" spans="1:20" ht="59.4" x14ac:dyDescent="0.4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0" t="s">
        <v>8315</v>
      </c>
      <c r="R3332" t="s">
        <v>8355</v>
      </c>
      <c r="S3332" s="14">
        <f t="shared" si="210"/>
        <v>42241.429120370376</v>
      </c>
      <c r="T3332" s="14">
        <f t="shared" si="211"/>
        <v>42263.916666666672</v>
      </c>
    </row>
    <row r="3333" spans="1:20" ht="30.6" x14ac:dyDescent="0.45">
      <c r="A3333">
        <v>1101</v>
      </c>
      <c r="B3333" s="3" t="s">
        <v>1102</v>
      </c>
      <c r="C3333" s="3" t="s">
        <v>5211</v>
      </c>
      <c r="D3333" s="6">
        <v>100000</v>
      </c>
      <c r="E3333" s="8">
        <v>41</v>
      </c>
      <c r="F3333" t="s">
        <v>8220</v>
      </c>
      <c r="G3333" t="s">
        <v>8223</v>
      </c>
      <c r="H3333" t="s">
        <v>8245</v>
      </c>
      <c r="I3333">
        <v>1468519920</v>
      </c>
      <c r="J3333">
        <v>1466188338</v>
      </c>
      <c r="K3333" t="b">
        <v>0</v>
      </c>
      <c r="L3333">
        <v>6</v>
      </c>
      <c r="M3333" t="b">
        <v>0</v>
      </c>
      <c r="N3333" t="s">
        <v>8280</v>
      </c>
      <c r="O3333">
        <f t="shared" si="208"/>
        <v>0</v>
      </c>
      <c r="P3333">
        <f t="shared" si="209"/>
        <v>6.83</v>
      </c>
      <c r="Q3333" s="10" t="s">
        <v>8331</v>
      </c>
      <c r="R3333" t="s">
        <v>8332</v>
      </c>
      <c r="S3333" s="14">
        <f t="shared" si="210"/>
        <v>42538.77243055556</v>
      </c>
      <c r="T3333" s="14">
        <f t="shared" si="211"/>
        <v>42565.758333333331</v>
      </c>
    </row>
    <row r="3334" spans="1:20" ht="45" x14ac:dyDescent="0.45">
      <c r="A3334">
        <v>2693</v>
      </c>
      <c r="B3334" s="3" t="s">
        <v>2693</v>
      </c>
      <c r="C3334" s="3" t="s">
        <v>6803</v>
      </c>
      <c r="D3334" s="6">
        <v>5000</v>
      </c>
      <c r="E3334" s="8">
        <v>40</v>
      </c>
      <c r="F3334" t="s">
        <v>8220</v>
      </c>
      <c r="G3334" t="s">
        <v>8223</v>
      </c>
      <c r="H3334" t="s">
        <v>8245</v>
      </c>
      <c r="I3334">
        <v>1407899966</v>
      </c>
      <c r="J3334">
        <v>1405307966</v>
      </c>
      <c r="K3334" t="b">
        <v>0</v>
      </c>
      <c r="L3334">
        <v>3</v>
      </c>
      <c r="M3334" t="b">
        <v>0</v>
      </c>
      <c r="N3334" t="s">
        <v>8282</v>
      </c>
      <c r="O3334">
        <f t="shared" si="208"/>
        <v>1</v>
      </c>
      <c r="P3334">
        <f t="shared" si="209"/>
        <v>13.33</v>
      </c>
      <c r="Q3334" s="10" t="s">
        <v>8334</v>
      </c>
      <c r="R3334" t="s">
        <v>8335</v>
      </c>
      <c r="S3334" s="14">
        <f t="shared" si="210"/>
        <v>41834.138495370367</v>
      </c>
      <c r="T3334" s="14">
        <f t="shared" si="211"/>
        <v>41864.138495370367</v>
      </c>
    </row>
    <row r="3335" spans="1:20" ht="45" x14ac:dyDescent="0.45">
      <c r="A3335">
        <v>937</v>
      </c>
      <c r="B3335" s="3" t="s">
        <v>938</v>
      </c>
      <c r="C3335" s="3" t="s">
        <v>5047</v>
      </c>
      <c r="D3335" s="6">
        <v>3500</v>
      </c>
      <c r="E3335" s="8">
        <v>40</v>
      </c>
      <c r="F3335" t="s">
        <v>8220</v>
      </c>
      <c r="G3335" t="s">
        <v>8223</v>
      </c>
      <c r="H3335" t="s">
        <v>8245</v>
      </c>
      <c r="I3335">
        <v>1383509357</v>
      </c>
      <c r="J3335">
        <v>1380913757</v>
      </c>
      <c r="K3335" t="b">
        <v>0</v>
      </c>
      <c r="L3335">
        <v>2</v>
      </c>
      <c r="M3335" t="b">
        <v>0</v>
      </c>
      <c r="N3335" t="s">
        <v>8276</v>
      </c>
      <c r="O3335">
        <f t="shared" si="208"/>
        <v>1</v>
      </c>
      <c r="P3335">
        <f t="shared" si="209"/>
        <v>20</v>
      </c>
      <c r="Q3335" s="10" t="s">
        <v>8323</v>
      </c>
      <c r="R3335" t="s">
        <v>8326</v>
      </c>
      <c r="S3335" s="14">
        <f t="shared" si="210"/>
        <v>41551.798113425924</v>
      </c>
      <c r="T3335" s="14">
        <f t="shared" si="211"/>
        <v>41581.839780092596</v>
      </c>
    </row>
    <row r="3336" spans="1:20" ht="45" x14ac:dyDescent="0.45">
      <c r="A3336">
        <v>939</v>
      </c>
      <c r="B3336" s="3" t="s">
        <v>940</v>
      </c>
      <c r="C3336" s="3" t="s">
        <v>5049</v>
      </c>
      <c r="D3336" s="6">
        <v>2750</v>
      </c>
      <c r="E3336" s="8">
        <v>40</v>
      </c>
      <c r="F3336" t="s">
        <v>8220</v>
      </c>
      <c r="G3336" t="s">
        <v>8223</v>
      </c>
      <c r="H3336" t="s">
        <v>8245</v>
      </c>
      <c r="I3336">
        <v>1372622280</v>
      </c>
      <c r="J3336">
        <v>1369246738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0" t="s">
        <v>8323</v>
      </c>
      <c r="R3336" t="s">
        <v>8326</v>
      </c>
      <c r="S3336" s="14">
        <f t="shared" si="210"/>
        <v>41416.763171296298</v>
      </c>
      <c r="T3336" s="14">
        <f t="shared" si="211"/>
        <v>41455.831944444442</v>
      </c>
    </row>
    <row r="3337" spans="1:20" ht="30.6" x14ac:dyDescent="0.45">
      <c r="A3337">
        <v>3871</v>
      </c>
      <c r="B3337" s="3" t="s">
        <v>3868</v>
      </c>
      <c r="C3337" s="3" t="s">
        <v>7980</v>
      </c>
      <c r="D3337" s="6">
        <v>1500</v>
      </c>
      <c r="E3337" s="8">
        <v>40</v>
      </c>
      <c r="F3337" t="s">
        <v>8219</v>
      </c>
      <c r="G3337" t="s">
        <v>8223</v>
      </c>
      <c r="H3337" t="s">
        <v>8245</v>
      </c>
      <c r="I3337">
        <v>1490809450</v>
      </c>
      <c r="J3337">
        <v>1485629050</v>
      </c>
      <c r="K3337" t="b">
        <v>0</v>
      </c>
      <c r="L3337">
        <v>3</v>
      </c>
      <c r="M3337" t="b">
        <v>0</v>
      </c>
      <c r="N3337" t="s">
        <v>8303</v>
      </c>
      <c r="O3337">
        <f t="shared" si="208"/>
        <v>3</v>
      </c>
      <c r="P3337">
        <f t="shared" si="209"/>
        <v>13.33</v>
      </c>
      <c r="Q3337" s="10" t="s">
        <v>8315</v>
      </c>
      <c r="R3337" t="s">
        <v>8357</v>
      </c>
      <c r="S3337" s="14">
        <f t="shared" si="210"/>
        <v>42763.780671296292</v>
      </c>
      <c r="T3337" s="14">
        <f t="shared" si="211"/>
        <v>42823.739004629635</v>
      </c>
    </row>
    <row r="3338" spans="1:20" ht="45" x14ac:dyDescent="0.45">
      <c r="A3338">
        <v>1789</v>
      </c>
      <c r="B3338" s="3" t="s">
        <v>1790</v>
      </c>
      <c r="C3338" s="3" t="s">
        <v>5899</v>
      </c>
      <c r="D3338" s="6">
        <v>8000</v>
      </c>
      <c r="E3338" s="8">
        <v>40</v>
      </c>
      <c r="F3338" t="s">
        <v>8220</v>
      </c>
      <c r="G3338" t="s">
        <v>8223</v>
      </c>
      <c r="H3338" t="s">
        <v>8245</v>
      </c>
      <c r="I3338">
        <v>1421042403</v>
      </c>
      <c r="J3338">
        <v>1415858403</v>
      </c>
      <c r="K3338" t="b">
        <v>1</v>
      </c>
      <c r="L3338">
        <v>4</v>
      </c>
      <c r="M3338" t="b">
        <v>0</v>
      </c>
      <c r="N3338" t="s">
        <v>8283</v>
      </c>
      <c r="O3338">
        <f t="shared" si="208"/>
        <v>1</v>
      </c>
      <c r="P3338">
        <f t="shared" si="209"/>
        <v>10</v>
      </c>
      <c r="Q3338" s="10" t="s">
        <v>8336</v>
      </c>
      <c r="R3338" t="s">
        <v>8337</v>
      </c>
      <c r="S3338" s="14">
        <f t="shared" si="210"/>
        <v>41956.250034722223</v>
      </c>
      <c r="T3338" s="14">
        <f t="shared" si="211"/>
        <v>42016.250034722223</v>
      </c>
    </row>
    <row r="3339" spans="1:20" ht="45" x14ac:dyDescent="0.45">
      <c r="A3339">
        <v>1793</v>
      </c>
      <c r="B3339" s="3" t="s">
        <v>1794</v>
      </c>
      <c r="C3339" s="3" t="s">
        <v>5903</v>
      </c>
      <c r="D3339" s="6">
        <v>3000</v>
      </c>
      <c r="E3339" s="8">
        <v>40</v>
      </c>
      <c r="F3339" t="s">
        <v>8220</v>
      </c>
      <c r="G3339" t="s">
        <v>8225</v>
      </c>
      <c r="H3339" t="s">
        <v>8247</v>
      </c>
      <c r="I3339">
        <v>1417127040</v>
      </c>
      <c r="J3339">
        <v>1414531440</v>
      </c>
      <c r="K3339" t="b">
        <v>1</v>
      </c>
      <c r="L3339">
        <v>2</v>
      </c>
      <c r="M3339" t="b">
        <v>0</v>
      </c>
      <c r="N3339" t="s">
        <v>8283</v>
      </c>
      <c r="O3339">
        <f t="shared" si="208"/>
        <v>1</v>
      </c>
      <c r="P3339">
        <f t="shared" si="209"/>
        <v>20</v>
      </c>
      <c r="Q3339" s="10" t="s">
        <v>8336</v>
      </c>
      <c r="R3339" t="s">
        <v>8337</v>
      </c>
      <c r="S3339" s="14">
        <f t="shared" si="210"/>
        <v>41940.89166666667</v>
      </c>
      <c r="T3339" s="14">
        <f t="shared" si="211"/>
        <v>41970.933333333334</v>
      </c>
    </row>
    <row r="3340" spans="1:20" ht="45" x14ac:dyDescent="0.45">
      <c r="A3340">
        <v>1811</v>
      </c>
      <c r="B3340" s="3" t="s">
        <v>1812</v>
      </c>
      <c r="C3340" s="3" t="s">
        <v>5921</v>
      </c>
      <c r="D3340" s="6">
        <v>54000</v>
      </c>
      <c r="E3340" s="8">
        <v>40</v>
      </c>
      <c r="F3340" t="s">
        <v>8220</v>
      </c>
      <c r="G3340" t="s">
        <v>8223</v>
      </c>
      <c r="H3340" t="s">
        <v>8245</v>
      </c>
      <c r="I3340">
        <v>1414123200</v>
      </c>
      <c r="J3340">
        <v>1408962270</v>
      </c>
      <c r="K3340" t="b">
        <v>0</v>
      </c>
      <c r="L3340">
        <v>26</v>
      </c>
      <c r="M3340" t="b">
        <v>0</v>
      </c>
      <c r="N3340" t="s">
        <v>8283</v>
      </c>
      <c r="O3340">
        <f t="shared" si="208"/>
        <v>0</v>
      </c>
      <c r="P3340">
        <f t="shared" si="209"/>
        <v>1.54</v>
      </c>
      <c r="Q3340" s="10" t="s">
        <v>8336</v>
      </c>
      <c r="R3340" t="s">
        <v>8337</v>
      </c>
      <c r="S3340" s="14">
        <f t="shared" si="210"/>
        <v>41876.433680555558</v>
      </c>
      <c r="T3340" s="14">
        <f t="shared" si="211"/>
        <v>41936.166666666664</v>
      </c>
    </row>
    <row r="3341" spans="1:20" x14ac:dyDescent="0.45">
      <c r="A3341">
        <v>2864</v>
      </c>
      <c r="B3341" s="3" t="s">
        <v>2864</v>
      </c>
      <c r="C3341" s="3" t="s">
        <v>6974</v>
      </c>
      <c r="D3341" s="6">
        <v>2500</v>
      </c>
      <c r="E3341" s="8">
        <v>40</v>
      </c>
      <c r="F3341" t="s">
        <v>8220</v>
      </c>
      <c r="G3341" t="s">
        <v>8224</v>
      </c>
      <c r="H3341" t="s">
        <v>8246</v>
      </c>
      <c r="I3341">
        <v>1437139080</v>
      </c>
      <c r="J3341">
        <v>1434552207</v>
      </c>
      <c r="K3341" t="b">
        <v>0</v>
      </c>
      <c r="L3341">
        <v>3</v>
      </c>
      <c r="M3341" t="b">
        <v>0</v>
      </c>
      <c r="N3341" t="s">
        <v>8269</v>
      </c>
      <c r="O3341">
        <f t="shared" si="208"/>
        <v>2</v>
      </c>
      <c r="P3341">
        <f t="shared" si="209"/>
        <v>13.33</v>
      </c>
      <c r="Q3341" s="10" t="s">
        <v>8315</v>
      </c>
      <c r="R3341" t="s">
        <v>8316</v>
      </c>
      <c r="S3341" s="14">
        <f t="shared" si="210"/>
        <v>42172.613506944443</v>
      </c>
      <c r="T3341" s="14">
        <f t="shared" si="211"/>
        <v>42202.554166666669</v>
      </c>
    </row>
    <row r="3342" spans="1:20" ht="45" x14ac:dyDescent="0.4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08"/>
        <v>1</v>
      </c>
      <c r="P3342">
        <f t="shared" si="209"/>
        <v>20</v>
      </c>
      <c r="Q3342" s="10" t="s">
        <v>8315</v>
      </c>
      <c r="R3342" t="s">
        <v>8316</v>
      </c>
      <c r="S3342" s="14">
        <f t="shared" si="210"/>
        <v>41872.807696759257</v>
      </c>
      <c r="T3342" s="14">
        <f t="shared" si="211"/>
        <v>41932.807696759257</v>
      </c>
    </row>
    <row r="3343" spans="1:20" ht="45" x14ac:dyDescent="0.45">
      <c r="A3343">
        <v>148</v>
      </c>
      <c r="B3343" s="3" t="s">
        <v>150</v>
      </c>
      <c r="C3343" s="3" t="s">
        <v>4258</v>
      </c>
      <c r="D3343" s="6">
        <v>50000</v>
      </c>
      <c r="E3343" s="8">
        <v>40</v>
      </c>
      <c r="F3343" t="s">
        <v>8219</v>
      </c>
      <c r="G3343" t="s">
        <v>8223</v>
      </c>
      <c r="H3343" t="s">
        <v>8245</v>
      </c>
      <c r="I3343">
        <v>1456555536</v>
      </c>
      <c r="J3343">
        <v>1453963536</v>
      </c>
      <c r="K3343" t="b">
        <v>0</v>
      </c>
      <c r="L3343">
        <v>2</v>
      </c>
      <c r="M3343" t="b">
        <v>0</v>
      </c>
      <c r="N3343" t="s">
        <v>8265</v>
      </c>
      <c r="O3343">
        <f t="shared" si="208"/>
        <v>0</v>
      </c>
      <c r="P3343">
        <f t="shared" si="209"/>
        <v>20</v>
      </c>
      <c r="Q3343" s="10" t="s">
        <v>8308</v>
      </c>
      <c r="R3343" t="s">
        <v>8311</v>
      </c>
      <c r="S3343" s="14">
        <f t="shared" si="210"/>
        <v>42397.281666666662</v>
      </c>
      <c r="T3343" s="14">
        <f t="shared" si="211"/>
        <v>42427.281666666662</v>
      </c>
    </row>
    <row r="3344" spans="1:20" ht="45" x14ac:dyDescent="0.45">
      <c r="A3344">
        <v>154</v>
      </c>
      <c r="B3344" s="3" t="s">
        <v>156</v>
      </c>
      <c r="C3344" s="3" t="s">
        <v>4264</v>
      </c>
      <c r="D3344" s="6">
        <v>1500</v>
      </c>
      <c r="E3344" s="8">
        <v>40</v>
      </c>
      <c r="F3344" t="s">
        <v>8219</v>
      </c>
      <c r="G3344" t="s">
        <v>8223</v>
      </c>
      <c r="H3344" t="s">
        <v>8245</v>
      </c>
      <c r="I3344">
        <v>1433336895</v>
      </c>
      <c r="J3344">
        <v>1429621695</v>
      </c>
      <c r="K3344" t="b">
        <v>0</v>
      </c>
      <c r="L3344">
        <v>3</v>
      </c>
      <c r="M3344" t="b">
        <v>0</v>
      </c>
      <c r="N3344" t="s">
        <v>8265</v>
      </c>
      <c r="O3344">
        <f t="shared" si="208"/>
        <v>3</v>
      </c>
      <c r="P3344">
        <f t="shared" si="209"/>
        <v>13.33</v>
      </c>
      <c r="Q3344" s="10" t="s">
        <v>8308</v>
      </c>
      <c r="R3344" t="s">
        <v>8311</v>
      </c>
      <c r="S3344" s="14">
        <f t="shared" si="210"/>
        <v>42115.547395833331</v>
      </c>
      <c r="T3344" s="14">
        <f t="shared" si="211"/>
        <v>42158.547395833331</v>
      </c>
    </row>
    <row r="3345" spans="1:20" ht="59.4" x14ac:dyDescent="0.45">
      <c r="A3345">
        <v>3053</v>
      </c>
      <c r="B3345" s="3" t="s">
        <v>3053</v>
      </c>
      <c r="C3345" s="3" t="s">
        <v>7163</v>
      </c>
      <c r="D3345" s="6">
        <v>10000</v>
      </c>
      <c r="E3345" s="8">
        <v>40</v>
      </c>
      <c r="F3345" t="s">
        <v>8220</v>
      </c>
      <c r="G3345" t="s">
        <v>8223</v>
      </c>
      <c r="H3345" t="s">
        <v>8245</v>
      </c>
      <c r="I3345">
        <v>1412222340</v>
      </c>
      <c r="J3345">
        <v>1407781013</v>
      </c>
      <c r="K3345" t="b">
        <v>0</v>
      </c>
      <c r="L3345">
        <v>3</v>
      </c>
      <c r="M3345" t="b">
        <v>0</v>
      </c>
      <c r="N3345" t="s">
        <v>8301</v>
      </c>
      <c r="O3345">
        <f t="shared" si="208"/>
        <v>0</v>
      </c>
      <c r="P3345">
        <f t="shared" si="209"/>
        <v>13.33</v>
      </c>
      <c r="Q3345" s="10" t="s">
        <v>8315</v>
      </c>
      <c r="R3345" t="s">
        <v>8355</v>
      </c>
      <c r="S3345" s="14">
        <f t="shared" si="210"/>
        <v>41862.761724537035</v>
      </c>
      <c r="T3345" s="14">
        <f t="shared" si="211"/>
        <v>41914.165972222225</v>
      </c>
    </row>
    <row r="3346" spans="1:20" ht="45" x14ac:dyDescent="0.45">
      <c r="A3346">
        <v>1232</v>
      </c>
      <c r="B3346" s="3" t="s">
        <v>1233</v>
      </c>
      <c r="C3346" s="3" t="s">
        <v>5342</v>
      </c>
      <c r="D3346" s="6">
        <v>5000</v>
      </c>
      <c r="E3346" s="8">
        <v>40</v>
      </c>
      <c r="F3346" t="s">
        <v>8219</v>
      </c>
      <c r="G3346" t="s">
        <v>8223</v>
      </c>
      <c r="H3346" t="s">
        <v>8245</v>
      </c>
      <c r="I3346">
        <v>1381090870</v>
      </c>
      <c r="J3346">
        <v>1377030070</v>
      </c>
      <c r="K3346" t="b">
        <v>0</v>
      </c>
      <c r="L3346">
        <v>1</v>
      </c>
      <c r="M3346" t="b">
        <v>0</v>
      </c>
      <c r="N3346" t="s">
        <v>8284</v>
      </c>
      <c r="O3346">
        <f t="shared" si="208"/>
        <v>1</v>
      </c>
      <c r="P3346">
        <f t="shared" si="209"/>
        <v>40</v>
      </c>
      <c r="Q3346" s="10" t="s">
        <v>8323</v>
      </c>
      <c r="R3346" t="s">
        <v>8338</v>
      </c>
      <c r="S3346" s="14">
        <f t="shared" si="210"/>
        <v>41506.848032407412</v>
      </c>
      <c r="T3346" s="14">
        <f t="shared" si="211"/>
        <v>41553.848032407412</v>
      </c>
    </row>
    <row r="3347" spans="1:20" ht="45" x14ac:dyDescent="0.45">
      <c r="A3347">
        <v>2903</v>
      </c>
      <c r="B3347" s="3" t="s">
        <v>2903</v>
      </c>
      <c r="C3347" s="3" t="s">
        <v>7013</v>
      </c>
      <c r="D3347" s="6">
        <v>5000</v>
      </c>
      <c r="E3347" s="8">
        <v>39</v>
      </c>
      <c r="F3347" t="s">
        <v>8220</v>
      </c>
      <c r="G3347" t="s">
        <v>8223</v>
      </c>
      <c r="H3347" t="s">
        <v>8245</v>
      </c>
      <c r="I3347">
        <v>1441771218</v>
      </c>
      <c r="J3347">
        <v>1436587218</v>
      </c>
      <c r="K3347" t="b">
        <v>0</v>
      </c>
      <c r="L3347">
        <v>4</v>
      </c>
      <c r="M3347" t="b">
        <v>0</v>
      </c>
      <c r="N3347" t="s">
        <v>8269</v>
      </c>
      <c r="O3347">
        <f t="shared" si="208"/>
        <v>1</v>
      </c>
      <c r="P3347">
        <f t="shared" si="209"/>
        <v>9.75</v>
      </c>
      <c r="Q3347" s="10" t="s">
        <v>8315</v>
      </c>
      <c r="R3347" t="s">
        <v>8316</v>
      </c>
      <c r="S3347" s="14">
        <f t="shared" si="210"/>
        <v>42196.166874999995</v>
      </c>
      <c r="T3347" s="14">
        <f t="shared" si="211"/>
        <v>42256.166874999995</v>
      </c>
    </row>
    <row r="3348" spans="1:20" ht="45" x14ac:dyDescent="0.45">
      <c r="A3348">
        <v>2346</v>
      </c>
      <c r="B3348" s="3" t="s">
        <v>2347</v>
      </c>
      <c r="C3348" s="3" t="s">
        <v>6456</v>
      </c>
      <c r="D3348" s="6">
        <v>60000</v>
      </c>
      <c r="E3348" s="8">
        <v>39</v>
      </c>
      <c r="F3348" t="s">
        <v>8219</v>
      </c>
      <c r="G3348" t="s">
        <v>8223</v>
      </c>
      <c r="H3348" t="s">
        <v>8245</v>
      </c>
      <c r="I3348">
        <v>1476731431</v>
      </c>
      <c r="J3348">
        <v>1472843431</v>
      </c>
      <c r="K3348" t="b">
        <v>0</v>
      </c>
      <c r="L3348">
        <v>3</v>
      </c>
      <c r="M3348" t="b">
        <v>0</v>
      </c>
      <c r="N3348" t="s">
        <v>8270</v>
      </c>
      <c r="O3348">
        <f t="shared" si="208"/>
        <v>0</v>
      </c>
      <c r="P3348">
        <f t="shared" si="209"/>
        <v>13</v>
      </c>
      <c r="Q3348" s="10" t="s">
        <v>8317</v>
      </c>
      <c r="R3348" t="s">
        <v>8318</v>
      </c>
      <c r="S3348" s="14">
        <f t="shared" si="210"/>
        <v>42615.79896990741</v>
      </c>
      <c r="T3348" s="14">
        <f t="shared" si="211"/>
        <v>42660.79896990741</v>
      </c>
    </row>
    <row r="3349" spans="1:20" ht="30.6" x14ac:dyDescent="0.4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8315</v>
      </c>
      <c r="R3349" t="s">
        <v>8316</v>
      </c>
      <c r="S3349" s="14">
        <f t="shared" si="210"/>
        <v>41975.124340277776</v>
      </c>
      <c r="T3349" s="14">
        <f t="shared" si="211"/>
        <v>42005.124340277776</v>
      </c>
    </row>
    <row r="3350" spans="1:20" ht="45" x14ac:dyDescent="0.4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8315</v>
      </c>
      <c r="R3350" t="s">
        <v>8316</v>
      </c>
      <c r="S3350" s="14">
        <f t="shared" si="210"/>
        <v>42078.34520833334</v>
      </c>
      <c r="T3350" s="14">
        <f t="shared" si="211"/>
        <v>42133.166666666672</v>
      </c>
    </row>
    <row r="3351" spans="1:20" ht="30.6" x14ac:dyDescent="0.45">
      <c r="A3351">
        <v>2761</v>
      </c>
      <c r="B3351" s="3" t="s">
        <v>2761</v>
      </c>
      <c r="C3351" s="3" t="s">
        <v>6871</v>
      </c>
      <c r="D3351" s="6">
        <v>5000</v>
      </c>
      <c r="E3351" s="8">
        <v>36</v>
      </c>
      <c r="F3351" t="s">
        <v>8220</v>
      </c>
      <c r="G3351" t="s">
        <v>8223</v>
      </c>
      <c r="H3351" t="s">
        <v>8245</v>
      </c>
      <c r="I3351">
        <v>1357176693</v>
      </c>
      <c r="J3351">
        <v>1354584693</v>
      </c>
      <c r="K3351" t="b">
        <v>0</v>
      </c>
      <c r="L3351">
        <v>4</v>
      </c>
      <c r="M3351" t="b">
        <v>0</v>
      </c>
      <c r="N3351" t="s">
        <v>8302</v>
      </c>
      <c r="O3351">
        <f t="shared" si="208"/>
        <v>1</v>
      </c>
      <c r="P3351">
        <f t="shared" si="209"/>
        <v>9</v>
      </c>
      <c r="Q3351" s="10" t="s">
        <v>8320</v>
      </c>
      <c r="R3351" t="s">
        <v>8356</v>
      </c>
      <c r="S3351" s="14">
        <f t="shared" si="210"/>
        <v>41247.063576388886</v>
      </c>
      <c r="T3351" s="14">
        <f t="shared" si="211"/>
        <v>41277.063576388886</v>
      </c>
    </row>
    <row r="3352" spans="1:20" ht="45" x14ac:dyDescent="0.45">
      <c r="A3352">
        <v>2683</v>
      </c>
      <c r="B3352" s="3" t="s">
        <v>2683</v>
      </c>
      <c r="C3352" s="3" t="s">
        <v>6793</v>
      </c>
      <c r="D3352" s="6">
        <v>15000</v>
      </c>
      <c r="E3352" s="8">
        <v>36</v>
      </c>
      <c r="F3352" t="s">
        <v>8220</v>
      </c>
      <c r="G3352" t="s">
        <v>8223</v>
      </c>
      <c r="H3352" t="s">
        <v>8245</v>
      </c>
      <c r="I3352">
        <v>1425233240</v>
      </c>
      <c r="J3352">
        <v>1422641240</v>
      </c>
      <c r="K3352" t="b">
        <v>0</v>
      </c>
      <c r="L3352">
        <v>3</v>
      </c>
      <c r="M3352" t="b">
        <v>0</v>
      </c>
      <c r="N3352" t="s">
        <v>8282</v>
      </c>
      <c r="O3352">
        <f t="shared" si="208"/>
        <v>0</v>
      </c>
      <c r="P3352">
        <f t="shared" si="209"/>
        <v>12</v>
      </c>
      <c r="Q3352" s="10" t="s">
        <v>8334</v>
      </c>
      <c r="R3352" t="s">
        <v>8335</v>
      </c>
      <c r="S3352" s="14">
        <f t="shared" si="210"/>
        <v>42034.75509259259</v>
      </c>
      <c r="T3352" s="14">
        <f t="shared" si="211"/>
        <v>42064.75509259259</v>
      </c>
    </row>
    <row r="3353" spans="1:20" ht="45" x14ac:dyDescent="0.45">
      <c r="A3353">
        <v>1873</v>
      </c>
      <c r="B3353" s="3" t="s">
        <v>1874</v>
      </c>
      <c r="C3353" s="3" t="s">
        <v>5983</v>
      </c>
      <c r="D3353" s="6">
        <v>8000</v>
      </c>
      <c r="E3353" s="8">
        <v>36</v>
      </c>
      <c r="F3353" t="s">
        <v>8220</v>
      </c>
      <c r="G3353" t="s">
        <v>8228</v>
      </c>
      <c r="H3353" t="s">
        <v>8250</v>
      </c>
      <c r="I3353">
        <v>1436373900</v>
      </c>
      <c r="J3353">
        <v>1433861210</v>
      </c>
      <c r="K3353" t="b">
        <v>0</v>
      </c>
      <c r="L3353">
        <v>2</v>
      </c>
      <c r="M3353" t="b">
        <v>0</v>
      </c>
      <c r="N3353" t="s">
        <v>8281</v>
      </c>
      <c r="O3353">
        <f t="shared" si="208"/>
        <v>0</v>
      </c>
      <c r="P3353">
        <f t="shared" si="209"/>
        <v>18</v>
      </c>
      <c r="Q3353" s="10" t="s">
        <v>8331</v>
      </c>
      <c r="R3353" t="s">
        <v>8333</v>
      </c>
      <c r="S3353" s="14">
        <f t="shared" si="210"/>
        <v>42164.615856481483</v>
      </c>
      <c r="T3353" s="14">
        <f t="shared" si="211"/>
        <v>42193.697916666672</v>
      </c>
    </row>
    <row r="3354" spans="1:20" ht="45" x14ac:dyDescent="0.4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08"/>
        <v>1</v>
      </c>
      <c r="P3354">
        <f t="shared" si="209"/>
        <v>12</v>
      </c>
      <c r="Q3354" s="10" t="s">
        <v>8317</v>
      </c>
      <c r="R3354" t="s">
        <v>8353</v>
      </c>
      <c r="S3354" s="14">
        <f t="shared" si="210"/>
        <v>42200.261793981481</v>
      </c>
      <c r="T3354" s="14">
        <f t="shared" si="211"/>
        <v>42230.261793981481</v>
      </c>
    </row>
    <row r="3355" spans="1:20" ht="30.6" x14ac:dyDescent="0.45">
      <c r="A3355">
        <v>2741</v>
      </c>
      <c r="B3355" s="3" t="s">
        <v>2741</v>
      </c>
      <c r="C3355" s="3" t="s">
        <v>6851</v>
      </c>
      <c r="D3355" s="6">
        <v>8000</v>
      </c>
      <c r="E3355" s="8">
        <v>35</v>
      </c>
      <c r="F3355" t="s">
        <v>8220</v>
      </c>
      <c r="G3355" t="s">
        <v>8223</v>
      </c>
      <c r="H3355" t="s">
        <v>8245</v>
      </c>
      <c r="I3355">
        <v>1413770820</v>
      </c>
      <c r="J3355">
        <v>1412005602</v>
      </c>
      <c r="K3355" t="b">
        <v>0</v>
      </c>
      <c r="L3355">
        <v>4</v>
      </c>
      <c r="M3355" t="b">
        <v>0</v>
      </c>
      <c r="N3355" t="s">
        <v>8302</v>
      </c>
      <c r="O3355">
        <f t="shared" si="208"/>
        <v>0</v>
      </c>
      <c r="P3355">
        <f t="shared" si="209"/>
        <v>8.75</v>
      </c>
      <c r="Q3355" s="10" t="s">
        <v>8320</v>
      </c>
      <c r="R3355" t="s">
        <v>8356</v>
      </c>
      <c r="S3355" s="14">
        <f t="shared" si="210"/>
        <v>41911.657430555555</v>
      </c>
      <c r="T3355" s="14">
        <f t="shared" si="211"/>
        <v>41932.088194444441</v>
      </c>
    </row>
    <row r="3356" spans="1:20" ht="45" x14ac:dyDescent="0.45">
      <c r="A3356">
        <v>1719</v>
      </c>
      <c r="B3356" s="3" t="s">
        <v>1720</v>
      </c>
      <c r="C3356" s="3" t="s">
        <v>5829</v>
      </c>
      <c r="D3356" s="6">
        <v>4000</v>
      </c>
      <c r="E3356" s="8">
        <v>35</v>
      </c>
      <c r="F3356" t="s">
        <v>8220</v>
      </c>
      <c r="G3356" t="s">
        <v>8223</v>
      </c>
      <c r="H3356" t="s">
        <v>8245</v>
      </c>
      <c r="I3356">
        <v>1410958191</v>
      </c>
      <c r="J3356">
        <v>1408366191</v>
      </c>
      <c r="K3356" t="b">
        <v>0</v>
      </c>
      <c r="L3356">
        <v>3</v>
      </c>
      <c r="M3356" t="b">
        <v>0</v>
      </c>
      <c r="N3356" t="s">
        <v>8291</v>
      </c>
      <c r="O3356">
        <f t="shared" si="208"/>
        <v>1</v>
      </c>
      <c r="P3356">
        <f t="shared" si="209"/>
        <v>11.67</v>
      </c>
      <c r="Q3356" s="10" t="s">
        <v>8323</v>
      </c>
      <c r="R3356" t="s">
        <v>8345</v>
      </c>
      <c r="S3356" s="14">
        <f t="shared" si="210"/>
        <v>41869.534618055557</v>
      </c>
      <c r="T3356" s="14">
        <f t="shared" si="211"/>
        <v>41899.534618055557</v>
      </c>
    </row>
    <row r="3357" spans="1:20" ht="45" x14ac:dyDescent="0.45">
      <c r="A3357">
        <v>1724</v>
      </c>
      <c r="B3357" s="3" t="s">
        <v>1725</v>
      </c>
      <c r="C3357" s="3" t="s">
        <v>5834</v>
      </c>
      <c r="D3357" s="6">
        <v>6000</v>
      </c>
      <c r="E3357" s="8">
        <v>35</v>
      </c>
      <c r="F3357" t="s">
        <v>8220</v>
      </c>
      <c r="G3357" t="s">
        <v>8223</v>
      </c>
      <c r="H3357" t="s">
        <v>8245</v>
      </c>
      <c r="I3357">
        <v>1414707762</v>
      </c>
      <c r="J3357">
        <v>1412115762</v>
      </c>
      <c r="K3357" t="b">
        <v>0</v>
      </c>
      <c r="L3357">
        <v>4</v>
      </c>
      <c r="M3357" t="b">
        <v>0</v>
      </c>
      <c r="N3357" t="s">
        <v>8291</v>
      </c>
      <c r="O3357">
        <f t="shared" si="208"/>
        <v>1</v>
      </c>
      <c r="P3357">
        <f t="shared" si="209"/>
        <v>8.75</v>
      </c>
      <c r="Q3357" s="10" t="s">
        <v>8323</v>
      </c>
      <c r="R3357" t="s">
        <v>8345</v>
      </c>
      <c r="S3357" s="14">
        <f t="shared" si="210"/>
        <v>41912.932430555556</v>
      </c>
      <c r="T3357" s="14">
        <f t="shared" si="211"/>
        <v>41942.932430555556</v>
      </c>
    </row>
    <row r="3358" spans="1:20" ht="45" x14ac:dyDescent="0.45">
      <c r="A3358">
        <v>1158</v>
      </c>
      <c r="B3358" s="3" t="s">
        <v>1159</v>
      </c>
      <c r="C3358" s="3" t="s">
        <v>5268</v>
      </c>
      <c r="D3358" s="6">
        <v>7500</v>
      </c>
      <c r="E3358" s="8">
        <v>35</v>
      </c>
      <c r="F3358" t="s">
        <v>8220</v>
      </c>
      <c r="G3358" t="s">
        <v>8223</v>
      </c>
      <c r="H3358" t="s">
        <v>8245</v>
      </c>
      <c r="I3358">
        <v>1418091128</v>
      </c>
      <c r="J3358">
        <v>1415499128</v>
      </c>
      <c r="K3358" t="b">
        <v>0</v>
      </c>
      <c r="L3358">
        <v>3</v>
      </c>
      <c r="M3358" t="b">
        <v>0</v>
      </c>
      <c r="N3358" t="s">
        <v>8282</v>
      </c>
      <c r="O3358">
        <f t="shared" si="208"/>
        <v>0</v>
      </c>
      <c r="P3358">
        <f t="shared" si="209"/>
        <v>11.67</v>
      </c>
      <c r="Q3358" s="10" t="s">
        <v>8334</v>
      </c>
      <c r="R3358" t="s">
        <v>8335</v>
      </c>
      <c r="S3358" s="14">
        <f t="shared" si="210"/>
        <v>41952.09175925926</v>
      </c>
      <c r="T3358" s="14">
        <f t="shared" si="211"/>
        <v>41982.09175925926</v>
      </c>
    </row>
    <row r="3359" spans="1:20" ht="59.4" x14ac:dyDescent="0.45">
      <c r="A3359">
        <v>1162</v>
      </c>
      <c r="B3359" s="3" t="s">
        <v>1163</v>
      </c>
      <c r="C3359" s="3" t="s">
        <v>5272</v>
      </c>
      <c r="D3359" s="6">
        <v>60000</v>
      </c>
      <c r="E3359" s="8">
        <v>35</v>
      </c>
      <c r="F3359" t="s">
        <v>8220</v>
      </c>
      <c r="G3359" t="s">
        <v>8223</v>
      </c>
      <c r="H3359" t="s">
        <v>8245</v>
      </c>
      <c r="I3359">
        <v>1411662264</v>
      </c>
      <c r="J3359">
        <v>1408983864</v>
      </c>
      <c r="K3359" t="b">
        <v>0</v>
      </c>
      <c r="L3359">
        <v>2</v>
      </c>
      <c r="M3359" t="b">
        <v>0</v>
      </c>
      <c r="N3359" t="s">
        <v>8282</v>
      </c>
      <c r="O3359">
        <f t="shared" si="208"/>
        <v>0</v>
      </c>
      <c r="P3359">
        <f t="shared" si="209"/>
        <v>17.5</v>
      </c>
      <c r="Q3359" s="10" t="s">
        <v>8334</v>
      </c>
      <c r="R3359" t="s">
        <v>8335</v>
      </c>
      <c r="S3359" s="14">
        <f t="shared" si="210"/>
        <v>41876.683611111112</v>
      </c>
      <c r="T3359" s="14">
        <f t="shared" si="211"/>
        <v>41907.683611111112</v>
      </c>
    </row>
    <row r="3360" spans="1:20" ht="30.6" x14ac:dyDescent="0.45">
      <c r="A3360">
        <v>2691</v>
      </c>
      <c r="B3360" s="3" t="s">
        <v>2691</v>
      </c>
      <c r="C3360" s="3" t="s">
        <v>6801</v>
      </c>
      <c r="D3360" s="6">
        <v>65000</v>
      </c>
      <c r="E3360" s="8">
        <v>35</v>
      </c>
      <c r="F3360" t="s">
        <v>8220</v>
      </c>
      <c r="G3360" t="s">
        <v>8228</v>
      </c>
      <c r="H3360" t="s">
        <v>8250</v>
      </c>
      <c r="I3360">
        <v>1431278557</v>
      </c>
      <c r="J3360">
        <v>1427390557</v>
      </c>
      <c r="K3360" t="b">
        <v>0</v>
      </c>
      <c r="L3360">
        <v>2</v>
      </c>
      <c r="M3360" t="b">
        <v>0</v>
      </c>
      <c r="N3360" t="s">
        <v>8282</v>
      </c>
      <c r="O3360">
        <f t="shared" si="208"/>
        <v>0</v>
      </c>
      <c r="P3360">
        <f t="shared" si="209"/>
        <v>17.5</v>
      </c>
      <c r="Q3360" s="10" t="s">
        <v>8334</v>
      </c>
      <c r="R3360" t="s">
        <v>8335</v>
      </c>
      <c r="S3360" s="14">
        <f t="shared" si="210"/>
        <v>42089.724039351851</v>
      </c>
      <c r="T3360" s="14">
        <f t="shared" si="211"/>
        <v>42134.724039351851</v>
      </c>
    </row>
    <row r="3361" spans="1:20" ht="30.6" x14ac:dyDescent="0.45">
      <c r="A3361">
        <v>3792</v>
      </c>
      <c r="B3361" s="3" t="s">
        <v>3789</v>
      </c>
      <c r="C3361" s="3" t="s">
        <v>7902</v>
      </c>
      <c r="D3361" s="6">
        <v>12500</v>
      </c>
      <c r="E3361" s="8">
        <v>35</v>
      </c>
      <c r="F3361" t="s">
        <v>8220</v>
      </c>
      <c r="G3361" t="s">
        <v>8223</v>
      </c>
      <c r="H3361" t="s">
        <v>8245</v>
      </c>
      <c r="I3361">
        <v>1436957022</v>
      </c>
      <c r="J3361">
        <v>1434365022</v>
      </c>
      <c r="K3361" t="b">
        <v>0</v>
      </c>
      <c r="L3361">
        <v>2</v>
      </c>
      <c r="M3361" t="b">
        <v>0</v>
      </c>
      <c r="N3361" t="s">
        <v>8303</v>
      </c>
      <c r="O3361">
        <f t="shared" si="208"/>
        <v>0</v>
      </c>
      <c r="P3361">
        <f t="shared" si="209"/>
        <v>17.5</v>
      </c>
      <c r="Q3361" s="10" t="s">
        <v>8315</v>
      </c>
      <c r="R3361" t="s">
        <v>8357</v>
      </c>
      <c r="S3361" s="14">
        <f t="shared" si="210"/>
        <v>42170.447013888886</v>
      </c>
      <c r="T3361" s="14">
        <f t="shared" si="211"/>
        <v>42200.447013888886</v>
      </c>
    </row>
    <row r="3362" spans="1:20" ht="45" x14ac:dyDescent="0.45">
      <c r="A3362">
        <v>3887</v>
      </c>
      <c r="B3362" s="3" t="s">
        <v>3884</v>
      </c>
      <c r="C3362" s="3" t="s">
        <v>7995</v>
      </c>
      <c r="D3362" s="6">
        <v>2000</v>
      </c>
      <c r="E3362" s="8">
        <v>35</v>
      </c>
      <c r="F3362" t="s">
        <v>8219</v>
      </c>
      <c r="G3362" t="s">
        <v>8223</v>
      </c>
      <c r="H3362" t="s">
        <v>8245</v>
      </c>
      <c r="I3362">
        <v>1430517600</v>
      </c>
      <c r="J3362">
        <v>1426538129</v>
      </c>
      <c r="K3362" t="b">
        <v>0</v>
      </c>
      <c r="L3362">
        <v>2</v>
      </c>
      <c r="M3362" t="b">
        <v>0</v>
      </c>
      <c r="N3362" t="s">
        <v>8303</v>
      </c>
      <c r="O3362">
        <f t="shared" si="208"/>
        <v>2</v>
      </c>
      <c r="P3362">
        <f t="shared" si="209"/>
        <v>17.5</v>
      </c>
      <c r="Q3362" s="10" t="s">
        <v>8315</v>
      </c>
      <c r="R3362" t="s">
        <v>8357</v>
      </c>
      <c r="S3362" s="14">
        <f t="shared" si="210"/>
        <v>42079.857974537037</v>
      </c>
      <c r="T3362" s="14">
        <f t="shared" si="211"/>
        <v>42125.916666666672</v>
      </c>
    </row>
    <row r="3363" spans="1:20" ht="45" x14ac:dyDescent="0.45">
      <c r="A3363">
        <v>1558</v>
      </c>
      <c r="B3363" s="3" t="s">
        <v>1559</v>
      </c>
      <c r="C3363" s="3" t="s">
        <v>5668</v>
      </c>
      <c r="D3363" s="6">
        <v>750</v>
      </c>
      <c r="E3363" s="8">
        <v>35</v>
      </c>
      <c r="F3363" t="s">
        <v>8220</v>
      </c>
      <c r="G3363" t="s">
        <v>8224</v>
      </c>
      <c r="H3363" t="s">
        <v>8246</v>
      </c>
      <c r="I3363">
        <v>1440763920</v>
      </c>
      <c r="J3363">
        <v>1435656759</v>
      </c>
      <c r="K3363" t="b">
        <v>0</v>
      </c>
      <c r="L3363">
        <v>3</v>
      </c>
      <c r="M3363" t="b">
        <v>0</v>
      </c>
      <c r="N3363" t="s">
        <v>8287</v>
      </c>
      <c r="O3363">
        <f t="shared" si="208"/>
        <v>5</v>
      </c>
      <c r="P3363">
        <f t="shared" si="209"/>
        <v>11.67</v>
      </c>
      <c r="Q3363" s="10" t="s">
        <v>8336</v>
      </c>
      <c r="R3363" t="s">
        <v>8341</v>
      </c>
      <c r="S3363" s="14">
        <f t="shared" si="210"/>
        <v>42185.397673611107</v>
      </c>
      <c r="T3363" s="14">
        <f t="shared" si="211"/>
        <v>42244.508333333331</v>
      </c>
    </row>
    <row r="3364" spans="1:20" ht="45" x14ac:dyDescent="0.45">
      <c r="A3364">
        <v>2859</v>
      </c>
      <c r="B3364" s="3" t="s">
        <v>2859</v>
      </c>
      <c r="C3364" s="3" t="s">
        <v>6969</v>
      </c>
      <c r="D3364" s="6">
        <v>2000</v>
      </c>
      <c r="E3364" s="8">
        <v>35</v>
      </c>
      <c r="F3364" t="s">
        <v>8220</v>
      </c>
      <c r="G3364" t="s">
        <v>8225</v>
      </c>
      <c r="H3364" t="s">
        <v>8247</v>
      </c>
      <c r="I3364">
        <v>1444984904</v>
      </c>
      <c r="J3364">
        <v>1439800904</v>
      </c>
      <c r="K3364" t="b">
        <v>0</v>
      </c>
      <c r="L3364">
        <v>1</v>
      </c>
      <c r="M3364" t="b">
        <v>0</v>
      </c>
      <c r="N3364" t="s">
        <v>8269</v>
      </c>
      <c r="O3364">
        <f t="shared" si="208"/>
        <v>2</v>
      </c>
      <c r="P3364">
        <f t="shared" si="209"/>
        <v>35</v>
      </c>
      <c r="Q3364" s="10" t="s">
        <v>8315</v>
      </c>
      <c r="R3364" t="s">
        <v>8316</v>
      </c>
      <c r="S3364" s="14">
        <f t="shared" si="210"/>
        <v>42233.362314814818</v>
      </c>
      <c r="T3364" s="14">
        <f t="shared" si="211"/>
        <v>42293.362314814818</v>
      </c>
    </row>
    <row r="3365" spans="1:20" ht="45" x14ac:dyDescent="0.45">
      <c r="A3365">
        <v>550</v>
      </c>
      <c r="B3365" s="3" t="s">
        <v>551</v>
      </c>
      <c r="C3365" s="3" t="s">
        <v>4660</v>
      </c>
      <c r="D3365" s="6">
        <v>5000</v>
      </c>
      <c r="E3365" s="8">
        <v>35</v>
      </c>
      <c r="F3365" t="s">
        <v>8220</v>
      </c>
      <c r="G3365" t="s">
        <v>8228</v>
      </c>
      <c r="H3365" t="s">
        <v>8250</v>
      </c>
      <c r="I3365">
        <v>1485838800</v>
      </c>
      <c r="J3365">
        <v>1484756245</v>
      </c>
      <c r="K3365" t="b">
        <v>0</v>
      </c>
      <c r="L3365">
        <v>4</v>
      </c>
      <c r="M3365" t="b">
        <v>0</v>
      </c>
      <c r="N3365" t="s">
        <v>8270</v>
      </c>
      <c r="O3365">
        <f t="shared" si="208"/>
        <v>1</v>
      </c>
      <c r="P3365">
        <f t="shared" si="209"/>
        <v>8.75</v>
      </c>
      <c r="Q3365" s="10" t="s">
        <v>8317</v>
      </c>
      <c r="R3365" t="s">
        <v>8318</v>
      </c>
      <c r="S3365" s="14">
        <f t="shared" si="210"/>
        <v>42753.678761574076</v>
      </c>
      <c r="T3365" s="14">
        <f t="shared" si="211"/>
        <v>42766.208333333328</v>
      </c>
    </row>
    <row r="3366" spans="1:20" ht="45" x14ac:dyDescent="0.4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8315</v>
      </c>
      <c r="R3366" t="s">
        <v>8316</v>
      </c>
      <c r="S3366" s="14">
        <f t="shared" si="210"/>
        <v>42718.963599537034</v>
      </c>
      <c r="T3366" s="14">
        <f t="shared" si="211"/>
        <v>42748.961805555555</v>
      </c>
    </row>
    <row r="3367" spans="1:20" ht="45" x14ac:dyDescent="0.45">
      <c r="A3367">
        <v>2767</v>
      </c>
      <c r="B3367" s="3" t="s">
        <v>2767</v>
      </c>
      <c r="C3367" s="3" t="s">
        <v>6877</v>
      </c>
      <c r="D3367" s="6">
        <v>4000</v>
      </c>
      <c r="E3367" s="8">
        <v>34</v>
      </c>
      <c r="F3367" t="s">
        <v>8220</v>
      </c>
      <c r="G3367" t="s">
        <v>8228</v>
      </c>
      <c r="H3367" t="s">
        <v>8250</v>
      </c>
      <c r="I3367">
        <v>1439766050</v>
      </c>
      <c r="J3367">
        <v>1434582050</v>
      </c>
      <c r="K3367" t="b">
        <v>0</v>
      </c>
      <c r="L3367">
        <v>3</v>
      </c>
      <c r="M3367" t="b">
        <v>0</v>
      </c>
      <c r="N3367" t="s">
        <v>8302</v>
      </c>
      <c r="O3367">
        <f t="shared" si="208"/>
        <v>1</v>
      </c>
      <c r="P3367">
        <f t="shared" si="209"/>
        <v>11.33</v>
      </c>
      <c r="Q3367" s="10" t="s">
        <v>8320</v>
      </c>
      <c r="R3367" t="s">
        <v>8356</v>
      </c>
      <c r="S3367" s="14">
        <f t="shared" si="210"/>
        <v>42172.958912037036</v>
      </c>
      <c r="T3367" s="14">
        <f t="shared" si="211"/>
        <v>42232.958912037036</v>
      </c>
    </row>
    <row r="3368" spans="1:20" ht="30.6" x14ac:dyDescent="0.4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08"/>
        <v>1</v>
      </c>
      <c r="P3368">
        <f t="shared" si="209"/>
        <v>34</v>
      </c>
      <c r="Q3368" s="10" t="s">
        <v>8323</v>
      </c>
      <c r="R3368" t="s">
        <v>8345</v>
      </c>
      <c r="S3368" s="14">
        <f t="shared" si="210"/>
        <v>42341.59129629629</v>
      </c>
      <c r="T3368" s="14">
        <f t="shared" si="211"/>
        <v>42387.541666666672</v>
      </c>
    </row>
    <row r="3369" spans="1:20" ht="45" x14ac:dyDescent="0.45">
      <c r="A3369">
        <v>2153</v>
      </c>
      <c r="B3369" s="3" t="s">
        <v>2154</v>
      </c>
      <c r="C3369" s="3" t="s">
        <v>6263</v>
      </c>
      <c r="D3369" s="6">
        <v>372625</v>
      </c>
      <c r="E3369" s="8">
        <v>34</v>
      </c>
      <c r="F3369" t="s">
        <v>8220</v>
      </c>
      <c r="G3369" t="s">
        <v>8223</v>
      </c>
      <c r="H3369" t="s">
        <v>8245</v>
      </c>
      <c r="I3369">
        <v>1420876740</v>
      </c>
      <c r="J3369">
        <v>1417470718</v>
      </c>
      <c r="K3369" t="b">
        <v>0</v>
      </c>
      <c r="L3369">
        <v>4</v>
      </c>
      <c r="M3369" t="b">
        <v>0</v>
      </c>
      <c r="N3369" t="s">
        <v>8280</v>
      </c>
      <c r="O3369">
        <f t="shared" si="208"/>
        <v>0</v>
      </c>
      <c r="P3369">
        <f t="shared" si="209"/>
        <v>8.5</v>
      </c>
      <c r="Q3369" s="10" t="s">
        <v>8331</v>
      </c>
      <c r="R3369" t="s">
        <v>8332</v>
      </c>
      <c r="S3369" s="14">
        <f t="shared" si="210"/>
        <v>41974.911087962959</v>
      </c>
      <c r="T3369" s="14">
        <f t="shared" si="211"/>
        <v>42014.332638888889</v>
      </c>
    </row>
    <row r="3370" spans="1:20" ht="45" x14ac:dyDescent="0.4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8320</v>
      </c>
      <c r="R3370" t="s">
        <v>8322</v>
      </c>
      <c r="S3370" s="14">
        <f t="shared" si="210"/>
        <v>42100.735937499994</v>
      </c>
      <c r="T3370" s="14">
        <f t="shared" si="211"/>
        <v>42134.959027777775</v>
      </c>
    </row>
    <row r="3371" spans="1:20" ht="30.6" x14ac:dyDescent="0.4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8315</v>
      </c>
      <c r="R3371" t="s">
        <v>8316</v>
      </c>
      <c r="S3371" s="14">
        <f t="shared" si="210"/>
        <v>42230.08116898148</v>
      </c>
      <c r="T3371" s="14">
        <f t="shared" si="211"/>
        <v>42245.08116898148</v>
      </c>
    </row>
    <row r="3372" spans="1:20" ht="45" x14ac:dyDescent="0.4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8315</v>
      </c>
      <c r="R3372" t="s">
        <v>8316</v>
      </c>
      <c r="S3372" s="14">
        <f t="shared" si="210"/>
        <v>42209.67288194444</v>
      </c>
      <c r="T3372" s="14">
        <f t="shared" si="211"/>
        <v>42223.625</v>
      </c>
    </row>
    <row r="3373" spans="1:20" ht="45" x14ac:dyDescent="0.4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0" t="s">
        <v>8308</v>
      </c>
      <c r="R3373" t="s">
        <v>8314</v>
      </c>
      <c r="S3373" s="14">
        <f t="shared" si="210"/>
        <v>41799.830613425926</v>
      </c>
      <c r="T3373" s="14">
        <f t="shared" si="211"/>
        <v>41823.125</v>
      </c>
    </row>
    <row r="3374" spans="1:20" ht="45" x14ac:dyDescent="0.4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0" t="s">
        <v>8317</v>
      </c>
      <c r="R3374" t="s">
        <v>8318</v>
      </c>
      <c r="S3374" s="14">
        <f t="shared" si="210"/>
        <v>42047.812523148154</v>
      </c>
      <c r="T3374" s="14">
        <f t="shared" si="211"/>
        <v>42071.636111111111</v>
      </c>
    </row>
    <row r="3375" spans="1:20" x14ac:dyDescent="0.45">
      <c r="A3375">
        <v>497</v>
      </c>
      <c r="B3375" s="3" t="s">
        <v>498</v>
      </c>
      <c r="C3375" s="3" t="s">
        <v>4607</v>
      </c>
      <c r="D3375" s="6">
        <v>4480</v>
      </c>
      <c r="E3375" s="8">
        <v>30</v>
      </c>
      <c r="F3375" t="s">
        <v>8220</v>
      </c>
      <c r="G3375" t="s">
        <v>8223</v>
      </c>
      <c r="H3375" t="s">
        <v>8245</v>
      </c>
      <c r="I3375">
        <v>1419483600</v>
      </c>
      <c r="J3375">
        <v>1414889665</v>
      </c>
      <c r="K3375" t="b">
        <v>0</v>
      </c>
      <c r="L3375">
        <v>3</v>
      </c>
      <c r="M3375" t="b">
        <v>0</v>
      </c>
      <c r="N3375" t="s">
        <v>8268</v>
      </c>
      <c r="O3375">
        <f t="shared" si="208"/>
        <v>1</v>
      </c>
      <c r="P3375">
        <f t="shared" si="209"/>
        <v>10</v>
      </c>
      <c r="Q3375" s="10" t="s">
        <v>8308</v>
      </c>
      <c r="R3375" t="s">
        <v>8314</v>
      </c>
      <c r="S3375" s="14">
        <f t="shared" si="210"/>
        <v>41945.037789351853</v>
      </c>
      <c r="T3375" s="14">
        <f t="shared" si="211"/>
        <v>41998.208333333328</v>
      </c>
    </row>
    <row r="3376" spans="1:20" ht="59.4" x14ac:dyDescent="0.45">
      <c r="A3376">
        <v>1492</v>
      </c>
      <c r="B3376" s="3" t="s">
        <v>1493</v>
      </c>
      <c r="C3376" s="3" t="s">
        <v>5602</v>
      </c>
      <c r="D3376" s="6">
        <v>4000</v>
      </c>
      <c r="E3376" s="8">
        <v>30</v>
      </c>
      <c r="F3376" t="s">
        <v>8220</v>
      </c>
      <c r="G3376" t="s">
        <v>8223</v>
      </c>
      <c r="H3376" t="s">
        <v>8245</v>
      </c>
      <c r="I3376">
        <v>1308431646</v>
      </c>
      <c r="J3376">
        <v>1305839646</v>
      </c>
      <c r="K3376" t="b">
        <v>0</v>
      </c>
      <c r="L3376">
        <v>2</v>
      </c>
      <c r="M3376" t="b">
        <v>0</v>
      </c>
      <c r="N3376" t="s">
        <v>8273</v>
      </c>
      <c r="O3376">
        <f t="shared" si="208"/>
        <v>1</v>
      </c>
      <c r="P3376">
        <f t="shared" si="209"/>
        <v>15</v>
      </c>
      <c r="Q3376" s="10" t="s">
        <v>8320</v>
      </c>
      <c r="R3376" t="s">
        <v>8322</v>
      </c>
      <c r="S3376" s="14">
        <f t="shared" si="210"/>
        <v>40682.884791666671</v>
      </c>
      <c r="T3376" s="14">
        <f t="shared" si="211"/>
        <v>40712.884791666671</v>
      </c>
    </row>
    <row r="3377" spans="1:20" ht="45" x14ac:dyDescent="0.45">
      <c r="A3377">
        <v>1173</v>
      </c>
      <c r="B3377" s="3" t="s">
        <v>1174</v>
      </c>
      <c r="C3377" s="3" t="s">
        <v>5283</v>
      </c>
      <c r="D3377" s="6">
        <v>125000</v>
      </c>
      <c r="E3377" s="8">
        <v>30</v>
      </c>
      <c r="F3377" t="s">
        <v>8220</v>
      </c>
      <c r="G3377" t="s">
        <v>8223</v>
      </c>
      <c r="H3377" t="s">
        <v>8245</v>
      </c>
      <c r="I3377">
        <v>1438576057</v>
      </c>
      <c r="J3377">
        <v>1435552057</v>
      </c>
      <c r="K3377" t="b">
        <v>0</v>
      </c>
      <c r="L3377">
        <v>1</v>
      </c>
      <c r="M3377" t="b">
        <v>0</v>
      </c>
      <c r="N3377" t="s">
        <v>8282</v>
      </c>
      <c r="O3377">
        <f t="shared" si="208"/>
        <v>0</v>
      </c>
      <c r="P3377">
        <f t="shared" si="209"/>
        <v>30</v>
      </c>
      <c r="Q3377" s="10" t="s">
        <v>8334</v>
      </c>
      <c r="R3377" t="s">
        <v>8335</v>
      </c>
      <c r="S3377" s="14">
        <f t="shared" si="210"/>
        <v>42184.185844907406</v>
      </c>
      <c r="T3377" s="14">
        <f t="shared" si="211"/>
        <v>42219.185844907406</v>
      </c>
    </row>
    <row r="3378" spans="1:20" ht="45" x14ac:dyDescent="0.4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08"/>
        <v>0</v>
      </c>
      <c r="P3378">
        <f t="shared" si="209"/>
        <v>15</v>
      </c>
      <c r="Q3378" s="10" t="s">
        <v>8334</v>
      </c>
      <c r="R3378" t="s">
        <v>8335</v>
      </c>
      <c r="S3378" s="14">
        <f t="shared" si="210"/>
        <v>41919.140706018516</v>
      </c>
      <c r="T3378" s="14">
        <f t="shared" si="211"/>
        <v>41949.182372685187</v>
      </c>
    </row>
    <row r="3379" spans="1:20" ht="45" x14ac:dyDescent="0.45">
      <c r="A3379">
        <v>881</v>
      </c>
      <c r="B3379" s="3" t="s">
        <v>882</v>
      </c>
      <c r="C3379" s="3" t="s">
        <v>4991</v>
      </c>
      <c r="D3379" s="6">
        <v>3750</v>
      </c>
      <c r="E3379" s="8">
        <v>30</v>
      </c>
      <c r="F3379" t="s">
        <v>8220</v>
      </c>
      <c r="G3379" t="s">
        <v>8223</v>
      </c>
      <c r="H3379" t="s">
        <v>8245</v>
      </c>
      <c r="I3379">
        <v>1326520886</v>
      </c>
      <c r="J3379">
        <v>1322632886</v>
      </c>
      <c r="K3379" t="b">
        <v>0</v>
      </c>
      <c r="L3379">
        <v>1</v>
      </c>
      <c r="M3379" t="b">
        <v>0</v>
      </c>
      <c r="N3379" t="s">
        <v>8277</v>
      </c>
      <c r="O3379">
        <f t="shared" si="208"/>
        <v>1</v>
      </c>
      <c r="P3379">
        <f t="shared" si="209"/>
        <v>30</v>
      </c>
      <c r="Q3379" s="10" t="s">
        <v>8323</v>
      </c>
      <c r="R3379" t="s">
        <v>8327</v>
      </c>
      <c r="S3379" s="14">
        <f t="shared" si="210"/>
        <v>40877.25099537037</v>
      </c>
      <c r="T3379" s="14">
        <f t="shared" si="211"/>
        <v>40922.25099537037</v>
      </c>
    </row>
    <row r="3380" spans="1:20" ht="45" x14ac:dyDescent="0.45">
      <c r="A3380">
        <v>912</v>
      </c>
      <c r="B3380" s="3" t="s">
        <v>913</v>
      </c>
      <c r="C3380" s="3" t="s">
        <v>5022</v>
      </c>
      <c r="D3380" s="6">
        <v>3500</v>
      </c>
      <c r="E3380" s="8">
        <v>30</v>
      </c>
      <c r="F3380" t="s">
        <v>8220</v>
      </c>
      <c r="G3380" t="s">
        <v>8223</v>
      </c>
      <c r="H3380" t="s">
        <v>8245</v>
      </c>
      <c r="I3380">
        <v>1355197047</v>
      </c>
      <c r="J3380">
        <v>1350009447</v>
      </c>
      <c r="K3380" t="b">
        <v>0</v>
      </c>
      <c r="L3380">
        <v>2</v>
      </c>
      <c r="M3380" t="b">
        <v>0</v>
      </c>
      <c r="N3380" t="s">
        <v>8276</v>
      </c>
      <c r="O3380">
        <f t="shared" si="208"/>
        <v>1</v>
      </c>
      <c r="P3380">
        <f t="shared" si="209"/>
        <v>15</v>
      </c>
      <c r="Q3380" s="10" t="s">
        <v>8323</v>
      </c>
      <c r="R3380" t="s">
        <v>8326</v>
      </c>
      <c r="S3380" s="14">
        <f t="shared" si="210"/>
        <v>41194.109340277777</v>
      </c>
      <c r="T3380" s="14">
        <f t="shared" si="211"/>
        <v>41254.151006944441</v>
      </c>
    </row>
    <row r="3381" spans="1:20" ht="45" x14ac:dyDescent="0.45">
      <c r="A3381">
        <v>917</v>
      </c>
      <c r="B3381" s="3" t="s">
        <v>918</v>
      </c>
      <c r="C3381" s="3" t="s">
        <v>5027</v>
      </c>
      <c r="D3381" s="6">
        <v>5000</v>
      </c>
      <c r="E3381" s="8">
        <v>30</v>
      </c>
      <c r="F3381" t="s">
        <v>8220</v>
      </c>
      <c r="G3381" t="s">
        <v>8223</v>
      </c>
      <c r="H3381" t="s">
        <v>8245</v>
      </c>
      <c r="I3381">
        <v>1405305000</v>
      </c>
      <c r="J3381">
        <v>1402612730</v>
      </c>
      <c r="K3381" t="b">
        <v>0</v>
      </c>
      <c r="L3381">
        <v>1</v>
      </c>
      <c r="M3381" t="b">
        <v>0</v>
      </c>
      <c r="N3381" t="s">
        <v>8276</v>
      </c>
      <c r="O3381">
        <f t="shared" si="208"/>
        <v>1</v>
      </c>
      <c r="P3381">
        <f t="shared" si="209"/>
        <v>30</v>
      </c>
      <c r="Q3381" s="10" t="s">
        <v>8323</v>
      </c>
      <c r="R3381" t="s">
        <v>8326</v>
      </c>
      <c r="S3381" s="14">
        <f t="shared" si="210"/>
        <v>41802.94363425926</v>
      </c>
      <c r="T3381" s="14">
        <f t="shared" si="211"/>
        <v>41834.104166666664</v>
      </c>
    </row>
    <row r="3382" spans="1:20" ht="45" x14ac:dyDescent="0.45">
      <c r="A3382">
        <v>3647</v>
      </c>
      <c r="B3382" s="3" t="s">
        <v>3645</v>
      </c>
      <c r="C3382" s="3" t="s">
        <v>7757</v>
      </c>
      <c r="D3382" s="6">
        <v>500</v>
      </c>
      <c r="E3382" s="8">
        <v>30</v>
      </c>
      <c r="F3382" t="s">
        <v>8220</v>
      </c>
      <c r="G3382" t="s">
        <v>8224</v>
      </c>
      <c r="H3382" t="s">
        <v>8246</v>
      </c>
      <c r="I3382">
        <v>1475258327</v>
      </c>
      <c r="J3382">
        <v>1471370327</v>
      </c>
      <c r="K3382" t="b">
        <v>0</v>
      </c>
      <c r="L3382">
        <v>2</v>
      </c>
      <c r="M3382" t="b">
        <v>0</v>
      </c>
      <c r="N3382" t="s">
        <v>8303</v>
      </c>
      <c r="O3382">
        <f t="shared" si="208"/>
        <v>6</v>
      </c>
      <c r="P3382">
        <f t="shared" si="209"/>
        <v>15</v>
      </c>
      <c r="Q3382" s="10" t="s">
        <v>8315</v>
      </c>
      <c r="R3382" t="s">
        <v>8357</v>
      </c>
      <c r="S3382" s="14">
        <f t="shared" si="210"/>
        <v>42598.749155092592</v>
      </c>
      <c r="T3382" s="14">
        <f t="shared" si="211"/>
        <v>42643.749155092592</v>
      </c>
    </row>
    <row r="3383" spans="1:20" ht="45" x14ac:dyDescent="0.45">
      <c r="A3383">
        <v>1755</v>
      </c>
      <c r="B3383" s="3" t="s">
        <v>1756</v>
      </c>
      <c r="C3383" s="3" t="s">
        <v>5865</v>
      </c>
      <c r="D3383" s="6">
        <v>25</v>
      </c>
      <c r="E3383" s="8">
        <v>30</v>
      </c>
      <c r="F3383" t="s">
        <v>8218</v>
      </c>
      <c r="G3383" t="s">
        <v>8223</v>
      </c>
      <c r="H3383" t="s">
        <v>8245</v>
      </c>
      <c r="I3383">
        <v>1444071361</v>
      </c>
      <c r="J3383">
        <v>1441479361</v>
      </c>
      <c r="K3383" t="b">
        <v>0</v>
      </c>
      <c r="L3383">
        <v>4</v>
      </c>
      <c r="M3383" t="b">
        <v>1</v>
      </c>
      <c r="N3383" t="s">
        <v>8283</v>
      </c>
      <c r="O3383">
        <f t="shared" si="208"/>
        <v>120</v>
      </c>
      <c r="P3383">
        <f t="shared" si="209"/>
        <v>7.5</v>
      </c>
      <c r="Q3383" s="10" t="s">
        <v>8336</v>
      </c>
      <c r="R3383" t="s">
        <v>8337</v>
      </c>
      <c r="S3383" s="14">
        <f t="shared" si="210"/>
        <v>42252.788900462961</v>
      </c>
      <c r="T3383" s="14">
        <f t="shared" si="211"/>
        <v>42282.788900462961</v>
      </c>
    </row>
    <row r="3384" spans="1:20" ht="45" x14ac:dyDescent="0.45">
      <c r="A3384">
        <v>2844</v>
      </c>
      <c r="B3384" s="3" t="s">
        <v>2844</v>
      </c>
      <c r="C3384" s="3" t="s">
        <v>6954</v>
      </c>
      <c r="D3384" s="6">
        <v>550</v>
      </c>
      <c r="E3384" s="8">
        <v>30</v>
      </c>
      <c r="F3384" t="s">
        <v>8220</v>
      </c>
      <c r="G3384" t="s">
        <v>8238</v>
      </c>
      <c r="H3384" t="s">
        <v>8248</v>
      </c>
      <c r="I3384">
        <v>1483535180</v>
      </c>
      <c r="J3384">
        <v>1480943180</v>
      </c>
      <c r="K3384" t="b">
        <v>0</v>
      </c>
      <c r="L3384">
        <v>1</v>
      </c>
      <c r="M3384" t="b">
        <v>0</v>
      </c>
      <c r="N3384" t="s">
        <v>8269</v>
      </c>
      <c r="O3384">
        <f t="shared" si="208"/>
        <v>5</v>
      </c>
      <c r="P3384">
        <f t="shared" si="209"/>
        <v>30</v>
      </c>
      <c r="Q3384" s="10" t="s">
        <v>8315</v>
      </c>
      <c r="R3384" t="s">
        <v>8316</v>
      </c>
      <c r="S3384" s="14">
        <f t="shared" si="210"/>
        <v>42709.546064814815</v>
      </c>
      <c r="T3384" s="14">
        <f t="shared" si="211"/>
        <v>42739.546064814815</v>
      </c>
    </row>
    <row r="3385" spans="1:20" ht="45" x14ac:dyDescent="0.4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0" t="s">
        <v>8334</v>
      </c>
      <c r="R3385" t="s">
        <v>8351</v>
      </c>
      <c r="S3385" s="14">
        <f t="shared" si="210"/>
        <v>42258.297094907408</v>
      </c>
      <c r="T3385" s="14">
        <f t="shared" si="211"/>
        <v>42280.875</v>
      </c>
    </row>
    <row r="3386" spans="1:20" ht="30.6" x14ac:dyDescent="0.45">
      <c r="A3386">
        <v>152</v>
      </c>
      <c r="B3386" s="3" t="s">
        <v>154</v>
      </c>
      <c r="C3386" s="3" t="s">
        <v>4262</v>
      </c>
      <c r="D3386" s="6">
        <v>380000</v>
      </c>
      <c r="E3386" s="8">
        <v>30</v>
      </c>
      <c r="F3386" t="s">
        <v>8219</v>
      </c>
      <c r="G3386" t="s">
        <v>8223</v>
      </c>
      <c r="H3386" t="s">
        <v>8245</v>
      </c>
      <c r="I3386">
        <v>1411437100</v>
      </c>
      <c r="J3386">
        <v>1408845100</v>
      </c>
      <c r="K3386" t="b">
        <v>0</v>
      </c>
      <c r="L3386">
        <v>2</v>
      </c>
      <c r="M3386" t="b">
        <v>0</v>
      </c>
      <c r="N3386" t="s">
        <v>8265</v>
      </c>
      <c r="O3386">
        <f t="shared" si="208"/>
        <v>0</v>
      </c>
      <c r="P3386">
        <f t="shared" si="209"/>
        <v>15</v>
      </c>
      <c r="Q3386" s="10" t="s">
        <v>8308</v>
      </c>
      <c r="R3386" t="s">
        <v>8311</v>
      </c>
      <c r="S3386" s="14">
        <f t="shared" si="210"/>
        <v>41875.077546296299</v>
      </c>
      <c r="T3386" s="14">
        <f t="shared" si="211"/>
        <v>41905.077546296299</v>
      </c>
    </row>
    <row r="3387" spans="1:20" ht="59.4" x14ac:dyDescent="0.45">
      <c r="A3387">
        <v>2389</v>
      </c>
      <c r="B3387" s="3" t="s">
        <v>2390</v>
      </c>
      <c r="C3387" s="3" t="s">
        <v>6499</v>
      </c>
      <c r="D3387" s="6">
        <v>16000</v>
      </c>
      <c r="E3387" s="8">
        <v>30</v>
      </c>
      <c r="F3387" t="s">
        <v>8219</v>
      </c>
      <c r="G3387" t="s">
        <v>8229</v>
      </c>
      <c r="H3387" t="s">
        <v>8248</v>
      </c>
      <c r="I3387">
        <v>1437861540</v>
      </c>
      <c r="J3387">
        <v>1435160452</v>
      </c>
      <c r="K3387" t="b">
        <v>0</v>
      </c>
      <c r="L3387">
        <v>1</v>
      </c>
      <c r="M3387" t="b">
        <v>0</v>
      </c>
      <c r="N3387" t="s">
        <v>8270</v>
      </c>
      <c r="O3387">
        <f t="shared" si="208"/>
        <v>0</v>
      </c>
      <c r="P3387">
        <f t="shared" si="209"/>
        <v>30</v>
      </c>
      <c r="Q3387" s="10" t="s">
        <v>8317</v>
      </c>
      <c r="R3387" t="s">
        <v>8318</v>
      </c>
      <c r="S3387" s="14">
        <f t="shared" si="210"/>
        <v>42179.653379629628</v>
      </c>
      <c r="T3387" s="14">
        <f t="shared" si="211"/>
        <v>42210.915972222225</v>
      </c>
    </row>
    <row r="3388" spans="1:20" ht="45" x14ac:dyDescent="0.45">
      <c r="A3388">
        <v>2536</v>
      </c>
      <c r="B3388" s="3" t="s">
        <v>2536</v>
      </c>
      <c r="C3388" s="3" t="s">
        <v>6646</v>
      </c>
      <c r="D3388" s="6">
        <v>25</v>
      </c>
      <c r="E3388" s="8">
        <v>29</v>
      </c>
      <c r="F3388" t="s">
        <v>8218</v>
      </c>
      <c r="G3388" t="s">
        <v>8223</v>
      </c>
      <c r="H3388" t="s">
        <v>8245</v>
      </c>
      <c r="I3388">
        <v>1375151566</v>
      </c>
      <c r="J3388">
        <v>1373337166</v>
      </c>
      <c r="K3388" t="b">
        <v>0</v>
      </c>
      <c r="L3388">
        <v>4</v>
      </c>
      <c r="M3388" t="b">
        <v>1</v>
      </c>
      <c r="N3388" t="s">
        <v>8298</v>
      </c>
      <c r="O3388">
        <f t="shared" si="208"/>
        <v>116</v>
      </c>
      <c r="P3388">
        <f t="shared" si="209"/>
        <v>7.25</v>
      </c>
      <c r="Q3388" s="10" t="s">
        <v>8323</v>
      </c>
      <c r="R3388" t="s">
        <v>8352</v>
      </c>
      <c r="S3388" s="14">
        <f t="shared" si="210"/>
        <v>41464.106087962966</v>
      </c>
      <c r="T3388" s="14">
        <f t="shared" si="211"/>
        <v>41485.106087962966</v>
      </c>
    </row>
    <row r="3389" spans="1:20" ht="45" x14ac:dyDescent="0.4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08"/>
        <v>0</v>
      </c>
      <c r="P3389">
        <f t="shared" si="209"/>
        <v>29</v>
      </c>
      <c r="Q3389" s="10" t="s">
        <v>8315</v>
      </c>
      <c r="R3389" t="s">
        <v>8316</v>
      </c>
      <c r="S3389" s="14">
        <f t="shared" si="210"/>
        <v>42359.725243055553</v>
      </c>
      <c r="T3389" s="14">
        <f t="shared" si="211"/>
        <v>42389.725243055553</v>
      </c>
    </row>
    <row r="3390" spans="1:20" ht="45" x14ac:dyDescent="0.4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08"/>
        <v>1</v>
      </c>
      <c r="P3390">
        <f t="shared" si="209"/>
        <v>7.25</v>
      </c>
      <c r="Q3390" s="10" t="s">
        <v>8315</v>
      </c>
      <c r="R3390" t="s">
        <v>8316</v>
      </c>
      <c r="S3390" s="14">
        <f t="shared" si="210"/>
        <v>42417.675879629634</v>
      </c>
      <c r="T3390" s="14">
        <f t="shared" si="211"/>
        <v>42475.686111111107</v>
      </c>
    </row>
    <row r="3391" spans="1:20" ht="45" x14ac:dyDescent="0.45">
      <c r="A3391">
        <v>1121</v>
      </c>
      <c r="B3391" s="3" t="s">
        <v>1122</v>
      </c>
      <c r="C3391" s="3" t="s">
        <v>5231</v>
      </c>
      <c r="D3391" s="6">
        <v>250000</v>
      </c>
      <c r="E3391" s="8">
        <v>29</v>
      </c>
      <c r="F3391" t="s">
        <v>8220</v>
      </c>
      <c r="G3391" t="s">
        <v>8223</v>
      </c>
      <c r="H3391" t="s">
        <v>8245</v>
      </c>
      <c r="I3391">
        <v>1457904316</v>
      </c>
      <c r="J3391">
        <v>1455315916</v>
      </c>
      <c r="K3391" t="b">
        <v>0</v>
      </c>
      <c r="L3391">
        <v>5</v>
      </c>
      <c r="M3391" t="b">
        <v>0</v>
      </c>
      <c r="N3391" t="s">
        <v>8280</v>
      </c>
      <c r="O3391">
        <f t="shared" si="208"/>
        <v>0</v>
      </c>
      <c r="P3391">
        <f t="shared" si="209"/>
        <v>5.8</v>
      </c>
      <c r="Q3391" s="10" t="s">
        <v>8331</v>
      </c>
      <c r="R3391" t="s">
        <v>8332</v>
      </c>
      <c r="S3391" s="14">
        <f t="shared" si="210"/>
        <v>42412.934212962966</v>
      </c>
      <c r="T3391" s="14">
        <f t="shared" si="211"/>
        <v>42442.892546296294</v>
      </c>
    </row>
    <row r="3392" spans="1:20" ht="30.6" x14ac:dyDescent="0.45">
      <c r="A3392">
        <v>1579</v>
      </c>
      <c r="B3392" s="3" t="s">
        <v>1580</v>
      </c>
      <c r="C3392" s="3" t="s">
        <v>5689</v>
      </c>
      <c r="D3392" s="6">
        <v>3333</v>
      </c>
      <c r="E3392" s="8">
        <v>28</v>
      </c>
      <c r="F3392" t="s">
        <v>8219</v>
      </c>
      <c r="G3392" t="s">
        <v>8223</v>
      </c>
      <c r="H3392" t="s">
        <v>8245</v>
      </c>
      <c r="I3392">
        <v>1377734091</v>
      </c>
      <c r="J3392">
        <v>1374882891</v>
      </c>
      <c r="K3392" t="b">
        <v>0</v>
      </c>
      <c r="L3392">
        <v>2</v>
      </c>
      <c r="M3392" t="b">
        <v>0</v>
      </c>
      <c r="N3392" t="s">
        <v>8288</v>
      </c>
      <c r="O3392">
        <f t="shared" si="208"/>
        <v>1</v>
      </c>
      <c r="P3392">
        <f t="shared" si="209"/>
        <v>14</v>
      </c>
      <c r="Q3392" s="10" t="s">
        <v>8320</v>
      </c>
      <c r="R3392" t="s">
        <v>8342</v>
      </c>
      <c r="S3392" s="14">
        <f t="shared" si="210"/>
        <v>41481.996423611112</v>
      </c>
      <c r="T3392" s="14">
        <f t="shared" si="211"/>
        <v>41514.996423611112</v>
      </c>
    </row>
    <row r="3393" spans="1:20" ht="45" x14ac:dyDescent="0.45">
      <c r="A3393">
        <v>1312</v>
      </c>
      <c r="B3393" s="3" t="s">
        <v>1313</v>
      </c>
      <c r="C3393" s="3" t="s">
        <v>5422</v>
      </c>
      <c r="D3393" s="6">
        <v>4600</v>
      </c>
      <c r="E3393" s="8">
        <v>28</v>
      </c>
      <c r="F3393" t="s">
        <v>8219</v>
      </c>
      <c r="G3393" t="s">
        <v>8223</v>
      </c>
      <c r="H3393" t="s">
        <v>8245</v>
      </c>
      <c r="I3393">
        <v>1429375922</v>
      </c>
      <c r="J3393">
        <v>1426783922</v>
      </c>
      <c r="K3393" t="b">
        <v>0</v>
      </c>
      <c r="L3393">
        <v>1</v>
      </c>
      <c r="M3393" t="b">
        <v>0</v>
      </c>
      <c r="N3393" t="s">
        <v>8271</v>
      </c>
      <c r="O3393">
        <f t="shared" si="208"/>
        <v>1</v>
      </c>
      <c r="P3393">
        <f t="shared" si="209"/>
        <v>28</v>
      </c>
      <c r="Q3393" s="10" t="s">
        <v>8317</v>
      </c>
      <c r="R3393" t="s">
        <v>8319</v>
      </c>
      <c r="S3393" s="14">
        <f t="shared" si="210"/>
        <v>42082.702800925923</v>
      </c>
      <c r="T3393" s="14">
        <f t="shared" si="211"/>
        <v>42112.702800925923</v>
      </c>
    </row>
    <row r="3394" spans="1:20" ht="30.6" x14ac:dyDescent="0.4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12">ROUND(E3394/D3394*100,0)</f>
        <v>1</v>
      </c>
      <c r="P3394">
        <f t="shared" ref="P3394:P3457" si="213">IFERROR(ROUND(E3394/L3394,2),0)</f>
        <v>6.75</v>
      </c>
      <c r="Q3394" s="10" t="s">
        <v>8315</v>
      </c>
      <c r="R3394" t="s">
        <v>8316</v>
      </c>
      <c r="S3394" s="14">
        <f t="shared" ref="S3394:S3457" si="214">(((J3394/60)/60)/24)+DATE(1970,1,1)</f>
        <v>41833.951516203706</v>
      </c>
      <c r="T3394" s="14">
        <f t="shared" ref="T3394:T3457" si="215">(((I3394/60)/60)/24)+DATE(1970,1,1)</f>
        <v>41863.951516203706</v>
      </c>
    </row>
    <row r="3395" spans="1:20" ht="45" x14ac:dyDescent="0.4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2"/>
        <v>0</v>
      </c>
      <c r="P3395">
        <f t="shared" si="213"/>
        <v>13.01</v>
      </c>
      <c r="Q3395" s="10" t="s">
        <v>8334</v>
      </c>
      <c r="R3395" t="s">
        <v>8335</v>
      </c>
      <c r="S3395" s="14">
        <f t="shared" si="214"/>
        <v>41787.898240740738</v>
      </c>
      <c r="T3395" s="14">
        <f t="shared" si="215"/>
        <v>41817.898240740738</v>
      </c>
    </row>
    <row r="3396" spans="1:20" ht="45" x14ac:dyDescent="0.4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0" t="s">
        <v>8308</v>
      </c>
      <c r="R3396" t="s">
        <v>8314</v>
      </c>
      <c r="S3396" s="14">
        <f t="shared" si="214"/>
        <v>42038.824988425928</v>
      </c>
      <c r="T3396" s="14">
        <f t="shared" si="215"/>
        <v>42054.824988425928</v>
      </c>
    </row>
    <row r="3397" spans="1:20" ht="45" x14ac:dyDescent="0.45">
      <c r="A3397">
        <v>2434</v>
      </c>
      <c r="B3397" s="3" t="s">
        <v>2435</v>
      </c>
      <c r="C3397" s="3" t="s">
        <v>6544</v>
      </c>
      <c r="D3397" s="6">
        <v>20000</v>
      </c>
      <c r="E3397" s="8">
        <v>26</v>
      </c>
      <c r="F3397" t="s">
        <v>8220</v>
      </c>
      <c r="G3397" t="s">
        <v>8223</v>
      </c>
      <c r="H3397" t="s">
        <v>8245</v>
      </c>
      <c r="I3397">
        <v>1438662474</v>
      </c>
      <c r="J3397">
        <v>1435206474</v>
      </c>
      <c r="K3397" t="b">
        <v>0</v>
      </c>
      <c r="L3397">
        <v>2</v>
      </c>
      <c r="M3397" t="b">
        <v>0</v>
      </c>
      <c r="N3397" t="s">
        <v>8282</v>
      </c>
      <c r="O3397">
        <f t="shared" si="212"/>
        <v>0</v>
      </c>
      <c r="P3397">
        <f t="shared" si="213"/>
        <v>13</v>
      </c>
      <c r="Q3397" s="10" t="s">
        <v>8334</v>
      </c>
      <c r="R3397" t="s">
        <v>8335</v>
      </c>
      <c r="S3397" s="14">
        <f t="shared" si="214"/>
        <v>42180.18604166666</v>
      </c>
      <c r="T3397" s="14">
        <f t="shared" si="215"/>
        <v>42220.18604166666</v>
      </c>
    </row>
    <row r="3398" spans="1:20" ht="45" x14ac:dyDescent="0.45">
      <c r="A3398">
        <v>2591</v>
      </c>
      <c r="B3398" s="3" t="s">
        <v>2591</v>
      </c>
      <c r="C3398" s="3" t="s">
        <v>6701</v>
      </c>
      <c r="D3398" s="6">
        <v>1500</v>
      </c>
      <c r="E3398" s="8">
        <v>26</v>
      </c>
      <c r="F3398" t="s">
        <v>8220</v>
      </c>
      <c r="G3398" t="s">
        <v>8223</v>
      </c>
      <c r="H3398" t="s">
        <v>8245</v>
      </c>
      <c r="I3398">
        <v>1457901924</v>
      </c>
      <c r="J3398">
        <v>1452721524</v>
      </c>
      <c r="K3398" t="b">
        <v>0</v>
      </c>
      <c r="L3398">
        <v>2</v>
      </c>
      <c r="M3398" t="b">
        <v>0</v>
      </c>
      <c r="N3398" t="s">
        <v>8282</v>
      </c>
      <c r="O3398">
        <f t="shared" si="212"/>
        <v>2</v>
      </c>
      <c r="P3398">
        <f t="shared" si="213"/>
        <v>13</v>
      </c>
      <c r="Q3398" s="10" t="s">
        <v>8334</v>
      </c>
      <c r="R3398" t="s">
        <v>8335</v>
      </c>
      <c r="S3398" s="14">
        <f t="shared" si="214"/>
        <v>42382.906527777777</v>
      </c>
      <c r="T3398" s="14">
        <f t="shared" si="215"/>
        <v>42442.864861111113</v>
      </c>
    </row>
    <row r="3399" spans="1:20" ht="59.4" x14ac:dyDescent="0.45">
      <c r="A3399">
        <v>1874</v>
      </c>
      <c r="B3399" s="3" t="s">
        <v>1875</v>
      </c>
      <c r="C3399" s="3" t="s">
        <v>5984</v>
      </c>
      <c r="D3399" s="6">
        <v>160000</v>
      </c>
      <c r="E3399" s="8">
        <v>26</v>
      </c>
      <c r="F3399" t="s">
        <v>8220</v>
      </c>
      <c r="G3399" t="s">
        <v>8223</v>
      </c>
      <c r="H3399" t="s">
        <v>8245</v>
      </c>
      <c r="I3399">
        <v>1467155733</v>
      </c>
      <c r="J3399">
        <v>1465427733</v>
      </c>
      <c r="K3399" t="b">
        <v>0</v>
      </c>
      <c r="L3399">
        <v>2</v>
      </c>
      <c r="M3399" t="b">
        <v>0</v>
      </c>
      <c r="N3399" t="s">
        <v>8281</v>
      </c>
      <c r="O3399">
        <f t="shared" si="212"/>
        <v>0</v>
      </c>
      <c r="P3399">
        <f t="shared" si="213"/>
        <v>13</v>
      </c>
      <c r="Q3399" s="10" t="s">
        <v>8331</v>
      </c>
      <c r="R3399" t="s">
        <v>8333</v>
      </c>
      <c r="S3399" s="14">
        <f t="shared" si="214"/>
        <v>42529.969131944439</v>
      </c>
      <c r="T3399" s="14">
        <f t="shared" si="215"/>
        <v>42549.969131944439</v>
      </c>
    </row>
    <row r="3400" spans="1:20" ht="45" x14ac:dyDescent="0.45">
      <c r="A3400">
        <v>3853</v>
      </c>
      <c r="B3400" s="3" t="s">
        <v>3850</v>
      </c>
      <c r="C3400" s="3" t="s">
        <v>7962</v>
      </c>
      <c r="D3400" s="6">
        <v>100000</v>
      </c>
      <c r="E3400" s="8">
        <v>26</v>
      </c>
      <c r="F3400" t="s">
        <v>8220</v>
      </c>
      <c r="G3400" t="s">
        <v>8223</v>
      </c>
      <c r="H3400" t="s">
        <v>8245</v>
      </c>
      <c r="I3400">
        <v>1409602178</v>
      </c>
      <c r="J3400">
        <v>1406578178</v>
      </c>
      <c r="K3400" t="b">
        <v>0</v>
      </c>
      <c r="L3400">
        <v>2</v>
      </c>
      <c r="M3400" t="b">
        <v>0</v>
      </c>
      <c r="N3400" t="s">
        <v>8269</v>
      </c>
      <c r="O3400">
        <f t="shared" si="212"/>
        <v>0</v>
      </c>
      <c r="P3400">
        <f t="shared" si="213"/>
        <v>13</v>
      </c>
      <c r="Q3400" s="10" t="s">
        <v>8315</v>
      </c>
      <c r="R3400" t="s">
        <v>8316</v>
      </c>
      <c r="S3400" s="14">
        <f t="shared" si="214"/>
        <v>41848.84002314815</v>
      </c>
      <c r="T3400" s="14">
        <f t="shared" si="215"/>
        <v>41883.84002314815</v>
      </c>
    </row>
    <row r="3401" spans="1:20" ht="59.4" x14ac:dyDescent="0.45">
      <c r="A3401">
        <v>4013</v>
      </c>
      <c r="B3401" s="3" t="s">
        <v>4009</v>
      </c>
      <c r="C3401" s="3" t="s">
        <v>8118</v>
      </c>
      <c r="D3401" s="6">
        <v>2000</v>
      </c>
      <c r="E3401" s="8">
        <v>26</v>
      </c>
      <c r="F3401" t="s">
        <v>8220</v>
      </c>
      <c r="G3401" t="s">
        <v>8223</v>
      </c>
      <c r="H3401" t="s">
        <v>8245</v>
      </c>
      <c r="I3401">
        <v>1424070823</v>
      </c>
      <c r="J3401">
        <v>1421478823</v>
      </c>
      <c r="K3401" t="b">
        <v>0</v>
      </c>
      <c r="L3401">
        <v>2</v>
      </c>
      <c r="M3401" t="b">
        <v>0</v>
      </c>
      <c r="N3401" t="s">
        <v>8269</v>
      </c>
      <c r="O3401">
        <f t="shared" si="212"/>
        <v>1</v>
      </c>
      <c r="P3401">
        <f t="shared" si="213"/>
        <v>13</v>
      </c>
      <c r="Q3401" s="10" t="s">
        <v>8315</v>
      </c>
      <c r="R3401" t="s">
        <v>8316</v>
      </c>
      <c r="S3401" s="14">
        <f t="shared" si="214"/>
        <v>42021.301192129627</v>
      </c>
      <c r="T3401" s="14">
        <f t="shared" si="215"/>
        <v>42051.301192129627</v>
      </c>
    </row>
    <row r="3402" spans="1:20" x14ac:dyDescent="0.45">
      <c r="A3402">
        <v>3108</v>
      </c>
      <c r="B3402" s="3" t="s">
        <v>3108</v>
      </c>
      <c r="C3402" s="3" t="s">
        <v>7218</v>
      </c>
      <c r="D3402" s="6">
        <v>50000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1430234394</v>
      </c>
      <c r="J3402">
        <v>1425053994</v>
      </c>
      <c r="K3402" t="b">
        <v>0</v>
      </c>
      <c r="L3402">
        <v>2</v>
      </c>
      <c r="M3402" t="b">
        <v>0</v>
      </c>
      <c r="N3402" t="s">
        <v>8301</v>
      </c>
      <c r="O3402">
        <f t="shared" si="212"/>
        <v>0</v>
      </c>
      <c r="P3402">
        <f t="shared" si="213"/>
        <v>13</v>
      </c>
      <c r="Q3402" s="10" t="s">
        <v>8315</v>
      </c>
      <c r="R3402" t="s">
        <v>8355</v>
      </c>
      <c r="S3402" s="14">
        <f t="shared" si="214"/>
        <v>42062.680486111116</v>
      </c>
      <c r="T3402" s="14">
        <f t="shared" si="215"/>
        <v>42122.638819444444</v>
      </c>
    </row>
    <row r="3403" spans="1:20" ht="45" x14ac:dyDescent="0.45">
      <c r="A3403">
        <v>3124</v>
      </c>
      <c r="B3403" s="3" t="s">
        <v>3124</v>
      </c>
      <c r="C3403" s="3" t="s">
        <v>7234</v>
      </c>
      <c r="D3403" s="6">
        <v>800000</v>
      </c>
      <c r="E3403" s="8">
        <v>26</v>
      </c>
      <c r="F3403" t="s">
        <v>8219</v>
      </c>
      <c r="G3403" t="s">
        <v>8223</v>
      </c>
      <c r="H3403" t="s">
        <v>8245</v>
      </c>
      <c r="I3403">
        <v>1422902601</v>
      </c>
      <c r="J3403">
        <v>1417718601</v>
      </c>
      <c r="K3403" t="b">
        <v>0</v>
      </c>
      <c r="L3403">
        <v>4</v>
      </c>
      <c r="M3403" t="b">
        <v>0</v>
      </c>
      <c r="N3403" t="s">
        <v>8301</v>
      </c>
      <c r="O3403">
        <f t="shared" si="212"/>
        <v>0</v>
      </c>
      <c r="P3403">
        <f t="shared" si="213"/>
        <v>6.5</v>
      </c>
      <c r="Q3403" s="10" t="s">
        <v>8315</v>
      </c>
      <c r="R3403" t="s">
        <v>8355</v>
      </c>
      <c r="S3403" s="14">
        <f t="shared" si="214"/>
        <v>41977.780104166668</v>
      </c>
      <c r="T3403" s="14">
        <f t="shared" si="215"/>
        <v>42037.780104166668</v>
      </c>
    </row>
    <row r="3404" spans="1:20" ht="45" x14ac:dyDescent="0.45">
      <c r="A3404">
        <v>1422</v>
      </c>
      <c r="B3404" s="3" t="s">
        <v>1423</v>
      </c>
      <c r="C3404" s="3" t="s">
        <v>5532</v>
      </c>
      <c r="D3404" s="6">
        <v>25000</v>
      </c>
      <c r="E3404" s="8">
        <v>26</v>
      </c>
      <c r="F3404" t="s">
        <v>8220</v>
      </c>
      <c r="G3404" t="s">
        <v>8227</v>
      </c>
      <c r="H3404" t="s">
        <v>8249</v>
      </c>
      <c r="I3404">
        <v>1474436704</v>
      </c>
      <c r="J3404">
        <v>1471844704</v>
      </c>
      <c r="K3404" t="b">
        <v>0</v>
      </c>
      <c r="L3404">
        <v>2</v>
      </c>
      <c r="M3404" t="b">
        <v>0</v>
      </c>
      <c r="N3404" t="s">
        <v>8285</v>
      </c>
      <c r="O3404">
        <f t="shared" si="212"/>
        <v>0</v>
      </c>
      <c r="P3404">
        <f t="shared" si="213"/>
        <v>13</v>
      </c>
      <c r="Q3404" s="10" t="s">
        <v>8320</v>
      </c>
      <c r="R3404" t="s">
        <v>8339</v>
      </c>
      <c r="S3404" s="14">
        <f t="shared" si="214"/>
        <v>42604.239629629628</v>
      </c>
      <c r="T3404" s="14">
        <f t="shared" si="215"/>
        <v>42634.239629629628</v>
      </c>
    </row>
    <row r="3405" spans="1:20" ht="59.4" x14ac:dyDescent="0.4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12"/>
        <v>1</v>
      </c>
      <c r="P3405">
        <f t="shared" si="213"/>
        <v>13</v>
      </c>
      <c r="Q3405" s="10" t="s">
        <v>8331</v>
      </c>
      <c r="R3405" t="s">
        <v>8332</v>
      </c>
      <c r="S3405" s="14">
        <f t="shared" si="214"/>
        <v>40710.731180555551</v>
      </c>
      <c r="T3405" s="14">
        <f t="shared" si="215"/>
        <v>40740.731180555551</v>
      </c>
    </row>
    <row r="3406" spans="1:20" ht="45" x14ac:dyDescent="0.45">
      <c r="A3406">
        <v>990</v>
      </c>
      <c r="B3406" s="3" t="s">
        <v>991</v>
      </c>
      <c r="C3406" s="3" t="s">
        <v>5100</v>
      </c>
      <c r="D3406" s="6">
        <v>25000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1409770164</v>
      </c>
      <c r="J3406">
        <v>1407178164</v>
      </c>
      <c r="K3406" t="b">
        <v>0</v>
      </c>
      <c r="L3406">
        <v>2</v>
      </c>
      <c r="M3406" t="b">
        <v>0</v>
      </c>
      <c r="N3406" t="s">
        <v>8271</v>
      </c>
      <c r="O3406">
        <f t="shared" si="212"/>
        <v>0</v>
      </c>
      <c r="P3406">
        <f t="shared" si="213"/>
        <v>13</v>
      </c>
      <c r="Q3406" s="10" t="s">
        <v>8317</v>
      </c>
      <c r="R3406" t="s">
        <v>8319</v>
      </c>
      <c r="S3406" s="14">
        <f t="shared" si="214"/>
        <v>41855.784305555557</v>
      </c>
      <c r="T3406" s="14">
        <f t="shared" si="215"/>
        <v>41885.784305555557</v>
      </c>
    </row>
    <row r="3407" spans="1:20" ht="30.6" x14ac:dyDescent="0.45">
      <c r="A3407">
        <v>594</v>
      </c>
      <c r="B3407" s="3" t="s">
        <v>595</v>
      </c>
      <c r="C3407" s="3" t="s">
        <v>4704</v>
      </c>
      <c r="D3407" s="6">
        <v>25000</v>
      </c>
      <c r="E3407" s="8">
        <v>26</v>
      </c>
      <c r="F3407" t="s">
        <v>8220</v>
      </c>
      <c r="G3407" t="s">
        <v>8223</v>
      </c>
      <c r="H3407" t="s">
        <v>8245</v>
      </c>
      <c r="I3407">
        <v>1460832206</v>
      </c>
      <c r="J3407">
        <v>1458240206</v>
      </c>
      <c r="K3407" t="b">
        <v>0</v>
      </c>
      <c r="L3407">
        <v>2</v>
      </c>
      <c r="M3407" t="b">
        <v>0</v>
      </c>
      <c r="N3407" t="s">
        <v>8270</v>
      </c>
      <c r="O3407">
        <f t="shared" si="212"/>
        <v>0</v>
      </c>
      <c r="P3407">
        <f t="shared" si="213"/>
        <v>13</v>
      </c>
      <c r="Q3407" s="10" t="s">
        <v>8317</v>
      </c>
      <c r="R3407" t="s">
        <v>8318</v>
      </c>
      <c r="S3407" s="14">
        <f t="shared" si="214"/>
        <v>42446.780162037037</v>
      </c>
      <c r="T3407" s="14">
        <f t="shared" si="215"/>
        <v>42476.780162037037</v>
      </c>
    </row>
    <row r="3408" spans="1:20" ht="45" x14ac:dyDescent="0.4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0" t="s">
        <v>8308</v>
      </c>
      <c r="R3408" t="s">
        <v>8314</v>
      </c>
      <c r="S3408" s="14">
        <f t="shared" si="214"/>
        <v>40800.6403587963</v>
      </c>
      <c r="T3408" s="14">
        <f t="shared" si="215"/>
        <v>40860.682025462964</v>
      </c>
    </row>
    <row r="3409" spans="1:20" ht="30.6" x14ac:dyDescent="0.4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0" t="s">
        <v>8308</v>
      </c>
      <c r="R3409" t="s">
        <v>8314</v>
      </c>
      <c r="S3409" s="14">
        <f t="shared" si="214"/>
        <v>41759.542534722219</v>
      </c>
      <c r="T3409" s="14">
        <f t="shared" si="215"/>
        <v>41791.166666666664</v>
      </c>
    </row>
    <row r="3410" spans="1:20" ht="45" x14ac:dyDescent="0.45">
      <c r="A3410">
        <v>2762</v>
      </c>
      <c r="B3410" s="3" t="s">
        <v>2762</v>
      </c>
      <c r="C3410" s="3" t="s">
        <v>6872</v>
      </c>
      <c r="D3410" s="6">
        <v>3250</v>
      </c>
      <c r="E3410" s="8">
        <v>25</v>
      </c>
      <c r="F3410" t="s">
        <v>8220</v>
      </c>
      <c r="G3410" t="s">
        <v>8223</v>
      </c>
      <c r="H3410" t="s">
        <v>8245</v>
      </c>
      <c r="I3410">
        <v>1332114795</v>
      </c>
      <c r="J3410">
        <v>1326934395</v>
      </c>
      <c r="K3410" t="b">
        <v>0</v>
      </c>
      <c r="L3410">
        <v>1</v>
      </c>
      <c r="M3410" t="b">
        <v>0</v>
      </c>
      <c r="N3410" t="s">
        <v>8302</v>
      </c>
      <c r="O3410">
        <f t="shared" si="212"/>
        <v>1</v>
      </c>
      <c r="P3410">
        <f t="shared" si="213"/>
        <v>25</v>
      </c>
      <c r="Q3410" s="10" t="s">
        <v>8320</v>
      </c>
      <c r="R3410" t="s">
        <v>8356</v>
      </c>
      <c r="S3410" s="14">
        <f t="shared" si="214"/>
        <v>40927.036979166667</v>
      </c>
      <c r="T3410" s="14">
        <f t="shared" si="215"/>
        <v>40986.995312500003</v>
      </c>
    </row>
    <row r="3411" spans="1:20" ht="45" x14ac:dyDescent="0.45">
      <c r="A3411">
        <v>1171</v>
      </c>
      <c r="B3411" s="3" t="s">
        <v>1172</v>
      </c>
      <c r="C3411" s="3" t="s">
        <v>5281</v>
      </c>
      <c r="D3411" s="6">
        <v>25000</v>
      </c>
      <c r="E3411" s="8">
        <v>25</v>
      </c>
      <c r="F3411" t="s">
        <v>8220</v>
      </c>
      <c r="G3411" t="s">
        <v>8223</v>
      </c>
      <c r="H3411" t="s">
        <v>8245</v>
      </c>
      <c r="I3411">
        <v>1415909927</v>
      </c>
      <c r="J3411">
        <v>1414351127</v>
      </c>
      <c r="K3411" t="b">
        <v>0</v>
      </c>
      <c r="L3411">
        <v>1</v>
      </c>
      <c r="M3411" t="b">
        <v>0</v>
      </c>
      <c r="N3411" t="s">
        <v>8282</v>
      </c>
      <c r="O3411">
        <f t="shared" si="212"/>
        <v>0</v>
      </c>
      <c r="P3411">
        <f t="shared" si="213"/>
        <v>25</v>
      </c>
      <c r="Q3411" s="10" t="s">
        <v>8334</v>
      </c>
      <c r="R3411" t="s">
        <v>8335</v>
      </c>
      <c r="S3411" s="14">
        <f t="shared" si="214"/>
        <v>41938.804710648146</v>
      </c>
      <c r="T3411" s="14">
        <f t="shared" si="215"/>
        <v>41956.846377314811</v>
      </c>
    </row>
    <row r="3412" spans="1:20" ht="45" x14ac:dyDescent="0.45">
      <c r="A3412">
        <v>2413</v>
      </c>
      <c r="B3412" s="3" t="s">
        <v>2414</v>
      </c>
      <c r="C3412" s="3" t="s">
        <v>6523</v>
      </c>
      <c r="D3412" s="6">
        <v>3000</v>
      </c>
      <c r="E3412" s="8">
        <v>25</v>
      </c>
      <c r="F3412" t="s">
        <v>8220</v>
      </c>
      <c r="G3412" t="s">
        <v>8223</v>
      </c>
      <c r="H3412" t="s">
        <v>8245</v>
      </c>
      <c r="I3412">
        <v>1401579000</v>
      </c>
      <c r="J3412">
        <v>1398911882</v>
      </c>
      <c r="K3412" t="b">
        <v>0</v>
      </c>
      <c r="L3412">
        <v>3</v>
      </c>
      <c r="M3412" t="b">
        <v>0</v>
      </c>
      <c r="N3412" t="s">
        <v>8282</v>
      </c>
      <c r="O3412">
        <f t="shared" si="212"/>
        <v>1</v>
      </c>
      <c r="P3412">
        <f t="shared" si="213"/>
        <v>8.33</v>
      </c>
      <c r="Q3412" s="10" t="s">
        <v>8334</v>
      </c>
      <c r="R3412" t="s">
        <v>8335</v>
      </c>
      <c r="S3412" s="14">
        <f t="shared" si="214"/>
        <v>41760.10974537037</v>
      </c>
      <c r="T3412" s="14">
        <f t="shared" si="215"/>
        <v>41790.979166666664</v>
      </c>
    </row>
    <row r="3413" spans="1:20" ht="45" x14ac:dyDescent="0.45">
      <c r="A3413">
        <v>2692</v>
      </c>
      <c r="B3413" s="3" t="s">
        <v>2692</v>
      </c>
      <c r="C3413" s="3" t="s">
        <v>6802</v>
      </c>
      <c r="D3413" s="6">
        <v>3500</v>
      </c>
      <c r="E3413" s="8">
        <v>25</v>
      </c>
      <c r="F3413" t="s">
        <v>8220</v>
      </c>
      <c r="G3413" t="s">
        <v>8223</v>
      </c>
      <c r="H3413" t="s">
        <v>8245</v>
      </c>
      <c r="I3413">
        <v>1427266860</v>
      </c>
      <c r="J3413">
        <v>1424678460</v>
      </c>
      <c r="K3413" t="b">
        <v>0</v>
      </c>
      <c r="L3413">
        <v>1</v>
      </c>
      <c r="M3413" t="b">
        <v>0</v>
      </c>
      <c r="N3413" t="s">
        <v>8282</v>
      </c>
      <c r="O3413">
        <f t="shared" si="212"/>
        <v>1</v>
      </c>
      <c r="P3413">
        <f t="shared" si="213"/>
        <v>25</v>
      </c>
      <c r="Q3413" s="10" t="s">
        <v>8334</v>
      </c>
      <c r="R3413" t="s">
        <v>8335</v>
      </c>
      <c r="S3413" s="14">
        <f t="shared" si="214"/>
        <v>42058.334027777775</v>
      </c>
      <c r="T3413" s="14">
        <f t="shared" si="215"/>
        <v>42088.292361111111</v>
      </c>
    </row>
    <row r="3414" spans="1:20" ht="45" x14ac:dyDescent="0.45">
      <c r="A3414">
        <v>938</v>
      </c>
      <c r="B3414" s="3" t="s">
        <v>939</v>
      </c>
      <c r="C3414" s="3" t="s">
        <v>5048</v>
      </c>
      <c r="D3414" s="6">
        <v>7000</v>
      </c>
      <c r="E3414" s="8">
        <v>25</v>
      </c>
      <c r="F3414" t="s">
        <v>8220</v>
      </c>
      <c r="G3414" t="s">
        <v>8223</v>
      </c>
      <c r="H3414" t="s">
        <v>8245</v>
      </c>
      <c r="I3414">
        <v>1346585448</v>
      </c>
      <c r="J3414">
        <v>1343993448</v>
      </c>
      <c r="K3414" t="b">
        <v>0</v>
      </c>
      <c r="L3414">
        <v>1</v>
      </c>
      <c r="M3414" t="b">
        <v>0</v>
      </c>
      <c r="N3414" t="s">
        <v>8276</v>
      </c>
      <c r="O3414">
        <f t="shared" si="212"/>
        <v>0</v>
      </c>
      <c r="P3414">
        <f t="shared" si="213"/>
        <v>25</v>
      </c>
      <c r="Q3414" s="10" t="s">
        <v>8323</v>
      </c>
      <c r="R3414" t="s">
        <v>8326</v>
      </c>
      <c r="S3414" s="14">
        <f t="shared" si="214"/>
        <v>41124.479722222226</v>
      </c>
      <c r="T3414" s="14">
        <f t="shared" si="215"/>
        <v>41154.479722222226</v>
      </c>
    </row>
    <row r="3415" spans="1:20" ht="45" x14ac:dyDescent="0.45">
      <c r="A3415">
        <v>3201</v>
      </c>
      <c r="B3415" s="3" t="s">
        <v>3201</v>
      </c>
      <c r="C3415" s="3" t="s">
        <v>7311</v>
      </c>
      <c r="D3415" s="6">
        <v>2000</v>
      </c>
      <c r="E3415" s="8">
        <v>25</v>
      </c>
      <c r="F3415" t="s">
        <v>8220</v>
      </c>
      <c r="G3415" t="s">
        <v>8224</v>
      </c>
      <c r="H3415" t="s">
        <v>8246</v>
      </c>
      <c r="I3415">
        <v>1409509477</v>
      </c>
      <c r="J3415">
        <v>1407695077</v>
      </c>
      <c r="K3415" t="b">
        <v>0</v>
      </c>
      <c r="L3415">
        <v>2</v>
      </c>
      <c r="M3415" t="b">
        <v>0</v>
      </c>
      <c r="N3415" t="s">
        <v>8303</v>
      </c>
      <c r="O3415">
        <f t="shared" si="212"/>
        <v>1</v>
      </c>
      <c r="P3415">
        <f t="shared" si="213"/>
        <v>12.5</v>
      </c>
      <c r="Q3415" s="10" t="s">
        <v>8315</v>
      </c>
      <c r="R3415" t="s">
        <v>8357</v>
      </c>
      <c r="S3415" s="14">
        <f t="shared" si="214"/>
        <v>41861.767094907409</v>
      </c>
      <c r="T3415" s="14">
        <f t="shared" si="215"/>
        <v>41882.767094907409</v>
      </c>
    </row>
    <row r="3416" spans="1:20" ht="30.6" x14ac:dyDescent="0.45">
      <c r="A3416">
        <v>3881</v>
      </c>
      <c r="B3416" s="3" t="s">
        <v>3878</v>
      </c>
      <c r="C3416" s="3" t="s">
        <v>7990</v>
      </c>
      <c r="D3416" s="6">
        <v>500</v>
      </c>
      <c r="E3416" s="8">
        <v>25</v>
      </c>
      <c r="F3416" t="s">
        <v>8219</v>
      </c>
      <c r="G3416" t="s">
        <v>8223</v>
      </c>
      <c r="H3416" t="s">
        <v>8245</v>
      </c>
      <c r="I3416">
        <v>1487550399</v>
      </c>
      <c r="J3416">
        <v>1484958399</v>
      </c>
      <c r="K3416" t="b">
        <v>0</v>
      </c>
      <c r="L3416">
        <v>1</v>
      </c>
      <c r="M3416" t="b">
        <v>0</v>
      </c>
      <c r="N3416" t="s">
        <v>8303</v>
      </c>
      <c r="O3416">
        <f t="shared" si="212"/>
        <v>5</v>
      </c>
      <c r="P3416">
        <f t="shared" si="213"/>
        <v>25</v>
      </c>
      <c r="Q3416" s="10" t="s">
        <v>8315</v>
      </c>
      <c r="R3416" t="s">
        <v>8357</v>
      </c>
      <c r="S3416" s="14">
        <f t="shared" si="214"/>
        <v>42756.018506944441</v>
      </c>
      <c r="T3416" s="14">
        <f t="shared" si="215"/>
        <v>42786.018506944441</v>
      </c>
    </row>
    <row r="3417" spans="1:20" x14ac:dyDescent="0.4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0" t="s">
        <v>8336</v>
      </c>
      <c r="R3417" t="s">
        <v>8348</v>
      </c>
      <c r="S3417" s="14">
        <f t="shared" si="214"/>
        <v>42206.763217592597</v>
      </c>
      <c r="T3417" s="14">
        <f t="shared" si="215"/>
        <v>42236.763217592597</v>
      </c>
    </row>
    <row r="3418" spans="1:20" ht="45" x14ac:dyDescent="0.45">
      <c r="A3418">
        <v>1819</v>
      </c>
      <c r="B3418" s="3" t="s">
        <v>1820</v>
      </c>
      <c r="C3418" s="3" t="s">
        <v>5929</v>
      </c>
      <c r="D3418" s="6">
        <v>1200</v>
      </c>
      <c r="E3418" s="8">
        <v>25</v>
      </c>
      <c r="F3418" t="s">
        <v>8220</v>
      </c>
      <c r="G3418" t="s">
        <v>8223</v>
      </c>
      <c r="H3418" t="s">
        <v>8245</v>
      </c>
      <c r="I3418">
        <v>1406743396</v>
      </c>
      <c r="J3418">
        <v>1404151396</v>
      </c>
      <c r="K3418" t="b">
        <v>0</v>
      </c>
      <c r="L3418">
        <v>4</v>
      </c>
      <c r="M3418" t="b">
        <v>0</v>
      </c>
      <c r="N3418" t="s">
        <v>8283</v>
      </c>
      <c r="O3418">
        <f t="shared" si="212"/>
        <v>2</v>
      </c>
      <c r="P3418">
        <f t="shared" si="213"/>
        <v>6.25</v>
      </c>
      <c r="Q3418" s="10" t="s">
        <v>8336</v>
      </c>
      <c r="R3418" t="s">
        <v>8337</v>
      </c>
      <c r="S3418" s="14">
        <f t="shared" si="214"/>
        <v>41820.752268518518</v>
      </c>
      <c r="T3418" s="14">
        <f t="shared" si="215"/>
        <v>41850.752268518518</v>
      </c>
    </row>
    <row r="3419" spans="1:20" x14ac:dyDescent="0.45">
      <c r="A3419">
        <v>2893</v>
      </c>
      <c r="B3419" s="3" t="s">
        <v>2893</v>
      </c>
      <c r="C3419" s="3" t="s">
        <v>7003</v>
      </c>
      <c r="D3419" s="6">
        <v>5000</v>
      </c>
      <c r="E3419" s="8">
        <v>25</v>
      </c>
      <c r="F3419" t="s">
        <v>8220</v>
      </c>
      <c r="G3419" t="s">
        <v>8223</v>
      </c>
      <c r="H3419" t="s">
        <v>8245</v>
      </c>
      <c r="I3419">
        <v>1420768800</v>
      </c>
      <c r="J3419">
        <v>1415644395</v>
      </c>
      <c r="K3419" t="b">
        <v>0</v>
      </c>
      <c r="L3419">
        <v>2</v>
      </c>
      <c r="M3419" t="b">
        <v>0</v>
      </c>
      <c r="N3419" t="s">
        <v>8269</v>
      </c>
      <c r="O3419">
        <f t="shared" si="212"/>
        <v>1</v>
      </c>
      <c r="P3419">
        <f t="shared" si="213"/>
        <v>12.5</v>
      </c>
      <c r="Q3419" s="10" t="s">
        <v>8315</v>
      </c>
      <c r="R3419" t="s">
        <v>8316</v>
      </c>
      <c r="S3419" s="14">
        <f t="shared" si="214"/>
        <v>41953.773090277777</v>
      </c>
      <c r="T3419" s="14">
        <f t="shared" si="215"/>
        <v>42013.083333333328</v>
      </c>
    </row>
    <row r="3420" spans="1:20" ht="45" x14ac:dyDescent="0.45">
      <c r="A3420">
        <v>2902</v>
      </c>
      <c r="B3420" s="3" t="s">
        <v>2902</v>
      </c>
      <c r="C3420" s="3" t="s">
        <v>7012</v>
      </c>
      <c r="D3420" s="6">
        <v>150000</v>
      </c>
      <c r="E3420" s="8">
        <v>25</v>
      </c>
      <c r="F3420" t="s">
        <v>8220</v>
      </c>
      <c r="G3420" t="s">
        <v>8223</v>
      </c>
      <c r="H3420" t="s">
        <v>8245</v>
      </c>
      <c r="I3420">
        <v>1440412396</v>
      </c>
      <c r="J3420">
        <v>1437820396</v>
      </c>
      <c r="K3420" t="b">
        <v>0</v>
      </c>
      <c r="L3420">
        <v>1</v>
      </c>
      <c r="M3420" t="b">
        <v>0</v>
      </c>
      <c r="N3420" t="s">
        <v>8269</v>
      </c>
      <c r="O3420">
        <f t="shared" si="212"/>
        <v>0</v>
      </c>
      <c r="P3420">
        <f t="shared" si="213"/>
        <v>25</v>
      </c>
      <c r="Q3420" s="10" t="s">
        <v>8315</v>
      </c>
      <c r="R3420" t="s">
        <v>8316</v>
      </c>
      <c r="S3420" s="14">
        <f t="shared" si="214"/>
        <v>42210.439768518518</v>
      </c>
      <c r="T3420" s="14">
        <f t="shared" si="215"/>
        <v>42240.439768518518</v>
      </c>
    </row>
    <row r="3421" spans="1:20" ht="30.6" x14ac:dyDescent="0.45">
      <c r="A3421">
        <v>3747</v>
      </c>
      <c r="B3421" s="3" t="s">
        <v>3744</v>
      </c>
      <c r="C3421" s="3" t="s">
        <v>7857</v>
      </c>
      <c r="D3421" s="6">
        <v>2500</v>
      </c>
      <c r="E3421" s="8">
        <v>25</v>
      </c>
      <c r="F3421" t="s">
        <v>8220</v>
      </c>
      <c r="G3421" t="s">
        <v>8224</v>
      </c>
      <c r="H3421" t="s">
        <v>8246</v>
      </c>
      <c r="I3421">
        <v>1436137140</v>
      </c>
      <c r="J3421">
        <v>1433833896</v>
      </c>
      <c r="K3421" t="b">
        <v>0</v>
      </c>
      <c r="L3421">
        <v>1</v>
      </c>
      <c r="M3421" t="b">
        <v>0</v>
      </c>
      <c r="N3421" t="s">
        <v>8269</v>
      </c>
      <c r="O3421">
        <f t="shared" si="212"/>
        <v>1</v>
      </c>
      <c r="P3421">
        <f t="shared" si="213"/>
        <v>25</v>
      </c>
      <c r="Q3421" s="10" t="s">
        <v>8315</v>
      </c>
      <c r="R3421" t="s">
        <v>8316</v>
      </c>
      <c r="S3421" s="14">
        <f t="shared" si="214"/>
        <v>42164.299722222218</v>
      </c>
      <c r="T3421" s="14">
        <f t="shared" si="215"/>
        <v>42190.957638888889</v>
      </c>
    </row>
    <row r="3422" spans="1:20" ht="59.4" x14ac:dyDescent="0.45">
      <c r="A3422">
        <v>3855</v>
      </c>
      <c r="B3422" s="3" t="s">
        <v>3852</v>
      </c>
      <c r="C3422" s="3" t="s">
        <v>7964</v>
      </c>
      <c r="D3422" s="6">
        <v>1000</v>
      </c>
      <c r="E3422" s="8">
        <v>25</v>
      </c>
      <c r="F3422" t="s">
        <v>8220</v>
      </c>
      <c r="G3422" t="s">
        <v>8223</v>
      </c>
      <c r="H3422" t="s">
        <v>8245</v>
      </c>
      <c r="I3422">
        <v>1427408271</v>
      </c>
      <c r="J3422">
        <v>1424819871</v>
      </c>
      <c r="K3422" t="b">
        <v>0</v>
      </c>
      <c r="L3422">
        <v>1</v>
      </c>
      <c r="M3422" t="b">
        <v>0</v>
      </c>
      <c r="N3422" t="s">
        <v>8269</v>
      </c>
      <c r="O3422">
        <f t="shared" si="212"/>
        <v>3</v>
      </c>
      <c r="P3422">
        <f t="shared" si="213"/>
        <v>25</v>
      </c>
      <c r="Q3422" s="10" t="s">
        <v>8315</v>
      </c>
      <c r="R3422" t="s">
        <v>8316</v>
      </c>
      <c r="S3422" s="14">
        <f t="shared" si="214"/>
        <v>42059.970729166671</v>
      </c>
      <c r="T3422" s="14">
        <f t="shared" si="215"/>
        <v>42089.929062499999</v>
      </c>
    </row>
    <row r="3423" spans="1:20" ht="45" x14ac:dyDescent="0.45">
      <c r="A3423">
        <v>3901</v>
      </c>
      <c r="B3423" s="3" t="s">
        <v>3898</v>
      </c>
      <c r="C3423" s="3" t="s">
        <v>8009</v>
      </c>
      <c r="D3423" s="6">
        <v>3000</v>
      </c>
      <c r="E3423" s="8">
        <v>25</v>
      </c>
      <c r="F3423" t="s">
        <v>8220</v>
      </c>
      <c r="G3423" t="s">
        <v>8223</v>
      </c>
      <c r="H3423" t="s">
        <v>8245</v>
      </c>
      <c r="I3423">
        <v>1450554599</v>
      </c>
      <c r="J3423">
        <v>1447098599</v>
      </c>
      <c r="K3423" t="b">
        <v>0</v>
      </c>
      <c r="L3423">
        <v>1</v>
      </c>
      <c r="M3423" t="b">
        <v>0</v>
      </c>
      <c r="N3423" t="s">
        <v>8269</v>
      </c>
      <c r="O3423">
        <f t="shared" si="212"/>
        <v>1</v>
      </c>
      <c r="P3423">
        <f t="shared" si="213"/>
        <v>25</v>
      </c>
      <c r="Q3423" s="10" t="s">
        <v>8315</v>
      </c>
      <c r="R3423" t="s">
        <v>8316</v>
      </c>
      <c r="S3423" s="14">
        <f t="shared" si="214"/>
        <v>42317.826377314821</v>
      </c>
      <c r="T3423" s="14">
        <f t="shared" si="215"/>
        <v>42357.826377314821</v>
      </c>
    </row>
    <row r="3424" spans="1:20" ht="45" x14ac:dyDescent="0.45">
      <c r="A3424">
        <v>3927</v>
      </c>
      <c r="B3424" s="3" t="s">
        <v>3924</v>
      </c>
      <c r="C3424" s="3" t="s">
        <v>8035</v>
      </c>
      <c r="D3424" s="6">
        <v>2500</v>
      </c>
      <c r="E3424" s="8">
        <v>25</v>
      </c>
      <c r="F3424" t="s">
        <v>8220</v>
      </c>
      <c r="G3424" t="s">
        <v>8224</v>
      </c>
      <c r="H3424" t="s">
        <v>8246</v>
      </c>
      <c r="I3424">
        <v>1407565504</v>
      </c>
      <c r="J3424">
        <v>1404973504</v>
      </c>
      <c r="K3424" t="b">
        <v>0</v>
      </c>
      <c r="L3424">
        <v>2</v>
      </c>
      <c r="M3424" t="b">
        <v>0</v>
      </c>
      <c r="N3424" t="s">
        <v>8269</v>
      </c>
      <c r="O3424">
        <f t="shared" si="212"/>
        <v>1</v>
      </c>
      <c r="P3424">
        <f t="shared" si="213"/>
        <v>12.5</v>
      </c>
      <c r="Q3424" s="10" t="s">
        <v>8315</v>
      </c>
      <c r="R3424" t="s">
        <v>8316</v>
      </c>
      <c r="S3424" s="14">
        <f t="shared" si="214"/>
        <v>41830.267407407409</v>
      </c>
      <c r="T3424" s="14">
        <f t="shared" si="215"/>
        <v>41860.267407407409</v>
      </c>
    </row>
    <row r="3425" spans="1:20" ht="59.4" x14ac:dyDescent="0.45">
      <c r="A3425">
        <v>3950</v>
      </c>
      <c r="B3425" s="3" t="s">
        <v>3947</v>
      </c>
      <c r="C3425" s="3" t="s">
        <v>8058</v>
      </c>
      <c r="D3425" s="6">
        <v>4000</v>
      </c>
      <c r="E3425" s="8">
        <v>25</v>
      </c>
      <c r="F3425" t="s">
        <v>8220</v>
      </c>
      <c r="G3425" t="s">
        <v>8223</v>
      </c>
      <c r="H3425" t="s">
        <v>8245</v>
      </c>
      <c r="I3425">
        <v>1460140500</v>
      </c>
      <c r="J3425">
        <v>1457628680</v>
      </c>
      <c r="K3425" t="b">
        <v>0</v>
      </c>
      <c r="L3425">
        <v>1</v>
      </c>
      <c r="M3425" t="b">
        <v>0</v>
      </c>
      <c r="N3425" t="s">
        <v>8269</v>
      </c>
      <c r="O3425">
        <f t="shared" si="212"/>
        <v>1</v>
      </c>
      <c r="P3425">
        <f t="shared" si="213"/>
        <v>25</v>
      </c>
      <c r="Q3425" s="10" t="s">
        <v>8315</v>
      </c>
      <c r="R3425" t="s">
        <v>8316</v>
      </c>
      <c r="S3425" s="14">
        <f t="shared" si="214"/>
        <v>42439.702314814815</v>
      </c>
      <c r="T3425" s="14">
        <f t="shared" si="215"/>
        <v>42468.774305555555</v>
      </c>
    </row>
    <row r="3426" spans="1:20" ht="45" x14ac:dyDescent="0.45">
      <c r="A3426">
        <v>3952</v>
      </c>
      <c r="B3426" s="3" t="s">
        <v>3949</v>
      </c>
      <c r="C3426" s="3" t="s">
        <v>8059</v>
      </c>
      <c r="D3426" s="6">
        <v>26000</v>
      </c>
      <c r="E3426" s="8">
        <v>25</v>
      </c>
      <c r="F3426" t="s">
        <v>8220</v>
      </c>
      <c r="G3426" t="s">
        <v>8223</v>
      </c>
      <c r="H3426" t="s">
        <v>8245</v>
      </c>
      <c r="I3426">
        <v>1445885890</v>
      </c>
      <c r="J3426">
        <v>1440701890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0" t="s">
        <v>8315</v>
      </c>
      <c r="R3426" t="s">
        <v>8316</v>
      </c>
      <c r="S3426" s="14">
        <f t="shared" si="214"/>
        <v>42243.790393518517</v>
      </c>
      <c r="T3426" s="14">
        <f t="shared" si="215"/>
        <v>42303.790393518517</v>
      </c>
    </row>
    <row r="3427" spans="1:20" ht="59.4" x14ac:dyDescent="0.45">
      <c r="A3427">
        <v>4066</v>
      </c>
      <c r="B3427" s="3" t="s">
        <v>4062</v>
      </c>
      <c r="C3427" s="3" t="s">
        <v>8170</v>
      </c>
      <c r="D3427" s="6">
        <v>15000</v>
      </c>
      <c r="E3427" s="8">
        <v>25</v>
      </c>
      <c r="F3427" t="s">
        <v>8220</v>
      </c>
      <c r="G3427" t="s">
        <v>8223</v>
      </c>
      <c r="H3427" t="s">
        <v>8245</v>
      </c>
      <c r="I3427">
        <v>1463619388</v>
      </c>
      <c r="J3427">
        <v>1461027388</v>
      </c>
      <c r="K3427" t="b">
        <v>0</v>
      </c>
      <c r="L3427">
        <v>1</v>
      </c>
      <c r="M3427" t="b">
        <v>0</v>
      </c>
      <c r="N3427" t="s">
        <v>8269</v>
      </c>
      <c r="O3427">
        <f t="shared" si="212"/>
        <v>0</v>
      </c>
      <c r="P3427">
        <f t="shared" si="213"/>
        <v>25</v>
      </c>
      <c r="Q3427" s="10" t="s">
        <v>8315</v>
      </c>
      <c r="R3427" t="s">
        <v>8316</v>
      </c>
      <c r="S3427" s="14">
        <f t="shared" si="214"/>
        <v>42479.039212962962</v>
      </c>
      <c r="T3427" s="14">
        <f t="shared" si="215"/>
        <v>42509.039212962962</v>
      </c>
    </row>
    <row r="3428" spans="1:20" ht="45" x14ac:dyDescent="0.45">
      <c r="A3428">
        <v>2949</v>
      </c>
      <c r="B3428" s="3" t="s">
        <v>2949</v>
      </c>
      <c r="C3428" s="3" t="s">
        <v>7059</v>
      </c>
      <c r="D3428" s="6">
        <v>1000</v>
      </c>
      <c r="E3428" s="8">
        <v>25</v>
      </c>
      <c r="F3428" t="s">
        <v>8220</v>
      </c>
      <c r="G3428" t="s">
        <v>8223</v>
      </c>
      <c r="H3428" t="s">
        <v>8245</v>
      </c>
      <c r="I3428">
        <v>1447965917</v>
      </c>
      <c r="J3428">
        <v>1445370317</v>
      </c>
      <c r="K3428" t="b">
        <v>0</v>
      </c>
      <c r="L3428">
        <v>2</v>
      </c>
      <c r="M3428" t="b">
        <v>0</v>
      </c>
      <c r="N3428" t="s">
        <v>8301</v>
      </c>
      <c r="O3428">
        <f t="shared" si="212"/>
        <v>3</v>
      </c>
      <c r="P3428">
        <f t="shared" si="213"/>
        <v>12.5</v>
      </c>
      <c r="Q3428" s="10" t="s">
        <v>8315</v>
      </c>
      <c r="R3428" t="s">
        <v>8355</v>
      </c>
      <c r="S3428" s="14">
        <f t="shared" si="214"/>
        <v>42297.823113425926</v>
      </c>
      <c r="T3428" s="14">
        <f t="shared" si="215"/>
        <v>42327.864780092597</v>
      </c>
    </row>
    <row r="3429" spans="1:20" ht="45" x14ac:dyDescent="0.45">
      <c r="A3429">
        <v>3094</v>
      </c>
      <c r="B3429" s="3" t="s">
        <v>3094</v>
      </c>
      <c r="C3429" s="3" t="s">
        <v>7204</v>
      </c>
      <c r="D3429" s="6">
        <v>100000</v>
      </c>
      <c r="E3429" s="8">
        <v>25</v>
      </c>
      <c r="F3429" t="s">
        <v>8220</v>
      </c>
      <c r="G3429" t="s">
        <v>8223</v>
      </c>
      <c r="H3429" t="s">
        <v>8245</v>
      </c>
      <c r="I3429">
        <v>1442775956</v>
      </c>
      <c r="J3429">
        <v>1437591956</v>
      </c>
      <c r="K3429" t="b">
        <v>0</v>
      </c>
      <c r="L3429">
        <v>1</v>
      </c>
      <c r="M3429" t="b">
        <v>0</v>
      </c>
      <c r="N3429" t="s">
        <v>8301</v>
      </c>
      <c r="O3429">
        <f t="shared" si="212"/>
        <v>0</v>
      </c>
      <c r="P3429">
        <f t="shared" si="213"/>
        <v>25</v>
      </c>
      <c r="Q3429" s="10" t="s">
        <v>8315</v>
      </c>
      <c r="R3429" t="s">
        <v>8355</v>
      </c>
      <c r="S3429" s="14">
        <f t="shared" si="214"/>
        <v>42207.795787037037</v>
      </c>
      <c r="T3429" s="14">
        <f t="shared" si="215"/>
        <v>42267.795787037037</v>
      </c>
    </row>
    <row r="3430" spans="1:20" ht="45" x14ac:dyDescent="0.45">
      <c r="A3430">
        <v>1091</v>
      </c>
      <c r="B3430" s="3" t="s">
        <v>1092</v>
      </c>
      <c r="C3430" s="3" t="s">
        <v>5201</v>
      </c>
      <c r="D3430" s="6">
        <v>200</v>
      </c>
      <c r="E3430" s="8">
        <v>25</v>
      </c>
      <c r="F3430" t="s">
        <v>8220</v>
      </c>
      <c r="G3430" t="s">
        <v>8224</v>
      </c>
      <c r="H3430" t="s">
        <v>8246</v>
      </c>
      <c r="I3430">
        <v>1460313672</v>
      </c>
      <c r="J3430">
        <v>1457725272</v>
      </c>
      <c r="K3430" t="b">
        <v>0</v>
      </c>
      <c r="L3430">
        <v>2</v>
      </c>
      <c r="M3430" t="b">
        <v>0</v>
      </c>
      <c r="N3430" t="s">
        <v>8280</v>
      </c>
      <c r="O3430">
        <f t="shared" si="212"/>
        <v>13</v>
      </c>
      <c r="P3430">
        <f t="shared" si="213"/>
        <v>12.5</v>
      </c>
      <c r="Q3430" s="10" t="s">
        <v>8331</v>
      </c>
      <c r="R3430" t="s">
        <v>8332</v>
      </c>
      <c r="S3430" s="14">
        <f t="shared" si="214"/>
        <v>42440.820277777777</v>
      </c>
      <c r="T3430" s="14">
        <f t="shared" si="215"/>
        <v>42470.778611111105</v>
      </c>
    </row>
    <row r="3431" spans="1:20" ht="59.4" x14ac:dyDescent="0.45">
      <c r="A3431">
        <v>1099</v>
      </c>
      <c r="B3431" s="3" t="s">
        <v>1100</v>
      </c>
      <c r="C3431" s="3" t="s">
        <v>5209</v>
      </c>
      <c r="D3431" s="6">
        <v>5000</v>
      </c>
      <c r="E3431" s="8">
        <v>25</v>
      </c>
      <c r="F3431" t="s">
        <v>8220</v>
      </c>
      <c r="G3431" t="s">
        <v>8224</v>
      </c>
      <c r="H3431" t="s">
        <v>8246</v>
      </c>
      <c r="I3431">
        <v>1431547468</v>
      </c>
      <c r="J3431">
        <v>1428955468</v>
      </c>
      <c r="K3431" t="b">
        <v>0</v>
      </c>
      <c r="L3431">
        <v>1</v>
      </c>
      <c r="M3431" t="b">
        <v>0</v>
      </c>
      <c r="N3431" t="s">
        <v>8280</v>
      </c>
      <c r="O3431">
        <f t="shared" si="212"/>
        <v>1</v>
      </c>
      <c r="P3431">
        <f t="shared" si="213"/>
        <v>25</v>
      </c>
      <c r="Q3431" s="10" t="s">
        <v>8331</v>
      </c>
      <c r="R3431" t="s">
        <v>8332</v>
      </c>
      <c r="S3431" s="14">
        <f t="shared" si="214"/>
        <v>42107.836435185185</v>
      </c>
      <c r="T3431" s="14">
        <f t="shared" si="215"/>
        <v>42137.836435185185</v>
      </c>
    </row>
    <row r="3432" spans="1:20" ht="45" x14ac:dyDescent="0.45">
      <c r="A3432">
        <v>2128</v>
      </c>
      <c r="B3432" s="3" t="s">
        <v>2129</v>
      </c>
      <c r="C3432" s="3" t="s">
        <v>6238</v>
      </c>
      <c r="D3432" s="6">
        <v>15000</v>
      </c>
      <c r="E3432" s="8">
        <v>25</v>
      </c>
      <c r="F3432" t="s">
        <v>8220</v>
      </c>
      <c r="G3432" t="s">
        <v>8228</v>
      </c>
      <c r="H3432" t="s">
        <v>8250</v>
      </c>
      <c r="I3432">
        <v>1411324369</v>
      </c>
      <c r="J3432">
        <v>1406140369</v>
      </c>
      <c r="K3432" t="b">
        <v>0</v>
      </c>
      <c r="L3432">
        <v>1</v>
      </c>
      <c r="M3432" t="b">
        <v>0</v>
      </c>
      <c r="N3432" t="s">
        <v>8280</v>
      </c>
      <c r="O3432">
        <f t="shared" si="212"/>
        <v>0</v>
      </c>
      <c r="P3432">
        <f t="shared" si="213"/>
        <v>25</v>
      </c>
      <c r="Q3432" s="10" t="s">
        <v>8331</v>
      </c>
      <c r="R3432" t="s">
        <v>8332</v>
      </c>
      <c r="S3432" s="14">
        <f t="shared" si="214"/>
        <v>41843.772789351853</v>
      </c>
      <c r="T3432" s="14">
        <f t="shared" si="215"/>
        <v>41903.772789351853</v>
      </c>
    </row>
    <row r="3433" spans="1:20" ht="45" x14ac:dyDescent="0.45">
      <c r="A3433">
        <v>2131</v>
      </c>
      <c r="B3433" s="3" t="s">
        <v>2132</v>
      </c>
      <c r="C3433" s="3" t="s">
        <v>6241</v>
      </c>
      <c r="D3433" s="6">
        <v>500</v>
      </c>
      <c r="E3433" s="8">
        <v>25</v>
      </c>
      <c r="F3433" t="s">
        <v>8220</v>
      </c>
      <c r="G3433" t="s">
        <v>8223</v>
      </c>
      <c r="H3433" t="s">
        <v>8245</v>
      </c>
      <c r="I3433">
        <v>1436677091</v>
      </c>
      <c r="J3433">
        <v>1434085091</v>
      </c>
      <c r="K3433" t="b">
        <v>0</v>
      </c>
      <c r="L3433">
        <v>3</v>
      </c>
      <c r="M3433" t="b">
        <v>0</v>
      </c>
      <c r="N3433" t="s">
        <v>8280</v>
      </c>
      <c r="O3433">
        <f t="shared" si="212"/>
        <v>5</v>
      </c>
      <c r="P3433">
        <f t="shared" si="213"/>
        <v>8.33</v>
      </c>
      <c r="Q3433" s="10" t="s">
        <v>8331</v>
      </c>
      <c r="R3433" t="s">
        <v>8332</v>
      </c>
      <c r="S3433" s="14">
        <f t="shared" si="214"/>
        <v>42167.207071759258</v>
      </c>
      <c r="T3433" s="14">
        <f t="shared" si="215"/>
        <v>42197.207071759258</v>
      </c>
    </row>
    <row r="3434" spans="1:20" ht="45" x14ac:dyDescent="0.45">
      <c r="A3434">
        <v>541</v>
      </c>
      <c r="B3434" s="3" t="s">
        <v>542</v>
      </c>
      <c r="C3434" s="3" t="s">
        <v>4651</v>
      </c>
      <c r="D3434" s="6">
        <v>4500</v>
      </c>
      <c r="E3434" s="8">
        <v>25</v>
      </c>
      <c r="F3434" t="s">
        <v>8220</v>
      </c>
      <c r="G3434" t="s">
        <v>8223</v>
      </c>
      <c r="H3434" t="s">
        <v>8245</v>
      </c>
      <c r="I3434">
        <v>1446080834</v>
      </c>
      <c r="J3434">
        <v>1443488834</v>
      </c>
      <c r="K3434" t="b">
        <v>0</v>
      </c>
      <c r="L3434">
        <v>1</v>
      </c>
      <c r="M3434" t="b">
        <v>0</v>
      </c>
      <c r="N3434" t="s">
        <v>8270</v>
      </c>
      <c r="O3434">
        <f t="shared" si="212"/>
        <v>1</v>
      </c>
      <c r="P3434">
        <f t="shared" si="213"/>
        <v>25</v>
      </c>
      <c r="Q3434" s="10" t="s">
        <v>8317</v>
      </c>
      <c r="R3434" t="s">
        <v>8318</v>
      </c>
      <c r="S3434" s="14">
        <f t="shared" si="214"/>
        <v>42276.046689814815</v>
      </c>
      <c r="T3434" s="14">
        <f t="shared" si="215"/>
        <v>42306.046689814815</v>
      </c>
    </row>
    <row r="3435" spans="1:20" ht="45" x14ac:dyDescent="0.45">
      <c r="A3435">
        <v>2354</v>
      </c>
      <c r="B3435" s="3" t="s">
        <v>2355</v>
      </c>
      <c r="C3435" s="3" t="s">
        <v>6464</v>
      </c>
      <c r="D3435" s="6">
        <v>35000</v>
      </c>
      <c r="E3435" s="8">
        <v>25</v>
      </c>
      <c r="F3435" t="s">
        <v>8219</v>
      </c>
      <c r="G3435" t="s">
        <v>8223</v>
      </c>
      <c r="H3435" t="s">
        <v>8245</v>
      </c>
      <c r="I3435">
        <v>1420910460</v>
      </c>
      <c r="J3435">
        <v>1415726460</v>
      </c>
      <c r="K3435" t="b">
        <v>0</v>
      </c>
      <c r="L3435">
        <v>1</v>
      </c>
      <c r="M3435" t="b">
        <v>0</v>
      </c>
      <c r="N3435" t="s">
        <v>8270</v>
      </c>
      <c r="O3435">
        <f t="shared" si="212"/>
        <v>0</v>
      </c>
      <c r="P3435">
        <f t="shared" si="213"/>
        <v>25</v>
      </c>
      <c r="Q3435" s="10" t="s">
        <v>8317</v>
      </c>
      <c r="R3435" t="s">
        <v>8318</v>
      </c>
      <c r="S3435" s="14">
        <f t="shared" si="214"/>
        <v>41954.722916666666</v>
      </c>
      <c r="T3435" s="14">
        <f t="shared" si="215"/>
        <v>42014.722916666666</v>
      </c>
    </row>
    <row r="3436" spans="1:20" ht="30.6" x14ac:dyDescent="0.45">
      <c r="A3436">
        <v>2391</v>
      </c>
      <c r="B3436" s="3" t="s">
        <v>2392</v>
      </c>
      <c r="C3436" s="3" t="s">
        <v>6501</v>
      </c>
      <c r="D3436" s="6">
        <v>20000</v>
      </c>
      <c r="E3436" s="8">
        <v>25</v>
      </c>
      <c r="F3436" t="s">
        <v>8219</v>
      </c>
      <c r="G3436" t="s">
        <v>8223</v>
      </c>
      <c r="H3436" t="s">
        <v>8245</v>
      </c>
      <c r="I3436">
        <v>1427825044</v>
      </c>
      <c r="J3436">
        <v>1425236644</v>
      </c>
      <c r="K3436" t="b">
        <v>0</v>
      </c>
      <c r="L3436">
        <v>1</v>
      </c>
      <c r="M3436" t="b">
        <v>0</v>
      </c>
      <c r="N3436" t="s">
        <v>8270</v>
      </c>
      <c r="O3436">
        <f t="shared" si="212"/>
        <v>0</v>
      </c>
      <c r="P3436">
        <f t="shared" si="213"/>
        <v>25</v>
      </c>
      <c r="Q3436" s="10" t="s">
        <v>8317</v>
      </c>
      <c r="R3436" t="s">
        <v>8318</v>
      </c>
      <c r="S3436" s="14">
        <f t="shared" si="214"/>
        <v>42064.794490740736</v>
      </c>
      <c r="T3436" s="14">
        <f t="shared" si="215"/>
        <v>42094.752824074079</v>
      </c>
    </row>
    <row r="3437" spans="1:20" ht="59.4" x14ac:dyDescent="0.45">
      <c r="A3437">
        <v>1229</v>
      </c>
      <c r="B3437" s="3" t="s">
        <v>1230</v>
      </c>
      <c r="C3437" s="3" t="s">
        <v>5339</v>
      </c>
      <c r="D3437" s="6">
        <v>2750</v>
      </c>
      <c r="E3437" s="8">
        <v>25</v>
      </c>
      <c r="F3437" t="s">
        <v>8219</v>
      </c>
      <c r="G3437" t="s">
        <v>8223</v>
      </c>
      <c r="H3437" t="s">
        <v>8245</v>
      </c>
      <c r="I3437">
        <v>1334592000</v>
      </c>
      <c r="J3437">
        <v>1331982127</v>
      </c>
      <c r="K3437" t="b">
        <v>0</v>
      </c>
      <c r="L3437">
        <v>1</v>
      </c>
      <c r="M3437" t="b">
        <v>0</v>
      </c>
      <c r="N3437" t="s">
        <v>8284</v>
      </c>
      <c r="O3437">
        <f t="shared" si="212"/>
        <v>1</v>
      </c>
      <c r="P3437">
        <f t="shared" si="213"/>
        <v>25</v>
      </c>
      <c r="Q3437" s="10" t="s">
        <v>8323</v>
      </c>
      <c r="R3437" t="s">
        <v>8338</v>
      </c>
      <c r="S3437" s="14">
        <f t="shared" si="214"/>
        <v>40985.459803240738</v>
      </c>
      <c r="T3437" s="14">
        <f t="shared" si="215"/>
        <v>41015.666666666664</v>
      </c>
    </row>
    <row r="3438" spans="1:20" ht="45" x14ac:dyDescent="0.4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0" t="s">
        <v>8308</v>
      </c>
      <c r="R3438" t="s">
        <v>8314</v>
      </c>
      <c r="S3438" s="14">
        <f t="shared" si="214"/>
        <v>41513.107256944444</v>
      </c>
      <c r="T3438" s="14">
        <f t="shared" si="215"/>
        <v>41528.107256944444</v>
      </c>
    </row>
    <row r="3439" spans="1:20" ht="59.4" x14ac:dyDescent="0.4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0" t="s">
        <v>8315</v>
      </c>
      <c r="R3439" t="s">
        <v>8355</v>
      </c>
      <c r="S3439" s="14">
        <f t="shared" si="214"/>
        <v>42097.649224537032</v>
      </c>
      <c r="T3439" s="14">
        <f t="shared" si="215"/>
        <v>42157.649224537032</v>
      </c>
    </row>
    <row r="3440" spans="1:20" ht="45" x14ac:dyDescent="0.4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0" t="s">
        <v>8315</v>
      </c>
      <c r="R3440" t="s">
        <v>8316</v>
      </c>
      <c r="S3440" s="14">
        <f t="shared" si="214"/>
        <v>41811.555462962962</v>
      </c>
      <c r="T3440" s="14">
        <f t="shared" si="215"/>
        <v>41812.875</v>
      </c>
    </row>
    <row r="3441" spans="1:20" ht="45" x14ac:dyDescent="0.4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0" t="s">
        <v>8315</v>
      </c>
      <c r="R3441" t="s">
        <v>8316</v>
      </c>
      <c r="S3441" s="14">
        <f t="shared" si="214"/>
        <v>41879.043530092589</v>
      </c>
      <c r="T3441" s="14">
        <f t="shared" si="215"/>
        <v>41909.043530092589</v>
      </c>
    </row>
    <row r="3442" spans="1:20" ht="30.6" x14ac:dyDescent="0.4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0" t="s">
        <v>8323</v>
      </c>
      <c r="R3442" t="s">
        <v>8345</v>
      </c>
      <c r="S3442" s="14">
        <f t="shared" si="214"/>
        <v>42286.861493055556</v>
      </c>
      <c r="T3442" s="14">
        <f t="shared" si="215"/>
        <v>42316.90315972222</v>
      </c>
    </row>
    <row r="3443" spans="1:20" ht="59.4" x14ac:dyDescent="0.4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0" t="s">
        <v>8315</v>
      </c>
      <c r="R3443" t="s">
        <v>8355</v>
      </c>
      <c r="S3443" s="14">
        <f t="shared" si="214"/>
        <v>42409.571284722217</v>
      </c>
      <c r="T3443" s="14">
        <f t="shared" si="215"/>
        <v>42439.571284722217</v>
      </c>
    </row>
    <row r="3444" spans="1:20" ht="45" x14ac:dyDescent="0.4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0" t="s">
        <v>8320</v>
      </c>
      <c r="R3444" t="s">
        <v>8322</v>
      </c>
      <c r="S3444" s="14">
        <f t="shared" si="214"/>
        <v>41456.981215277774</v>
      </c>
      <c r="T3444" s="14">
        <f t="shared" si="215"/>
        <v>41486.981215277774</v>
      </c>
    </row>
    <row r="3445" spans="1:20" ht="59.4" x14ac:dyDescent="0.45">
      <c r="A3445">
        <v>2430</v>
      </c>
      <c r="B3445" s="3" t="s">
        <v>2431</v>
      </c>
      <c r="C3445" s="3" t="s">
        <v>6540</v>
      </c>
      <c r="D3445" s="6">
        <v>3000</v>
      </c>
      <c r="E3445" s="8">
        <v>21</v>
      </c>
      <c r="F3445" t="s">
        <v>8220</v>
      </c>
      <c r="G3445" t="s">
        <v>8223</v>
      </c>
      <c r="H3445" t="s">
        <v>8245</v>
      </c>
      <c r="I3445">
        <v>1455246504</v>
      </c>
      <c r="J3445">
        <v>1452654504</v>
      </c>
      <c r="K3445" t="b">
        <v>0</v>
      </c>
      <c r="L3445">
        <v>2</v>
      </c>
      <c r="M3445" t="b">
        <v>0</v>
      </c>
      <c r="N3445" t="s">
        <v>8282</v>
      </c>
      <c r="O3445">
        <f t="shared" si="212"/>
        <v>1</v>
      </c>
      <c r="P3445">
        <f t="shared" si="213"/>
        <v>10.5</v>
      </c>
      <c r="Q3445" s="10" t="s">
        <v>8334</v>
      </c>
      <c r="R3445" t="s">
        <v>8335</v>
      </c>
      <c r="S3445" s="14">
        <f t="shared" si="214"/>
        <v>42382.130833333329</v>
      </c>
      <c r="T3445" s="14">
        <f t="shared" si="215"/>
        <v>42412.130833333329</v>
      </c>
    </row>
    <row r="3446" spans="1:20" ht="30.6" x14ac:dyDescent="0.4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12"/>
        <v>0</v>
      </c>
      <c r="P3446">
        <f t="shared" si="213"/>
        <v>10.5</v>
      </c>
      <c r="Q3446" s="10" t="s">
        <v>8323</v>
      </c>
      <c r="R3446" t="s">
        <v>8326</v>
      </c>
      <c r="S3446" s="14">
        <f t="shared" si="214"/>
        <v>42429.84956018519</v>
      </c>
      <c r="T3446" s="14">
        <f t="shared" si="215"/>
        <v>42459.807893518519</v>
      </c>
    </row>
    <row r="3447" spans="1:20" ht="45" x14ac:dyDescent="0.4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0" t="s">
        <v>8331</v>
      </c>
      <c r="R3447" t="s">
        <v>8333</v>
      </c>
      <c r="S3447" s="14">
        <f t="shared" si="214"/>
        <v>42496.264965277776</v>
      </c>
      <c r="T3447" s="14">
        <f t="shared" si="215"/>
        <v>42526.264965277776</v>
      </c>
    </row>
    <row r="3448" spans="1:20" ht="45" x14ac:dyDescent="0.45">
      <c r="A3448">
        <v>2890</v>
      </c>
      <c r="B3448" s="3" t="s">
        <v>2890</v>
      </c>
      <c r="C3448" s="3" t="s">
        <v>7000</v>
      </c>
      <c r="D3448" s="6">
        <v>2000</v>
      </c>
      <c r="E3448" s="8">
        <v>21</v>
      </c>
      <c r="F3448" t="s">
        <v>8220</v>
      </c>
      <c r="G3448" t="s">
        <v>8223</v>
      </c>
      <c r="H3448" t="s">
        <v>8245</v>
      </c>
      <c r="I3448">
        <v>1407553200</v>
      </c>
      <c r="J3448">
        <v>1405100992</v>
      </c>
      <c r="K3448" t="b">
        <v>0</v>
      </c>
      <c r="L3448">
        <v>3</v>
      </c>
      <c r="M3448" t="b">
        <v>0</v>
      </c>
      <c r="N3448" t="s">
        <v>8269</v>
      </c>
      <c r="O3448">
        <f t="shared" si="212"/>
        <v>1</v>
      </c>
      <c r="P3448">
        <f t="shared" si="213"/>
        <v>7</v>
      </c>
      <c r="Q3448" s="10" t="s">
        <v>8315</v>
      </c>
      <c r="R3448" t="s">
        <v>8316</v>
      </c>
      <c r="S3448" s="14">
        <f t="shared" si="214"/>
        <v>41831.742962962962</v>
      </c>
      <c r="T3448" s="14">
        <f t="shared" si="215"/>
        <v>41860.125</v>
      </c>
    </row>
    <row r="3449" spans="1:20" ht="59.4" x14ac:dyDescent="0.45">
      <c r="A3449">
        <v>3961</v>
      </c>
      <c r="B3449" s="3" t="s">
        <v>3958</v>
      </c>
      <c r="C3449" s="3" t="s">
        <v>8068</v>
      </c>
      <c r="D3449" s="6">
        <v>5000</v>
      </c>
      <c r="E3449" s="8">
        <v>21</v>
      </c>
      <c r="F3449" t="s">
        <v>8220</v>
      </c>
      <c r="G3449" t="s">
        <v>8224</v>
      </c>
      <c r="H3449" t="s">
        <v>8246</v>
      </c>
      <c r="I3449">
        <v>1399584210</v>
      </c>
      <c r="J3449">
        <v>1397683410</v>
      </c>
      <c r="K3449" t="b">
        <v>0</v>
      </c>
      <c r="L3449">
        <v>2</v>
      </c>
      <c r="M3449" t="b">
        <v>0</v>
      </c>
      <c r="N3449" t="s">
        <v>8269</v>
      </c>
      <c r="O3449">
        <f t="shared" si="212"/>
        <v>0</v>
      </c>
      <c r="P3449">
        <f t="shared" si="213"/>
        <v>10.5</v>
      </c>
      <c r="Q3449" s="10" t="s">
        <v>8315</v>
      </c>
      <c r="R3449" t="s">
        <v>8316</v>
      </c>
      <c r="S3449" s="14">
        <f t="shared" si="214"/>
        <v>41745.891319444447</v>
      </c>
      <c r="T3449" s="14">
        <f t="shared" si="215"/>
        <v>41767.891319444447</v>
      </c>
    </row>
    <row r="3450" spans="1:20" ht="30.6" x14ac:dyDescent="0.45">
      <c r="A3450">
        <v>4041</v>
      </c>
      <c r="B3450" s="3" t="s">
        <v>4037</v>
      </c>
      <c r="C3450" s="3" t="s">
        <v>8145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1473160954</v>
      </c>
      <c r="J3450">
        <v>1467976954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0" t="s">
        <v>8315</v>
      </c>
      <c r="R3450" t="s">
        <v>8316</v>
      </c>
      <c r="S3450" s="14">
        <f t="shared" si="214"/>
        <v>42559.474004629628</v>
      </c>
      <c r="T3450" s="14">
        <f t="shared" si="215"/>
        <v>42619.474004629628</v>
      </c>
    </row>
    <row r="3451" spans="1:20" ht="45" x14ac:dyDescent="0.45">
      <c r="A3451">
        <v>4042</v>
      </c>
      <c r="B3451" s="3" t="s">
        <v>4038</v>
      </c>
      <c r="C3451" s="3" t="s">
        <v>8146</v>
      </c>
      <c r="D3451" s="6">
        <v>10000</v>
      </c>
      <c r="E3451" s="8">
        <v>21</v>
      </c>
      <c r="F3451" t="s">
        <v>8220</v>
      </c>
      <c r="G3451" t="s">
        <v>8223</v>
      </c>
      <c r="H3451" t="s">
        <v>8245</v>
      </c>
      <c r="I3451">
        <v>1421781360</v>
      </c>
      <c r="J3451">
        <v>1419213664</v>
      </c>
      <c r="K3451" t="b">
        <v>0</v>
      </c>
      <c r="L3451">
        <v>3</v>
      </c>
      <c r="M3451" t="b">
        <v>0</v>
      </c>
      <c r="N3451" t="s">
        <v>8269</v>
      </c>
      <c r="O3451">
        <f t="shared" si="212"/>
        <v>0</v>
      </c>
      <c r="P3451">
        <f t="shared" si="213"/>
        <v>7</v>
      </c>
      <c r="Q3451" s="10" t="s">
        <v>8315</v>
      </c>
      <c r="R3451" t="s">
        <v>8316</v>
      </c>
      <c r="S3451" s="14">
        <f t="shared" si="214"/>
        <v>41995.084074074075</v>
      </c>
      <c r="T3451" s="14">
        <f t="shared" si="215"/>
        <v>42024.802777777775</v>
      </c>
    </row>
    <row r="3452" spans="1:20" ht="59.4" x14ac:dyDescent="0.45">
      <c r="A3452">
        <v>1092</v>
      </c>
      <c r="B3452" s="3" t="s">
        <v>1093</v>
      </c>
      <c r="C3452" s="3" t="s">
        <v>5202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1357432638</v>
      </c>
      <c r="J3452">
        <v>1354840638</v>
      </c>
      <c r="K3452" t="b">
        <v>0</v>
      </c>
      <c r="L3452">
        <v>7</v>
      </c>
      <c r="M3452" t="b">
        <v>0</v>
      </c>
      <c r="N3452" t="s">
        <v>8280</v>
      </c>
      <c r="O3452">
        <f t="shared" si="212"/>
        <v>1</v>
      </c>
      <c r="P3452">
        <f t="shared" si="213"/>
        <v>3</v>
      </c>
      <c r="Q3452" s="10" t="s">
        <v>8331</v>
      </c>
      <c r="R3452" t="s">
        <v>8332</v>
      </c>
      <c r="S3452" s="14">
        <f t="shared" si="214"/>
        <v>41250.025902777779</v>
      </c>
      <c r="T3452" s="14">
        <f t="shared" si="215"/>
        <v>41280.025902777779</v>
      </c>
    </row>
    <row r="3453" spans="1:20" ht="45" x14ac:dyDescent="0.4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0" t="s">
        <v>8308</v>
      </c>
      <c r="R3453" t="s">
        <v>8312</v>
      </c>
      <c r="S3453" s="14">
        <f t="shared" si="214"/>
        <v>42202.594293981485</v>
      </c>
      <c r="T3453" s="14">
        <f t="shared" si="215"/>
        <v>42232.587974537033</v>
      </c>
    </row>
    <row r="3454" spans="1:20" ht="30.6" x14ac:dyDescent="0.45">
      <c r="A3454">
        <v>1738</v>
      </c>
      <c r="B3454" s="3" t="s">
        <v>1739</v>
      </c>
      <c r="C3454" s="3" t="s">
        <v>5848</v>
      </c>
      <c r="D3454" s="6">
        <v>5000</v>
      </c>
      <c r="E3454" s="8">
        <v>20</v>
      </c>
      <c r="F3454" t="s">
        <v>8220</v>
      </c>
      <c r="G3454" t="s">
        <v>8223</v>
      </c>
      <c r="H3454" t="s">
        <v>8245</v>
      </c>
      <c r="I3454">
        <v>1412283542</v>
      </c>
      <c r="J3454">
        <v>1409691542</v>
      </c>
      <c r="K3454" t="b">
        <v>0</v>
      </c>
      <c r="L3454">
        <v>1</v>
      </c>
      <c r="M3454" t="b">
        <v>0</v>
      </c>
      <c r="N3454" t="s">
        <v>8291</v>
      </c>
      <c r="O3454">
        <f t="shared" si="212"/>
        <v>0</v>
      </c>
      <c r="P3454">
        <f t="shared" si="213"/>
        <v>20</v>
      </c>
      <c r="Q3454" s="10" t="s">
        <v>8323</v>
      </c>
      <c r="R3454" t="s">
        <v>8345</v>
      </c>
      <c r="S3454" s="14">
        <f t="shared" si="214"/>
        <v>41884.874328703707</v>
      </c>
      <c r="T3454" s="14">
        <f t="shared" si="215"/>
        <v>41914.874328703707</v>
      </c>
    </row>
    <row r="3455" spans="1:20" ht="45" x14ac:dyDescent="0.45">
      <c r="A3455">
        <v>884</v>
      </c>
      <c r="B3455" s="3" t="s">
        <v>885</v>
      </c>
      <c r="C3455" s="3" t="s">
        <v>4994</v>
      </c>
      <c r="D3455" s="6">
        <v>2000</v>
      </c>
      <c r="E3455" s="8">
        <v>20</v>
      </c>
      <c r="F3455" t="s">
        <v>8220</v>
      </c>
      <c r="G3455" t="s">
        <v>8223</v>
      </c>
      <c r="H3455" t="s">
        <v>8245</v>
      </c>
      <c r="I3455">
        <v>1336789860</v>
      </c>
      <c r="J3455">
        <v>1331666146</v>
      </c>
      <c r="K3455" t="b">
        <v>0</v>
      </c>
      <c r="L3455">
        <v>2</v>
      </c>
      <c r="M3455" t="b">
        <v>0</v>
      </c>
      <c r="N3455" t="s">
        <v>8277</v>
      </c>
      <c r="O3455">
        <f t="shared" si="212"/>
        <v>1</v>
      </c>
      <c r="P3455">
        <f t="shared" si="213"/>
        <v>10</v>
      </c>
      <c r="Q3455" s="10" t="s">
        <v>8323</v>
      </c>
      <c r="R3455" t="s">
        <v>8327</v>
      </c>
      <c r="S3455" s="14">
        <f t="shared" si="214"/>
        <v>40981.802615740737</v>
      </c>
      <c r="T3455" s="14">
        <f t="shared" si="215"/>
        <v>41041.104861111111</v>
      </c>
    </row>
    <row r="3456" spans="1:20" ht="45" x14ac:dyDescent="0.45">
      <c r="A3456">
        <v>1133</v>
      </c>
      <c r="B3456" s="3" t="s">
        <v>1134</v>
      </c>
      <c r="C3456" s="3" t="s">
        <v>5243</v>
      </c>
      <c r="D3456" s="6">
        <v>3000</v>
      </c>
      <c r="E3456" s="8">
        <v>20</v>
      </c>
      <c r="F3456" t="s">
        <v>8220</v>
      </c>
      <c r="G3456" t="s">
        <v>8224</v>
      </c>
      <c r="H3456" t="s">
        <v>8246</v>
      </c>
      <c r="I3456">
        <v>1406799981</v>
      </c>
      <c r="J3456">
        <v>1404207981</v>
      </c>
      <c r="K3456" t="b">
        <v>0</v>
      </c>
      <c r="L3456">
        <v>1</v>
      </c>
      <c r="M3456" t="b">
        <v>0</v>
      </c>
      <c r="N3456" t="s">
        <v>8281</v>
      </c>
      <c r="O3456">
        <f t="shared" si="212"/>
        <v>1</v>
      </c>
      <c r="P3456">
        <f t="shared" si="213"/>
        <v>20</v>
      </c>
      <c r="Q3456" s="10" t="s">
        <v>8331</v>
      </c>
      <c r="R3456" t="s">
        <v>8333</v>
      </c>
      <c r="S3456" s="14">
        <f t="shared" si="214"/>
        <v>41821.407187500001</v>
      </c>
      <c r="T3456" s="14">
        <f t="shared" si="215"/>
        <v>41851.407187500001</v>
      </c>
    </row>
    <row r="3457" spans="1:20" ht="45" x14ac:dyDescent="0.45">
      <c r="A3457">
        <v>1542</v>
      </c>
      <c r="B3457" s="3" t="s">
        <v>1543</v>
      </c>
      <c r="C3457" s="3" t="s">
        <v>5652</v>
      </c>
      <c r="D3457" s="6">
        <v>500</v>
      </c>
      <c r="E3457" s="8">
        <v>20</v>
      </c>
      <c r="F3457" t="s">
        <v>8220</v>
      </c>
      <c r="G3457" t="s">
        <v>8228</v>
      </c>
      <c r="H3457" t="s">
        <v>8250</v>
      </c>
      <c r="I3457">
        <v>1435708500</v>
      </c>
      <c r="J3457">
        <v>1434412500</v>
      </c>
      <c r="K3457" t="b">
        <v>0</v>
      </c>
      <c r="L3457">
        <v>1</v>
      </c>
      <c r="M3457" t="b">
        <v>0</v>
      </c>
      <c r="N3457" t="s">
        <v>8287</v>
      </c>
      <c r="O3457">
        <f t="shared" si="212"/>
        <v>4</v>
      </c>
      <c r="P3457">
        <f t="shared" si="213"/>
        <v>20</v>
      </c>
      <c r="Q3457" s="10" t="s">
        <v>8336</v>
      </c>
      <c r="R3457" t="s">
        <v>8341</v>
      </c>
      <c r="S3457" s="14">
        <f t="shared" si="214"/>
        <v>42170.996527777781</v>
      </c>
      <c r="T3457" s="14">
        <f t="shared" si="215"/>
        <v>42185.996527777781</v>
      </c>
    </row>
    <row r="3458" spans="1:20" ht="45" x14ac:dyDescent="0.45">
      <c r="A3458">
        <v>2863</v>
      </c>
      <c r="B3458" s="3" t="s">
        <v>2863</v>
      </c>
      <c r="C3458" s="3" t="s">
        <v>6973</v>
      </c>
      <c r="D3458" s="6">
        <v>50000</v>
      </c>
      <c r="E3458" s="8">
        <v>20</v>
      </c>
      <c r="F3458" t="s">
        <v>8220</v>
      </c>
      <c r="G3458" t="s">
        <v>8223</v>
      </c>
      <c r="H3458" t="s">
        <v>8245</v>
      </c>
      <c r="I3458">
        <v>1410279123</v>
      </c>
      <c r="J3458">
        <v>1405095123</v>
      </c>
      <c r="K3458" t="b">
        <v>0</v>
      </c>
      <c r="L3458">
        <v>1</v>
      </c>
      <c r="M3458" t="b">
        <v>0</v>
      </c>
      <c r="N3458" t="s">
        <v>8269</v>
      </c>
      <c r="O3458">
        <f t="shared" ref="O3458:O3521" si="216">ROUND(E3458/D3458*100,0)</f>
        <v>0</v>
      </c>
      <c r="P3458">
        <f t="shared" ref="P3458:P3521" si="217">IFERROR(ROUND(E3458/L3458,2),0)</f>
        <v>20</v>
      </c>
      <c r="Q3458" s="10" t="s">
        <v>8315</v>
      </c>
      <c r="R3458" t="s">
        <v>8316</v>
      </c>
      <c r="S3458" s="14">
        <f t="shared" ref="S3458:S3521" si="218">(((J3458/60)/60)/24)+DATE(1970,1,1)</f>
        <v>41831.675034722226</v>
      </c>
      <c r="T3458" s="14">
        <f t="shared" ref="T3458:T3521" si="219">(((I3458/60)/60)/24)+DATE(1970,1,1)</f>
        <v>41891.675034722226</v>
      </c>
    </row>
    <row r="3459" spans="1:20" ht="45" x14ac:dyDescent="0.45">
      <c r="A3459">
        <v>2909</v>
      </c>
      <c r="B3459" s="3" t="s">
        <v>2909</v>
      </c>
      <c r="C3459" s="3" t="s">
        <v>7019</v>
      </c>
      <c r="D3459" s="6">
        <v>180000</v>
      </c>
      <c r="E3459" s="8">
        <v>20</v>
      </c>
      <c r="F3459" t="s">
        <v>8220</v>
      </c>
      <c r="G3459" t="s">
        <v>8223</v>
      </c>
      <c r="H3459" t="s">
        <v>8245</v>
      </c>
      <c r="I3459">
        <v>1416944760</v>
      </c>
      <c r="J3459">
        <v>1413527001</v>
      </c>
      <c r="K3459" t="b">
        <v>0</v>
      </c>
      <c r="L3459">
        <v>1</v>
      </c>
      <c r="M3459" t="b">
        <v>0</v>
      </c>
      <c r="N3459" t="s">
        <v>8269</v>
      </c>
      <c r="O3459">
        <f t="shared" si="216"/>
        <v>0</v>
      </c>
      <c r="P3459">
        <f t="shared" si="217"/>
        <v>20</v>
      </c>
      <c r="Q3459" s="10" t="s">
        <v>8315</v>
      </c>
      <c r="R3459" t="s">
        <v>8316</v>
      </c>
      <c r="S3459" s="14">
        <f t="shared" si="218"/>
        <v>41929.266215277778</v>
      </c>
      <c r="T3459" s="14">
        <f t="shared" si="219"/>
        <v>41968.823611111111</v>
      </c>
    </row>
    <row r="3460" spans="1:20" ht="30.6" x14ac:dyDescent="0.45">
      <c r="A3460">
        <v>3735</v>
      </c>
      <c r="B3460" s="3" t="s">
        <v>3732</v>
      </c>
      <c r="C3460" s="3" t="s">
        <v>7845</v>
      </c>
      <c r="D3460" s="6">
        <v>150</v>
      </c>
      <c r="E3460" s="8">
        <v>20</v>
      </c>
      <c r="F3460" t="s">
        <v>8220</v>
      </c>
      <c r="G3460" t="s">
        <v>8224</v>
      </c>
      <c r="H3460" t="s">
        <v>8246</v>
      </c>
      <c r="I3460">
        <v>1432831089</v>
      </c>
      <c r="J3460">
        <v>1430239089</v>
      </c>
      <c r="K3460" t="b">
        <v>0</v>
      </c>
      <c r="L3460">
        <v>2</v>
      </c>
      <c r="M3460" t="b">
        <v>0</v>
      </c>
      <c r="N3460" t="s">
        <v>8269</v>
      </c>
      <c r="O3460">
        <f t="shared" si="216"/>
        <v>13</v>
      </c>
      <c r="P3460">
        <f t="shared" si="217"/>
        <v>10</v>
      </c>
      <c r="Q3460" s="10" t="s">
        <v>8315</v>
      </c>
      <c r="R3460" t="s">
        <v>8316</v>
      </c>
      <c r="S3460" s="14">
        <f t="shared" si="218"/>
        <v>42122.693159722221</v>
      </c>
      <c r="T3460" s="14">
        <f t="shared" si="219"/>
        <v>42152.693159722221</v>
      </c>
    </row>
    <row r="3461" spans="1:20" ht="45" x14ac:dyDescent="0.45">
      <c r="A3461">
        <v>3852</v>
      </c>
      <c r="B3461" s="3" t="s">
        <v>3849</v>
      </c>
      <c r="C3461" s="3" t="s">
        <v>7961</v>
      </c>
      <c r="D3461" s="6">
        <v>10000</v>
      </c>
      <c r="E3461" s="8">
        <v>20</v>
      </c>
      <c r="F3461" t="s">
        <v>8220</v>
      </c>
      <c r="G3461" t="s">
        <v>8223</v>
      </c>
      <c r="H3461" t="s">
        <v>8245</v>
      </c>
      <c r="I3461">
        <v>1427427276</v>
      </c>
      <c r="J3461">
        <v>1425270876</v>
      </c>
      <c r="K3461" t="b">
        <v>0</v>
      </c>
      <c r="L3461">
        <v>2</v>
      </c>
      <c r="M3461" t="b">
        <v>0</v>
      </c>
      <c r="N3461" t="s">
        <v>8269</v>
      </c>
      <c r="O3461">
        <f t="shared" si="216"/>
        <v>0</v>
      </c>
      <c r="P3461">
        <f t="shared" si="217"/>
        <v>10</v>
      </c>
      <c r="Q3461" s="10" t="s">
        <v>8315</v>
      </c>
      <c r="R3461" t="s">
        <v>8316</v>
      </c>
      <c r="S3461" s="14">
        <f t="shared" si="218"/>
        <v>42065.190694444449</v>
      </c>
      <c r="T3461" s="14">
        <f t="shared" si="219"/>
        <v>42090.149027777778</v>
      </c>
    </row>
    <row r="3462" spans="1:20" ht="45" x14ac:dyDescent="0.45">
      <c r="A3462">
        <v>4092</v>
      </c>
      <c r="B3462" s="3" t="s">
        <v>4088</v>
      </c>
      <c r="C3462" s="3" t="s">
        <v>8195</v>
      </c>
      <c r="D3462" s="6">
        <v>110000</v>
      </c>
      <c r="E3462" s="8">
        <v>20</v>
      </c>
      <c r="F3462" t="s">
        <v>8220</v>
      </c>
      <c r="G3462" t="s">
        <v>8223</v>
      </c>
      <c r="H3462" t="s">
        <v>8245</v>
      </c>
      <c r="I3462">
        <v>1428205247</v>
      </c>
      <c r="J3462">
        <v>1423024847</v>
      </c>
      <c r="K3462" t="b">
        <v>0</v>
      </c>
      <c r="L3462">
        <v>1</v>
      </c>
      <c r="M3462" t="b">
        <v>0</v>
      </c>
      <c r="N3462" t="s">
        <v>8269</v>
      </c>
      <c r="O3462">
        <f t="shared" si="216"/>
        <v>0</v>
      </c>
      <c r="P3462">
        <f t="shared" si="217"/>
        <v>20</v>
      </c>
      <c r="Q3462" s="10" t="s">
        <v>8315</v>
      </c>
      <c r="R3462" t="s">
        <v>8316</v>
      </c>
      <c r="S3462" s="14">
        <f t="shared" si="218"/>
        <v>42039.194988425923</v>
      </c>
      <c r="T3462" s="14">
        <f t="shared" si="219"/>
        <v>42099.153321759266</v>
      </c>
    </row>
    <row r="3463" spans="1:20" ht="45" x14ac:dyDescent="0.45">
      <c r="A3463">
        <v>569</v>
      </c>
      <c r="B3463" s="3" t="s">
        <v>570</v>
      </c>
      <c r="C3463" s="3" t="s">
        <v>4679</v>
      </c>
      <c r="D3463" s="6">
        <v>2500</v>
      </c>
      <c r="E3463" s="8">
        <v>20</v>
      </c>
      <c r="F3463" t="s">
        <v>8220</v>
      </c>
      <c r="G3463" t="s">
        <v>8228</v>
      </c>
      <c r="H3463" t="s">
        <v>8250</v>
      </c>
      <c r="I3463">
        <v>1451679612</v>
      </c>
      <c r="J3463">
        <v>1449087612</v>
      </c>
      <c r="K3463" t="b">
        <v>0</v>
      </c>
      <c r="L3463">
        <v>1</v>
      </c>
      <c r="M3463" t="b">
        <v>0</v>
      </c>
      <c r="N3463" t="s">
        <v>8270</v>
      </c>
      <c r="O3463">
        <f t="shared" si="216"/>
        <v>1</v>
      </c>
      <c r="P3463">
        <f t="shared" si="217"/>
        <v>20</v>
      </c>
      <c r="Q3463" s="10" t="s">
        <v>8317</v>
      </c>
      <c r="R3463" t="s">
        <v>8318</v>
      </c>
      <c r="S3463" s="14">
        <f t="shared" si="218"/>
        <v>42340.847361111111</v>
      </c>
      <c r="T3463" s="14">
        <f t="shared" si="219"/>
        <v>42370.847361111111</v>
      </c>
    </row>
    <row r="3464" spans="1:20" ht="45" x14ac:dyDescent="0.45">
      <c r="A3464">
        <v>597</v>
      </c>
      <c r="B3464" s="3" t="s">
        <v>598</v>
      </c>
      <c r="C3464" s="3" t="s">
        <v>4707</v>
      </c>
      <c r="D3464" s="6">
        <v>7500</v>
      </c>
      <c r="E3464" s="8">
        <v>20</v>
      </c>
      <c r="F3464" t="s">
        <v>8220</v>
      </c>
      <c r="G3464" t="s">
        <v>8223</v>
      </c>
      <c r="H3464" t="s">
        <v>8245</v>
      </c>
      <c r="I3464">
        <v>1469980800</v>
      </c>
      <c r="J3464">
        <v>1466787335</v>
      </c>
      <c r="K3464" t="b">
        <v>0</v>
      </c>
      <c r="L3464">
        <v>2</v>
      </c>
      <c r="M3464" t="b">
        <v>0</v>
      </c>
      <c r="N3464" t="s">
        <v>8270</v>
      </c>
      <c r="O3464">
        <f t="shared" si="216"/>
        <v>0</v>
      </c>
      <c r="P3464">
        <f t="shared" si="217"/>
        <v>10</v>
      </c>
      <c r="Q3464" s="10" t="s">
        <v>8317</v>
      </c>
      <c r="R3464" t="s">
        <v>8318</v>
      </c>
      <c r="S3464" s="14">
        <f t="shared" si="218"/>
        <v>42545.705266203702</v>
      </c>
      <c r="T3464" s="14">
        <f t="shared" si="219"/>
        <v>42582.666666666672</v>
      </c>
    </row>
    <row r="3465" spans="1:20" ht="45" x14ac:dyDescent="0.45">
      <c r="A3465">
        <v>4011</v>
      </c>
      <c r="B3465" s="3" t="s">
        <v>4007</v>
      </c>
      <c r="C3465" s="3" t="s">
        <v>8116</v>
      </c>
      <c r="D3465" s="6">
        <v>250</v>
      </c>
      <c r="E3465" s="8">
        <v>19</v>
      </c>
      <c r="F3465" t="s">
        <v>8220</v>
      </c>
      <c r="G3465" t="s">
        <v>8224</v>
      </c>
      <c r="H3465" t="s">
        <v>8246</v>
      </c>
      <c r="I3465">
        <v>1422450278</v>
      </c>
      <c r="J3465">
        <v>1419858278</v>
      </c>
      <c r="K3465" t="b">
        <v>0</v>
      </c>
      <c r="L3465">
        <v>4</v>
      </c>
      <c r="M3465" t="b">
        <v>0</v>
      </c>
      <c r="N3465" t="s">
        <v>8269</v>
      </c>
      <c r="O3465">
        <f t="shared" si="216"/>
        <v>8</v>
      </c>
      <c r="P3465">
        <f t="shared" si="217"/>
        <v>4.75</v>
      </c>
      <c r="Q3465" s="10" t="s">
        <v>8315</v>
      </c>
      <c r="R3465" t="s">
        <v>8316</v>
      </c>
      <c r="S3465" s="14">
        <f t="shared" si="218"/>
        <v>42002.54488425926</v>
      </c>
      <c r="T3465" s="14">
        <f t="shared" si="219"/>
        <v>42032.54488425926</v>
      </c>
    </row>
    <row r="3466" spans="1:20" ht="59.4" x14ac:dyDescent="0.45">
      <c r="A3466">
        <v>2660</v>
      </c>
      <c r="B3466" s="3" t="s">
        <v>2660</v>
      </c>
      <c r="C3466" s="3" t="s">
        <v>6770</v>
      </c>
      <c r="D3466" s="6">
        <v>20000</v>
      </c>
      <c r="E3466" s="8">
        <v>19</v>
      </c>
      <c r="F3466" t="s">
        <v>8219</v>
      </c>
      <c r="G3466" t="s">
        <v>8223</v>
      </c>
      <c r="H3466" t="s">
        <v>8245</v>
      </c>
      <c r="I3466">
        <v>1448388418</v>
      </c>
      <c r="J3466">
        <v>1443200818</v>
      </c>
      <c r="K3466" t="b">
        <v>0</v>
      </c>
      <c r="L3466">
        <v>5</v>
      </c>
      <c r="M3466" t="b">
        <v>0</v>
      </c>
      <c r="N3466" t="s">
        <v>8299</v>
      </c>
      <c r="O3466">
        <f t="shared" si="216"/>
        <v>0</v>
      </c>
      <c r="P3466">
        <f t="shared" si="217"/>
        <v>3.8</v>
      </c>
      <c r="Q3466" s="10" t="s">
        <v>8317</v>
      </c>
      <c r="R3466" t="s">
        <v>8353</v>
      </c>
      <c r="S3466" s="14">
        <f t="shared" si="218"/>
        <v>42272.713171296295</v>
      </c>
      <c r="T3466" s="14">
        <f t="shared" si="219"/>
        <v>42332.754837962959</v>
      </c>
    </row>
    <row r="3467" spans="1:20" ht="45" x14ac:dyDescent="0.45">
      <c r="A3467">
        <v>1686</v>
      </c>
      <c r="B3467" s="3" t="s">
        <v>1687</v>
      </c>
      <c r="C3467" s="3" t="s">
        <v>5796</v>
      </c>
      <c r="D3467" s="6">
        <v>5000</v>
      </c>
      <c r="E3467" s="8">
        <v>18</v>
      </c>
      <c r="F3467" t="s">
        <v>8221</v>
      </c>
      <c r="G3467" t="s">
        <v>8228</v>
      </c>
      <c r="H3467" t="s">
        <v>8250</v>
      </c>
      <c r="I3467">
        <v>1493320519</v>
      </c>
      <c r="J3467">
        <v>1488140119</v>
      </c>
      <c r="K3467" t="b">
        <v>0</v>
      </c>
      <c r="L3467">
        <v>1</v>
      </c>
      <c r="M3467" t="b">
        <v>0</v>
      </c>
      <c r="N3467" t="s">
        <v>8291</v>
      </c>
      <c r="O3467">
        <f t="shared" si="216"/>
        <v>0</v>
      </c>
      <c r="P3467">
        <f t="shared" si="217"/>
        <v>18</v>
      </c>
      <c r="Q3467" s="10" t="s">
        <v>8323</v>
      </c>
      <c r="R3467" t="s">
        <v>8345</v>
      </c>
      <c r="S3467" s="14">
        <f t="shared" si="218"/>
        <v>42792.843969907408</v>
      </c>
      <c r="T3467" s="14">
        <f t="shared" si="219"/>
        <v>42852.802303240736</v>
      </c>
    </row>
    <row r="3468" spans="1:20" x14ac:dyDescent="0.45">
      <c r="A3468">
        <v>638</v>
      </c>
      <c r="B3468" s="3" t="s">
        <v>639</v>
      </c>
      <c r="C3468" s="3" t="s">
        <v>4748</v>
      </c>
      <c r="D3468" s="6">
        <v>200000</v>
      </c>
      <c r="E3468" s="8">
        <v>18</v>
      </c>
      <c r="F3468" t="s">
        <v>8219</v>
      </c>
      <c r="G3468" t="s">
        <v>8235</v>
      </c>
      <c r="H3468" t="s">
        <v>8248</v>
      </c>
      <c r="I3468">
        <v>1490447662</v>
      </c>
      <c r="J3468">
        <v>1485267262</v>
      </c>
      <c r="K3468" t="b">
        <v>0</v>
      </c>
      <c r="L3468">
        <v>6</v>
      </c>
      <c r="M3468" t="b">
        <v>0</v>
      </c>
      <c r="N3468" t="s">
        <v>8270</v>
      </c>
      <c r="O3468">
        <f t="shared" si="216"/>
        <v>0</v>
      </c>
      <c r="P3468">
        <f t="shared" si="217"/>
        <v>3</v>
      </c>
      <c r="Q3468" s="10" t="s">
        <v>8317</v>
      </c>
      <c r="R3468" t="s">
        <v>8318</v>
      </c>
      <c r="S3468" s="14">
        <f t="shared" si="218"/>
        <v>42759.593310185184</v>
      </c>
      <c r="T3468" s="14">
        <f t="shared" si="219"/>
        <v>42819.55164351852</v>
      </c>
    </row>
    <row r="3469" spans="1:20" ht="59.4" x14ac:dyDescent="0.4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8308</v>
      </c>
      <c r="R3469" t="s">
        <v>8312</v>
      </c>
      <c r="S3469" s="14">
        <f t="shared" si="218"/>
        <v>41899.792037037041</v>
      </c>
      <c r="T3469" s="14">
        <f t="shared" si="219"/>
        <v>41929.792037037041</v>
      </c>
    </row>
    <row r="3470" spans="1:20" ht="45" x14ac:dyDescent="0.4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8334</v>
      </c>
      <c r="R3470" t="s">
        <v>8335</v>
      </c>
      <c r="S3470" s="14">
        <f t="shared" si="218"/>
        <v>42027.353738425925</v>
      </c>
      <c r="T3470" s="14">
        <f t="shared" si="219"/>
        <v>42057.353738425925</v>
      </c>
    </row>
    <row r="3471" spans="1:20" ht="45" x14ac:dyDescent="0.4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16"/>
        <v>0</v>
      </c>
      <c r="P3471">
        <f t="shared" si="217"/>
        <v>16</v>
      </c>
      <c r="Q3471" s="10" t="s">
        <v>8315</v>
      </c>
      <c r="R3471" t="s">
        <v>8316</v>
      </c>
      <c r="S3471" s="14">
        <f t="shared" si="218"/>
        <v>42169.958506944444</v>
      </c>
      <c r="T3471" s="14">
        <f t="shared" si="219"/>
        <v>42199.958506944444</v>
      </c>
    </row>
    <row r="3472" spans="1:20" ht="45" x14ac:dyDescent="0.4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16"/>
        <v>2</v>
      </c>
      <c r="P3472">
        <f t="shared" si="217"/>
        <v>5.33</v>
      </c>
      <c r="Q3472" s="10" t="s">
        <v>8331</v>
      </c>
      <c r="R3472" t="s">
        <v>8332</v>
      </c>
      <c r="S3472" s="14">
        <f t="shared" si="218"/>
        <v>40619.097210648149</v>
      </c>
      <c r="T3472" s="14">
        <f t="shared" si="219"/>
        <v>40657.290972222225</v>
      </c>
    </row>
    <row r="3473" spans="1:20" ht="45" x14ac:dyDescent="0.45">
      <c r="A3473">
        <v>1053</v>
      </c>
      <c r="B3473" s="3" t="s">
        <v>1054</v>
      </c>
      <c r="C3473" s="3" t="s">
        <v>5163</v>
      </c>
      <c r="D3473" s="6">
        <v>1500</v>
      </c>
      <c r="E3473" s="8">
        <v>15</v>
      </c>
      <c r="F3473" t="s">
        <v>8219</v>
      </c>
      <c r="G3473" t="s">
        <v>8223</v>
      </c>
      <c r="H3473" t="s">
        <v>8245</v>
      </c>
      <c r="I3473">
        <v>1488773332</v>
      </c>
      <c r="J3473">
        <v>1486613332</v>
      </c>
      <c r="K3473" t="b">
        <v>0</v>
      </c>
      <c r="L3473">
        <v>1</v>
      </c>
      <c r="M3473" t="b">
        <v>0</v>
      </c>
      <c r="N3473" t="s">
        <v>8279</v>
      </c>
      <c r="O3473">
        <f t="shared" si="216"/>
        <v>1</v>
      </c>
      <c r="P3473">
        <f t="shared" si="217"/>
        <v>15</v>
      </c>
      <c r="Q3473" s="10" t="s">
        <v>8329</v>
      </c>
      <c r="R3473" t="s">
        <v>8330</v>
      </c>
      <c r="S3473" s="14">
        <f t="shared" si="218"/>
        <v>42775.172824074078</v>
      </c>
      <c r="T3473" s="14">
        <f t="shared" si="219"/>
        <v>42800.172824074078</v>
      </c>
    </row>
    <row r="3474" spans="1:20" ht="59.4" x14ac:dyDescent="0.45">
      <c r="A3474">
        <v>3642</v>
      </c>
      <c r="B3474" s="3" t="s">
        <v>3640</v>
      </c>
      <c r="C3474" s="3" t="s">
        <v>7752</v>
      </c>
      <c r="D3474" s="6">
        <v>700</v>
      </c>
      <c r="E3474" s="8">
        <v>15</v>
      </c>
      <c r="F3474" t="s">
        <v>8220</v>
      </c>
      <c r="G3474" t="s">
        <v>8235</v>
      </c>
      <c r="H3474" t="s">
        <v>8248</v>
      </c>
      <c r="I3474">
        <v>1448902800</v>
      </c>
      <c r="J3474">
        <v>1445369727</v>
      </c>
      <c r="K3474" t="b">
        <v>0</v>
      </c>
      <c r="L3474">
        <v>2</v>
      </c>
      <c r="M3474" t="b">
        <v>0</v>
      </c>
      <c r="N3474" t="s">
        <v>8303</v>
      </c>
      <c r="O3474">
        <f t="shared" si="216"/>
        <v>2</v>
      </c>
      <c r="P3474">
        <f t="shared" si="217"/>
        <v>7.5</v>
      </c>
      <c r="Q3474" s="10" t="s">
        <v>8315</v>
      </c>
      <c r="R3474" t="s">
        <v>8357</v>
      </c>
      <c r="S3474" s="14">
        <f t="shared" si="218"/>
        <v>42297.816284722227</v>
      </c>
      <c r="T3474" s="14">
        <f t="shared" si="219"/>
        <v>42338.708333333328</v>
      </c>
    </row>
    <row r="3475" spans="1:20" ht="45" x14ac:dyDescent="0.45">
      <c r="A3475">
        <v>1810</v>
      </c>
      <c r="B3475" s="3" t="s">
        <v>1811</v>
      </c>
      <c r="C3475" s="3" t="s">
        <v>5920</v>
      </c>
      <c r="D3475" s="6">
        <v>450</v>
      </c>
      <c r="E3475" s="8">
        <v>15</v>
      </c>
      <c r="F3475" t="s">
        <v>8220</v>
      </c>
      <c r="G3475" t="s">
        <v>8223</v>
      </c>
      <c r="H3475" t="s">
        <v>8245</v>
      </c>
      <c r="I3475">
        <v>1408657826</v>
      </c>
      <c r="J3475">
        <v>1407621026</v>
      </c>
      <c r="K3475" t="b">
        <v>0</v>
      </c>
      <c r="L3475">
        <v>2</v>
      </c>
      <c r="M3475" t="b">
        <v>0</v>
      </c>
      <c r="N3475" t="s">
        <v>8283</v>
      </c>
      <c r="O3475">
        <f t="shared" si="216"/>
        <v>3</v>
      </c>
      <c r="P3475">
        <f t="shared" si="217"/>
        <v>7.5</v>
      </c>
      <c r="Q3475" s="10" t="s">
        <v>8336</v>
      </c>
      <c r="R3475" t="s">
        <v>8337</v>
      </c>
      <c r="S3475" s="14">
        <f t="shared" si="218"/>
        <v>41860.91002314815</v>
      </c>
      <c r="T3475" s="14">
        <f t="shared" si="219"/>
        <v>41872.91002314815</v>
      </c>
    </row>
    <row r="3476" spans="1:20" ht="59.4" x14ac:dyDescent="0.45">
      <c r="A3476">
        <v>1583</v>
      </c>
      <c r="B3476" s="3" t="s">
        <v>1584</v>
      </c>
      <c r="C3476" s="3" t="s">
        <v>5693</v>
      </c>
      <c r="D3476" s="6">
        <v>20000</v>
      </c>
      <c r="E3476" s="8">
        <v>15</v>
      </c>
      <c r="F3476" t="s">
        <v>8220</v>
      </c>
      <c r="G3476" t="s">
        <v>8224</v>
      </c>
      <c r="H3476" t="s">
        <v>8246</v>
      </c>
      <c r="I3476">
        <v>1411681391</v>
      </c>
      <c r="J3476">
        <v>1409089391</v>
      </c>
      <c r="K3476" t="b">
        <v>0</v>
      </c>
      <c r="L3476">
        <v>1</v>
      </c>
      <c r="M3476" t="b">
        <v>0</v>
      </c>
      <c r="N3476" t="s">
        <v>8289</v>
      </c>
      <c r="O3476">
        <f t="shared" si="216"/>
        <v>0</v>
      </c>
      <c r="P3476">
        <f t="shared" si="217"/>
        <v>15</v>
      </c>
      <c r="Q3476" s="10" t="s">
        <v>8336</v>
      </c>
      <c r="R3476" t="s">
        <v>8343</v>
      </c>
      <c r="S3476" s="14">
        <f t="shared" si="218"/>
        <v>41877.904988425929</v>
      </c>
      <c r="T3476" s="14">
        <f t="shared" si="219"/>
        <v>41907.904988425929</v>
      </c>
    </row>
    <row r="3477" spans="1:20" ht="45" x14ac:dyDescent="0.45">
      <c r="A3477">
        <v>3925</v>
      </c>
      <c r="B3477" s="3" t="s">
        <v>3922</v>
      </c>
      <c r="C3477" s="3" t="s">
        <v>8033</v>
      </c>
      <c r="D3477" s="6">
        <v>150</v>
      </c>
      <c r="E3477" s="8">
        <v>15</v>
      </c>
      <c r="F3477" t="s">
        <v>8220</v>
      </c>
      <c r="G3477" t="s">
        <v>8223</v>
      </c>
      <c r="H3477" t="s">
        <v>8245</v>
      </c>
      <c r="I3477">
        <v>1406753639</v>
      </c>
      <c r="J3477">
        <v>1404161639</v>
      </c>
      <c r="K3477" t="b">
        <v>0</v>
      </c>
      <c r="L3477">
        <v>3</v>
      </c>
      <c r="M3477" t="b">
        <v>0</v>
      </c>
      <c r="N3477" t="s">
        <v>8269</v>
      </c>
      <c r="O3477">
        <f t="shared" si="216"/>
        <v>10</v>
      </c>
      <c r="P3477">
        <f t="shared" si="217"/>
        <v>5</v>
      </c>
      <c r="Q3477" s="10" t="s">
        <v>8315</v>
      </c>
      <c r="R3477" t="s">
        <v>8316</v>
      </c>
      <c r="S3477" s="14">
        <f t="shared" si="218"/>
        <v>41820.870821759258</v>
      </c>
      <c r="T3477" s="14">
        <f t="shared" si="219"/>
        <v>41850.870821759258</v>
      </c>
    </row>
    <row r="3478" spans="1:20" ht="30.6" x14ac:dyDescent="0.4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16"/>
        <v>0</v>
      </c>
      <c r="P3478">
        <f t="shared" si="217"/>
        <v>15</v>
      </c>
      <c r="Q3478" s="10" t="s">
        <v>8315</v>
      </c>
      <c r="R3478" t="s">
        <v>8316</v>
      </c>
      <c r="S3478" s="14">
        <f t="shared" si="218"/>
        <v>41970.085046296299</v>
      </c>
      <c r="T3478" s="14">
        <f t="shared" si="219"/>
        <v>42000.085046296299</v>
      </c>
    </row>
    <row r="3479" spans="1:20" ht="30.6" x14ac:dyDescent="0.45">
      <c r="A3479">
        <v>2641</v>
      </c>
      <c r="B3479" s="3" t="s">
        <v>2641</v>
      </c>
      <c r="C3479" s="3" t="s">
        <v>6751</v>
      </c>
      <c r="D3479" s="6">
        <v>1500</v>
      </c>
      <c r="E3479" s="8">
        <v>15</v>
      </c>
      <c r="F3479" t="s">
        <v>8220</v>
      </c>
      <c r="G3479" t="s">
        <v>8223</v>
      </c>
      <c r="H3479" t="s">
        <v>8245</v>
      </c>
      <c r="I3479">
        <v>1410811740</v>
      </c>
      <c r="J3479">
        <v>1409341863</v>
      </c>
      <c r="K3479" t="b">
        <v>0</v>
      </c>
      <c r="L3479">
        <v>1</v>
      </c>
      <c r="M3479" t="b">
        <v>0</v>
      </c>
      <c r="N3479" t="s">
        <v>8299</v>
      </c>
      <c r="O3479">
        <f t="shared" si="216"/>
        <v>1</v>
      </c>
      <c r="P3479">
        <f t="shared" si="217"/>
        <v>15</v>
      </c>
      <c r="Q3479" s="10" t="s">
        <v>8317</v>
      </c>
      <c r="R3479" t="s">
        <v>8353</v>
      </c>
      <c r="S3479" s="14">
        <f t="shared" si="218"/>
        <v>41880.827118055553</v>
      </c>
      <c r="T3479" s="14">
        <f t="shared" si="219"/>
        <v>41897.839583333334</v>
      </c>
    </row>
    <row r="3480" spans="1:20" x14ac:dyDescent="0.45">
      <c r="A3480">
        <v>1406</v>
      </c>
      <c r="B3480" s="3" t="s">
        <v>1407</v>
      </c>
      <c r="C3480" s="3" t="s">
        <v>5516</v>
      </c>
      <c r="D3480" s="6">
        <v>12000</v>
      </c>
      <c r="E3480" s="8">
        <v>15</v>
      </c>
      <c r="F3480" t="s">
        <v>8220</v>
      </c>
      <c r="G3480" t="s">
        <v>8236</v>
      </c>
      <c r="H3480" t="s">
        <v>8248</v>
      </c>
      <c r="I3480">
        <v>1449914400</v>
      </c>
      <c r="J3480">
        <v>1445336607</v>
      </c>
      <c r="K3480" t="b">
        <v>0</v>
      </c>
      <c r="L3480">
        <v>3</v>
      </c>
      <c r="M3480" t="b">
        <v>0</v>
      </c>
      <c r="N3480" t="s">
        <v>8285</v>
      </c>
      <c r="O3480">
        <f t="shared" si="216"/>
        <v>0</v>
      </c>
      <c r="P3480">
        <f t="shared" si="217"/>
        <v>5</v>
      </c>
      <c r="Q3480" s="10" t="s">
        <v>8320</v>
      </c>
      <c r="R3480" t="s">
        <v>8339</v>
      </c>
      <c r="S3480" s="14">
        <f t="shared" si="218"/>
        <v>42297.432951388888</v>
      </c>
      <c r="T3480" s="14">
        <f t="shared" si="219"/>
        <v>42350.416666666672</v>
      </c>
    </row>
    <row r="3481" spans="1:20" ht="45" x14ac:dyDescent="0.45">
      <c r="A3481">
        <v>1407</v>
      </c>
      <c r="B3481" s="3" t="s">
        <v>1408</v>
      </c>
      <c r="C3481" s="3" t="s">
        <v>5517</v>
      </c>
      <c r="D3481" s="6">
        <v>3000</v>
      </c>
      <c r="E3481" s="8">
        <v>15</v>
      </c>
      <c r="F3481" t="s">
        <v>8220</v>
      </c>
      <c r="G3481" t="s">
        <v>8223</v>
      </c>
      <c r="H3481" t="s">
        <v>8245</v>
      </c>
      <c r="I3481">
        <v>1407847978</v>
      </c>
      <c r="J3481">
        <v>1405687978</v>
      </c>
      <c r="K3481" t="b">
        <v>0</v>
      </c>
      <c r="L3481">
        <v>2</v>
      </c>
      <c r="M3481" t="b">
        <v>0</v>
      </c>
      <c r="N3481" t="s">
        <v>8285</v>
      </c>
      <c r="O3481">
        <f t="shared" si="216"/>
        <v>1</v>
      </c>
      <c r="P3481">
        <f t="shared" si="217"/>
        <v>7.5</v>
      </c>
      <c r="Q3481" s="10" t="s">
        <v>8320</v>
      </c>
      <c r="R3481" t="s">
        <v>8339</v>
      </c>
      <c r="S3481" s="14">
        <f t="shared" si="218"/>
        <v>41838.536782407406</v>
      </c>
      <c r="T3481" s="14">
        <f t="shared" si="219"/>
        <v>41863.536782407406</v>
      </c>
    </row>
    <row r="3482" spans="1:20" ht="45" x14ac:dyDescent="0.45">
      <c r="A3482">
        <v>1435</v>
      </c>
      <c r="B3482" s="3" t="s">
        <v>1436</v>
      </c>
      <c r="C3482" s="3" t="s">
        <v>5545</v>
      </c>
      <c r="D3482" s="6">
        <v>15000</v>
      </c>
      <c r="E3482" s="8">
        <v>15</v>
      </c>
      <c r="F3482" t="s">
        <v>8220</v>
      </c>
      <c r="G3482" t="s">
        <v>8236</v>
      </c>
      <c r="H3482" t="s">
        <v>8248</v>
      </c>
      <c r="I3482">
        <v>1444589020</v>
      </c>
      <c r="J3482">
        <v>1441997020</v>
      </c>
      <c r="K3482" t="b">
        <v>0</v>
      </c>
      <c r="L3482">
        <v>2</v>
      </c>
      <c r="M3482" t="b">
        <v>0</v>
      </c>
      <c r="N3482" t="s">
        <v>8285</v>
      </c>
      <c r="O3482">
        <f t="shared" si="216"/>
        <v>0</v>
      </c>
      <c r="P3482">
        <f t="shared" si="217"/>
        <v>7.5</v>
      </c>
      <c r="Q3482" s="10" t="s">
        <v>8320</v>
      </c>
      <c r="R3482" t="s">
        <v>8339</v>
      </c>
      <c r="S3482" s="14">
        <f t="shared" si="218"/>
        <v>42258.780324074076</v>
      </c>
      <c r="T3482" s="14">
        <f t="shared" si="219"/>
        <v>42288.780324074076</v>
      </c>
    </row>
    <row r="3483" spans="1:20" ht="45" x14ac:dyDescent="0.45">
      <c r="A3483">
        <v>1454</v>
      </c>
      <c r="B3483" s="3" t="s">
        <v>1455</v>
      </c>
      <c r="C3483" s="3" t="s">
        <v>5564</v>
      </c>
      <c r="D3483" s="6">
        <v>1750</v>
      </c>
      <c r="E3483" s="8">
        <v>15</v>
      </c>
      <c r="F3483" t="s">
        <v>8219</v>
      </c>
      <c r="G3483" t="s">
        <v>8226</v>
      </c>
      <c r="H3483" t="s">
        <v>8248</v>
      </c>
      <c r="I3483">
        <v>1461535140</v>
      </c>
      <c r="J3483">
        <v>1459716480</v>
      </c>
      <c r="K3483" t="b">
        <v>0</v>
      </c>
      <c r="L3483">
        <v>1</v>
      </c>
      <c r="M3483" t="b">
        <v>0</v>
      </c>
      <c r="N3483" t="s">
        <v>8285</v>
      </c>
      <c r="O3483">
        <f t="shared" si="216"/>
        <v>1</v>
      </c>
      <c r="P3483">
        <f t="shared" si="217"/>
        <v>15</v>
      </c>
      <c r="Q3483" s="10" t="s">
        <v>8320</v>
      </c>
      <c r="R3483" t="s">
        <v>8339</v>
      </c>
      <c r="S3483" s="14">
        <f t="shared" si="218"/>
        <v>42463.866666666669</v>
      </c>
      <c r="T3483" s="14">
        <f t="shared" si="219"/>
        <v>42484.915972222225</v>
      </c>
    </row>
    <row r="3484" spans="1:20" x14ac:dyDescent="0.45">
      <c r="A3484">
        <v>1086</v>
      </c>
      <c r="B3484" s="3" t="s">
        <v>1087</v>
      </c>
      <c r="C3484" s="3" t="s">
        <v>5196</v>
      </c>
      <c r="D3484" s="6">
        <v>18000</v>
      </c>
      <c r="E3484" s="8">
        <v>15</v>
      </c>
      <c r="F3484" t="s">
        <v>8220</v>
      </c>
      <c r="G3484" t="s">
        <v>8223</v>
      </c>
      <c r="H3484" t="s">
        <v>8245</v>
      </c>
      <c r="I3484">
        <v>1408913291</v>
      </c>
      <c r="J3484">
        <v>1406321291</v>
      </c>
      <c r="K3484" t="b">
        <v>0</v>
      </c>
      <c r="L3484">
        <v>2</v>
      </c>
      <c r="M3484" t="b">
        <v>0</v>
      </c>
      <c r="N3484" t="s">
        <v>8280</v>
      </c>
      <c r="O3484">
        <f t="shared" si="216"/>
        <v>0</v>
      </c>
      <c r="P3484">
        <f t="shared" si="217"/>
        <v>7.5</v>
      </c>
      <c r="Q3484" s="10" t="s">
        <v>8331</v>
      </c>
      <c r="R3484" t="s">
        <v>8332</v>
      </c>
      <c r="S3484" s="14">
        <f t="shared" si="218"/>
        <v>41845.866793981484</v>
      </c>
      <c r="T3484" s="14">
        <f t="shared" si="219"/>
        <v>41875.866793981484</v>
      </c>
    </row>
    <row r="3485" spans="1:20" ht="30.6" x14ac:dyDescent="0.45">
      <c r="A3485">
        <v>674</v>
      </c>
      <c r="B3485" s="3" t="s">
        <v>675</v>
      </c>
      <c r="C3485" s="3" t="s">
        <v>4784</v>
      </c>
      <c r="D3485" s="6">
        <v>50000</v>
      </c>
      <c r="E3485" s="8">
        <v>15</v>
      </c>
      <c r="F3485" t="s">
        <v>8220</v>
      </c>
      <c r="G3485" t="s">
        <v>8223</v>
      </c>
      <c r="H3485" t="s">
        <v>8245</v>
      </c>
      <c r="I3485">
        <v>1407811627</v>
      </c>
      <c r="J3485">
        <v>1402627627</v>
      </c>
      <c r="K3485" t="b">
        <v>0</v>
      </c>
      <c r="L3485">
        <v>2</v>
      </c>
      <c r="M3485" t="b">
        <v>0</v>
      </c>
      <c r="N3485" t="s">
        <v>8271</v>
      </c>
      <c r="O3485">
        <f t="shared" si="216"/>
        <v>0</v>
      </c>
      <c r="P3485">
        <f t="shared" si="217"/>
        <v>7.5</v>
      </c>
      <c r="Q3485" s="10" t="s">
        <v>8317</v>
      </c>
      <c r="R3485" t="s">
        <v>8319</v>
      </c>
      <c r="S3485" s="14">
        <f t="shared" si="218"/>
        <v>41803.116053240738</v>
      </c>
      <c r="T3485" s="14">
        <f t="shared" si="219"/>
        <v>41863.116053240738</v>
      </c>
    </row>
    <row r="3486" spans="1:20" ht="45" x14ac:dyDescent="0.45">
      <c r="A3486">
        <v>2347</v>
      </c>
      <c r="B3486" s="3" t="s">
        <v>2348</v>
      </c>
      <c r="C3486" s="3" t="s">
        <v>6457</v>
      </c>
      <c r="D3486" s="6">
        <v>1000</v>
      </c>
      <c r="E3486" s="8">
        <v>15</v>
      </c>
      <c r="F3486" t="s">
        <v>8219</v>
      </c>
      <c r="G3486" t="s">
        <v>8223</v>
      </c>
      <c r="H3486" t="s">
        <v>8245</v>
      </c>
      <c r="I3486">
        <v>1472135676</v>
      </c>
      <c r="J3486">
        <v>1469543676</v>
      </c>
      <c r="K3486" t="b">
        <v>0</v>
      </c>
      <c r="L3486">
        <v>1</v>
      </c>
      <c r="M3486" t="b">
        <v>0</v>
      </c>
      <c r="N3486" t="s">
        <v>8270</v>
      </c>
      <c r="O3486">
        <f t="shared" si="216"/>
        <v>2</v>
      </c>
      <c r="P3486">
        <f t="shared" si="217"/>
        <v>15</v>
      </c>
      <c r="Q3486" s="10" t="s">
        <v>8317</v>
      </c>
      <c r="R3486" t="s">
        <v>8318</v>
      </c>
      <c r="S3486" s="14">
        <f t="shared" si="218"/>
        <v>42577.607361111113</v>
      </c>
      <c r="T3486" s="14">
        <f t="shared" si="219"/>
        <v>42607.607361111113</v>
      </c>
    </row>
    <row r="3487" spans="1:20" ht="45" x14ac:dyDescent="0.4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8308</v>
      </c>
      <c r="R3487" t="s">
        <v>8314</v>
      </c>
      <c r="S3487" s="14">
        <f t="shared" si="218"/>
        <v>41682.23646990741</v>
      </c>
      <c r="T3487" s="14">
        <f t="shared" si="219"/>
        <v>41712.194803240738</v>
      </c>
    </row>
    <row r="3488" spans="1:20" ht="30.6" x14ac:dyDescent="0.4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8317</v>
      </c>
      <c r="R3488" t="s">
        <v>8318</v>
      </c>
      <c r="S3488" s="14">
        <f t="shared" si="218"/>
        <v>42230.578622685185</v>
      </c>
      <c r="T3488" s="14">
        <f t="shared" si="219"/>
        <v>42254.578622685185</v>
      </c>
    </row>
    <row r="3489" spans="1:20" ht="30.6" x14ac:dyDescent="0.45">
      <c r="A3489">
        <v>3600</v>
      </c>
      <c r="B3489" s="3" t="s">
        <v>3599</v>
      </c>
      <c r="C3489" s="3" t="s">
        <v>7710</v>
      </c>
      <c r="D3489" s="6">
        <v>10</v>
      </c>
      <c r="E3489" s="8">
        <v>13</v>
      </c>
      <c r="F3489" t="s">
        <v>8218</v>
      </c>
      <c r="G3489" t="s">
        <v>8223</v>
      </c>
      <c r="H3489" t="s">
        <v>8245</v>
      </c>
      <c r="I3489">
        <v>1476390164</v>
      </c>
      <c r="J3489">
        <v>1473970964</v>
      </c>
      <c r="K3489" t="b">
        <v>0</v>
      </c>
      <c r="L3489">
        <v>4</v>
      </c>
      <c r="M3489" t="b">
        <v>1</v>
      </c>
      <c r="N3489" t="s">
        <v>8269</v>
      </c>
      <c r="O3489">
        <f t="shared" si="216"/>
        <v>130</v>
      </c>
      <c r="P3489">
        <f t="shared" si="217"/>
        <v>3.25</v>
      </c>
      <c r="Q3489" s="10" t="s">
        <v>8315</v>
      </c>
      <c r="R3489" t="s">
        <v>8316</v>
      </c>
      <c r="S3489" s="14">
        <f t="shared" si="218"/>
        <v>42628.849120370374</v>
      </c>
      <c r="T3489" s="14">
        <f t="shared" si="219"/>
        <v>42656.849120370374</v>
      </c>
    </row>
    <row r="3490" spans="1:20" ht="45" x14ac:dyDescent="0.45">
      <c r="A3490">
        <v>31</v>
      </c>
      <c r="B3490" s="3" t="s">
        <v>33</v>
      </c>
      <c r="C3490" s="3" t="s">
        <v>4142</v>
      </c>
      <c r="D3490" s="6">
        <v>13</v>
      </c>
      <c r="E3490" s="8">
        <v>13</v>
      </c>
      <c r="F3490" t="s">
        <v>8218</v>
      </c>
      <c r="G3490" t="s">
        <v>8223</v>
      </c>
      <c r="H3490" t="s">
        <v>8245</v>
      </c>
      <c r="I3490">
        <v>1453748434</v>
      </c>
      <c r="J3490">
        <v>1452193234</v>
      </c>
      <c r="K3490" t="b">
        <v>0</v>
      </c>
      <c r="L3490">
        <v>1</v>
      </c>
      <c r="M3490" t="b">
        <v>1</v>
      </c>
      <c r="N3490" t="s">
        <v>8263</v>
      </c>
      <c r="O3490">
        <f t="shared" si="216"/>
        <v>100</v>
      </c>
      <c r="P3490">
        <f t="shared" si="217"/>
        <v>13</v>
      </c>
      <c r="Q3490" s="10" t="s">
        <v>8308</v>
      </c>
      <c r="R3490" t="s">
        <v>8309</v>
      </c>
      <c r="S3490" s="14">
        <f t="shared" si="218"/>
        <v>42376.79206018518</v>
      </c>
      <c r="T3490" s="14">
        <f t="shared" si="219"/>
        <v>42394.79206018518</v>
      </c>
    </row>
    <row r="3491" spans="1:20" ht="45" x14ac:dyDescent="0.45">
      <c r="A3491">
        <v>1902</v>
      </c>
      <c r="B3491" s="3" t="s">
        <v>1903</v>
      </c>
      <c r="C3491" s="3" t="s">
        <v>6012</v>
      </c>
      <c r="D3491" s="6">
        <v>1000</v>
      </c>
      <c r="E3491" s="8">
        <v>12</v>
      </c>
      <c r="F3491" t="s">
        <v>8220</v>
      </c>
      <c r="G3491" t="s">
        <v>8232</v>
      </c>
      <c r="H3491" t="s">
        <v>8248</v>
      </c>
      <c r="I3491">
        <v>1425495447</v>
      </c>
      <c r="J3491">
        <v>1422903447</v>
      </c>
      <c r="K3491" t="b">
        <v>0</v>
      </c>
      <c r="L3491">
        <v>3</v>
      </c>
      <c r="M3491" t="b">
        <v>0</v>
      </c>
      <c r="N3491" t="s">
        <v>8292</v>
      </c>
      <c r="O3491">
        <f t="shared" si="216"/>
        <v>1</v>
      </c>
      <c r="P3491">
        <f t="shared" si="217"/>
        <v>4</v>
      </c>
      <c r="Q3491" s="10" t="s">
        <v>8317</v>
      </c>
      <c r="R3491" t="s">
        <v>8346</v>
      </c>
      <c r="S3491" s="14">
        <f t="shared" si="218"/>
        <v>42037.789895833332</v>
      </c>
      <c r="T3491" s="14">
        <f t="shared" si="219"/>
        <v>42067.789895833332</v>
      </c>
    </row>
    <row r="3492" spans="1:20" ht="45" x14ac:dyDescent="0.4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8331</v>
      </c>
      <c r="R3492" t="s">
        <v>8332</v>
      </c>
      <c r="S3492" s="14">
        <f t="shared" si="218"/>
        <v>42002.926990740743</v>
      </c>
      <c r="T3492" s="14">
        <f t="shared" si="219"/>
        <v>42032.926990740743</v>
      </c>
    </row>
    <row r="3493" spans="1:20" ht="45" x14ac:dyDescent="0.45">
      <c r="A3493">
        <v>560</v>
      </c>
      <c r="B3493" s="3" t="s">
        <v>561</v>
      </c>
      <c r="C3493" s="3" t="s">
        <v>4670</v>
      </c>
      <c r="D3493" s="6">
        <v>100000</v>
      </c>
      <c r="E3493" s="8">
        <v>12</v>
      </c>
      <c r="F3493" t="s">
        <v>8220</v>
      </c>
      <c r="G3493" t="s">
        <v>8228</v>
      </c>
      <c r="H3493" t="s">
        <v>8250</v>
      </c>
      <c r="I3493">
        <v>1418841045</v>
      </c>
      <c r="J3493">
        <v>1416249045</v>
      </c>
      <c r="K3493" t="b">
        <v>0</v>
      </c>
      <c r="L3493">
        <v>3</v>
      </c>
      <c r="M3493" t="b">
        <v>0</v>
      </c>
      <c r="N3493" t="s">
        <v>8270</v>
      </c>
      <c r="O3493">
        <f t="shared" si="216"/>
        <v>0</v>
      </c>
      <c r="P3493">
        <f t="shared" si="217"/>
        <v>4</v>
      </c>
      <c r="Q3493" s="10" t="s">
        <v>8317</v>
      </c>
      <c r="R3493" t="s">
        <v>8318</v>
      </c>
      <c r="S3493" s="14">
        <f t="shared" si="218"/>
        <v>41960.771354166667</v>
      </c>
      <c r="T3493" s="14">
        <f t="shared" si="219"/>
        <v>41990.771354166667</v>
      </c>
    </row>
    <row r="3494" spans="1:20" ht="45" x14ac:dyDescent="0.45">
      <c r="A3494">
        <v>512</v>
      </c>
      <c r="B3494" s="3" t="s">
        <v>513</v>
      </c>
      <c r="C3494" s="3" t="s">
        <v>4622</v>
      </c>
      <c r="D3494" s="6">
        <v>8000</v>
      </c>
      <c r="E3494" s="8">
        <v>11</v>
      </c>
      <c r="F3494" t="s">
        <v>8220</v>
      </c>
      <c r="G3494" t="s">
        <v>8223</v>
      </c>
      <c r="H3494" t="s">
        <v>8245</v>
      </c>
      <c r="I3494">
        <v>1479667727</v>
      </c>
      <c r="J3494">
        <v>1475776127</v>
      </c>
      <c r="K3494" t="b">
        <v>0</v>
      </c>
      <c r="L3494">
        <v>2</v>
      </c>
      <c r="M3494" t="b">
        <v>0</v>
      </c>
      <c r="N3494" t="s">
        <v>8268</v>
      </c>
      <c r="O3494">
        <f t="shared" si="216"/>
        <v>0</v>
      </c>
      <c r="P3494">
        <f t="shared" si="217"/>
        <v>5.5</v>
      </c>
      <c r="Q3494" s="10" t="s">
        <v>8308</v>
      </c>
      <c r="R3494" t="s">
        <v>8314</v>
      </c>
      <c r="S3494" s="14">
        <f t="shared" si="218"/>
        <v>42649.742210648154</v>
      </c>
      <c r="T3494" s="14">
        <f t="shared" si="219"/>
        <v>42694.783877314811</v>
      </c>
    </row>
    <row r="3495" spans="1:20" ht="45" x14ac:dyDescent="0.45">
      <c r="A3495">
        <v>167</v>
      </c>
      <c r="B3495" s="3" t="s">
        <v>169</v>
      </c>
      <c r="C3495" s="3" t="s">
        <v>4277</v>
      </c>
      <c r="D3495" s="6">
        <v>110000</v>
      </c>
      <c r="E3495" s="8">
        <v>11</v>
      </c>
      <c r="F3495" t="s">
        <v>8220</v>
      </c>
      <c r="G3495" t="s">
        <v>8223</v>
      </c>
      <c r="H3495" t="s">
        <v>8245</v>
      </c>
      <c r="I3495">
        <v>1438726535</v>
      </c>
      <c r="J3495">
        <v>1433542535</v>
      </c>
      <c r="K3495" t="b">
        <v>0</v>
      </c>
      <c r="L3495">
        <v>2</v>
      </c>
      <c r="M3495" t="b">
        <v>0</v>
      </c>
      <c r="N3495" t="s">
        <v>8266</v>
      </c>
      <c r="O3495">
        <f t="shared" si="216"/>
        <v>0</v>
      </c>
      <c r="P3495">
        <f t="shared" si="217"/>
        <v>5.5</v>
      </c>
      <c r="Q3495" s="10" t="s">
        <v>8308</v>
      </c>
      <c r="R3495" t="s">
        <v>8312</v>
      </c>
      <c r="S3495" s="14">
        <f t="shared" si="218"/>
        <v>42160.927488425921</v>
      </c>
      <c r="T3495" s="14">
        <f t="shared" si="219"/>
        <v>42220.927488425921</v>
      </c>
    </row>
    <row r="3496" spans="1:20" ht="45" x14ac:dyDescent="0.45">
      <c r="A3496">
        <v>1715</v>
      </c>
      <c r="B3496" s="3" t="s">
        <v>1716</v>
      </c>
      <c r="C3496" s="3" t="s">
        <v>5825</v>
      </c>
      <c r="D3496" s="6">
        <v>5000</v>
      </c>
      <c r="E3496" s="8">
        <v>11</v>
      </c>
      <c r="F3496" t="s">
        <v>8220</v>
      </c>
      <c r="G3496" t="s">
        <v>8223</v>
      </c>
      <c r="H3496" t="s">
        <v>8245</v>
      </c>
      <c r="I3496">
        <v>1427772120</v>
      </c>
      <c r="J3496">
        <v>1425186785</v>
      </c>
      <c r="K3496" t="b">
        <v>0</v>
      </c>
      <c r="L3496">
        <v>2</v>
      </c>
      <c r="M3496" t="b">
        <v>0</v>
      </c>
      <c r="N3496" t="s">
        <v>8291</v>
      </c>
      <c r="O3496">
        <f t="shared" si="216"/>
        <v>0</v>
      </c>
      <c r="P3496">
        <f t="shared" si="217"/>
        <v>5.5</v>
      </c>
      <c r="Q3496" s="10" t="s">
        <v>8323</v>
      </c>
      <c r="R3496" t="s">
        <v>8345</v>
      </c>
      <c r="S3496" s="14">
        <f t="shared" si="218"/>
        <v>42064.217418981483</v>
      </c>
      <c r="T3496" s="14">
        <f t="shared" si="219"/>
        <v>42094.140277777777</v>
      </c>
    </row>
    <row r="3497" spans="1:20" ht="45" x14ac:dyDescent="0.45">
      <c r="A3497">
        <v>1130</v>
      </c>
      <c r="B3497" s="3" t="s">
        <v>1131</v>
      </c>
      <c r="C3497" s="3" t="s">
        <v>5240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1416963300</v>
      </c>
      <c r="J3497">
        <v>1411775700</v>
      </c>
      <c r="K3497" t="b">
        <v>0</v>
      </c>
      <c r="L3497">
        <v>3</v>
      </c>
      <c r="M3497" t="b">
        <v>0</v>
      </c>
      <c r="N3497" t="s">
        <v>8281</v>
      </c>
      <c r="O3497">
        <f t="shared" si="216"/>
        <v>0</v>
      </c>
      <c r="P3497">
        <f t="shared" si="217"/>
        <v>3.67</v>
      </c>
      <c r="Q3497" s="10" t="s">
        <v>8331</v>
      </c>
      <c r="R3497" t="s">
        <v>8333</v>
      </c>
      <c r="S3497" s="14">
        <f t="shared" si="218"/>
        <v>41908.996527777781</v>
      </c>
      <c r="T3497" s="14">
        <f t="shared" si="219"/>
        <v>41969.038194444445</v>
      </c>
    </row>
    <row r="3498" spans="1:20" ht="30.6" x14ac:dyDescent="0.45">
      <c r="A3498">
        <v>3866</v>
      </c>
      <c r="B3498" s="3" t="s">
        <v>3863</v>
      </c>
      <c r="C3498" s="3" t="s">
        <v>7975</v>
      </c>
      <c r="D3498" s="6">
        <v>2000</v>
      </c>
      <c r="E3498" s="8">
        <v>11</v>
      </c>
      <c r="F3498" t="s">
        <v>8220</v>
      </c>
      <c r="G3498" t="s">
        <v>8223</v>
      </c>
      <c r="H3498" t="s">
        <v>8245</v>
      </c>
      <c r="I3498">
        <v>1458703740</v>
      </c>
      <c r="J3498">
        <v>1454453021</v>
      </c>
      <c r="K3498" t="b">
        <v>0</v>
      </c>
      <c r="L3498">
        <v>2</v>
      </c>
      <c r="M3498" t="b">
        <v>0</v>
      </c>
      <c r="N3498" t="s">
        <v>8269</v>
      </c>
      <c r="O3498">
        <f t="shared" si="216"/>
        <v>1</v>
      </c>
      <c r="P3498">
        <f t="shared" si="217"/>
        <v>5.5</v>
      </c>
      <c r="Q3498" s="10" t="s">
        <v>8315</v>
      </c>
      <c r="R3498" t="s">
        <v>8316</v>
      </c>
      <c r="S3498" s="14">
        <f t="shared" si="218"/>
        <v>42402.947002314817</v>
      </c>
      <c r="T3498" s="14">
        <f t="shared" si="219"/>
        <v>42452.145138888889</v>
      </c>
    </row>
    <row r="3499" spans="1:20" ht="45" x14ac:dyDescent="0.45">
      <c r="A3499">
        <v>3940</v>
      </c>
      <c r="B3499" s="3" t="s">
        <v>3937</v>
      </c>
      <c r="C3499" s="3" t="s">
        <v>8048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1420199351</v>
      </c>
      <c r="J3499">
        <v>1416311351</v>
      </c>
      <c r="K3499" t="b">
        <v>0</v>
      </c>
      <c r="L3499">
        <v>2</v>
      </c>
      <c r="M3499" t="b">
        <v>0</v>
      </c>
      <c r="N3499" t="s">
        <v>8269</v>
      </c>
      <c r="O3499">
        <f t="shared" si="216"/>
        <v>0</v>
      </c>
      <c r="P3499">
        <f t="shared" si="217"/>
        <v>5.5</v>
      </c>
      <c r="Q3499" s="10" t="s">
        <v>8315</v>
      </c>
      <c r="R3499" t="s">
        <v>8316</v>
      </c>
      <c r="S3499" s="14">
        <f t="shared" si="218"/>
        <v>41961.492488425924</v>
      </c>
      <c r="T3499" s="14">
        <f t="shared" si="219"/>
        <v>42006.492488425924</v>
      </c>
    </row>
    <row r="3500" spans="1:20" ht="59.4" x14ac:dyDescent="0.45">
      <c r="A3500">
        <v>3970</v>
      </c>
      <c r="B3500" s="3" t="s">
        <v>3967</v>
      </c>
      <c r="C3500" s="3" t="s">
        <v>8077</v>
      </c>
      <c r="D3500" s="6">
        <v>15000</v>
      </c>
      <c r="E3500" s="8">
        <v>11</v>
      </c>
      <c r="F3500" t="s">
        <v>8220</v>
      </c>
      <c r="G3500" t="s">
        <v>8223</v>
      </c>
      <c r="H3500" t="s">
        <v>8245</v>
      </c>
      <c r="I3500">
        <v>1460925811</v>
      </c>
      <c r="J3500">
        <v>1458333811</v>
      </c>
      <c r="K3500" t="b">
        <v>0</v>
      </c>
      <c r="L3500">
        <v>2</v>
      </c>
      <c r="M3500" t="b">
        <v>0</v>
      </c>
      <c r="N3500" t="s">
        <v>8269</v>
      </c>
      <c r="O3500">
        <f t="shared" si="216"/>
        <v>0</v>
      </c>
      <c r="P3500">
        <f t="shared" si="217"/>
        <v>5.5</v>
      </c>
      <c r="Q3500" s="10" t="s">
        <v>8315</v>
      </c>
      <c r="R3500" t="s">
        <v>8316</v>
      </c>
      <c r="S3500" s="14">
        <f t="shared" si="218"/>
        <v>42447.863553240735</v>
      </c>
      <c r="T3500" s="14">
        <f t="shared" si="219"/>
        <v>42477.863553240735</v>
      </c>
    </row>
    <row r="3501" spans="1:20" ht="30.6" x14ac:dyDescent="0.45">
      <c r="A3501">
        <v>3103</v>
      </c>
      <c r="B3501" s="3" t="s">
        <v>3103</v>
      </c>
      <c r="C3501" s="3" t="s">
        <v>7213</v>
      </c>
      <c r="D3501" s="6">
        <v>4100</v>
      </c>
      <c r="E3501" s="8">
        <v>11</v>
      </c>
      <c r="F3501" t="s">
        <v>8220</v>
      </c>
      <c r="G3501" t="s">
        <v>8223</v>
      </c>
      <c r="H3501" t="s">
        <v>8245</v>
      </c>
      <c r="I3501">
        <v>1434080706</v>
      </c>
      <c r="J3501">
        <v>1428896706</v>
      </c>
      <c r="K3501" t="b">
        <v>0</v>
      </c>
      <c r="L3501">
        <v>2</v>
      </c>
      <c r="M3501" t="b">
        <v>0</v>
      </c>
      <c r="N3501" t="s">
        <v>8301</v>
      </c>
      <c r="O3501">
        <f t="shared" si="216"/>
        <v>0</v>
      </c>
      <c r="P3501">
        <f t="shared" si="217"/>
        <v>5.5</v>
      </c>
      <c r="Q3501" s="10" t="s">
        <v>8315</v>
      </c>
      <c r="R3501" t="s">
        <v>8355</v>
      </c>
      <c r="S3501" s="14">
        <f t="shared" si="218"/>
        <v>42107.156319444446</v>
      </c>
      <c r="T3501" s="14">
        <f t="shared" si="219"/>
        <v>42167.156319444446</v>
      </c>
    </row>
    <row r="3502" spans="1:20" ht="45" x14ac:dyDescent="0.45">
      <c r="A3502">
        <v>1123</v>
      </c>
      <c r="B3502" s="3" t="s">
        <v>1124</v>
      </c>
      <c r="C3502" s="3" t="s">
        <v>5233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1397910848</v>
      </c>
      <c r="J3502">
        <v>1395318848</v>
      </c>
      <c r="K3502" t="b">
        <v>0</v>
      </c>
      <c r="L3502">
        <v>3</v>
      </c>
      <c r="M3502" t="b">
        <v>0</v>
      </c>
      <c r="N3502" t="s">
        <v>8280</v>
      </c>
      <c r="O3502">
        <f t="shared" si="216"/>
        <v>0</v>
      </c>
      <c r="P3502">
        <f t="shared" si="217"/>
        <v>3.67</v>
      </c>
      <c r="Q3502" s="10" t="s">
        <v>8331</v>
      </c>
      <c r="R3502" t="s">
        <v>8332</v>
      </c>
      <c r="S3502" s="14">
        <f t="shared" si="218"/>
        <v>41718.5237037037</v>
      </c>
      <c r="T3502" s="14">
        <f t="shared" si="219"/>
        <v>41748.5237037037</v>
      </c>
    </row>
    <row r="3503" spans="1:20" ht="59.4" x14ac:dyDescent="0.45">
      <c r="A3503">
        <v>981</v>
      </c>
      <c r="B3503" s="3" t="s">
        <v>982</v>
      </c>
      <c r="C3503" s="3" t="s">
        <v>5091</v>
      </c>
      <c r="D3503" s="6">
        <v>88888</v>
      </c>
      <c r="E3503" s="8">
        <v>11</v>
      </c>
      <c r="F3503" t="s">
        <v>8220</v>
      </c>
      <c r="G3503" t="s">
        <v>8223</v>
      </c>
      <c r="H3503" t="s">
        <v>8245</v>
      </c>
      <c r="I3503">
        <v>1407624222</v>
      </c>
      <c r="J3503">
        <v>1405032222</v>
      </c>
      <c r="K3503" t="b">
        <v>0</v>
      </c>
      <c r="L3503">
        <v>4</v>
      </c>
      <c r="M3503" t="b">
        <v>0</v>
      </c>
      <c r="N3503" t="s">
        <v>8271</v>
      </c>
      <c r="O3503">
        <f t="shared" si="216"/>
        <v>0</v>
      </c>
      <c r="P3503">
        <f t="shared" si="217"/>
        <v>2.75</v>
      </c>
      <c r="Q3503" s="10" t="s">
        <v>8317</v>
      </c>
      <c r="R3503" t="s">
        <v>8319</v>
      </c>
      <c r="S3503" s="14">
        <f t="shared" si="218"/>
        <v>41830.947013888886</v>
      </c>
      <c r="T3503" s="14">
        <f t="shared" si="219"/>
        <v>41860.947013888886</v>
      </c>
    </row>
    <row r="3504" spans="1:20" ht="45" x14ac:dyDescent="0.45">
      <c r="A3504">
        <v>443</v>
      </c>
      <c r="B3504" s="3" t="s">
        <v>444</v>
      </c>
      <c r="C3504" s="3" t="s">
        <v>4553</v>
      </c>
      <c r="D3504" s="6">
        <v>10000</v>
      </c>
      <c r="E3504" s="8">
        <v>10</v>
      </c>
      <c r="F3504" t="s">
        <v>8220</v>
      </c>
      <c r="G3504" t="s">
        <v>8228</v>
      </c>
      <c r="H3504" t="s">
        <v>8250</v>
      </c>
      <c r="I3504">
        <v>1391991701</v>
      </c>
      <c r="J3504">
        <v>1389399701</v>
      </c>
      <c r="K3504" t="b">
        <v>0</v>
      </c>
      <c r="L3504">
        <v>2</v>
      </c>
      <c r="M3504" t="b">
        <v>0</v>
      </c>
      <c r="N3504" t="s">
        <v>8268</v>
      </c>
      <c r="O3504">
        <f t="shared" si="216"/>
        <v>0</v>
      </c>
      <c r="P3504">
        <f t="shared" si="217"/>
        <v>5</v>
      </c>
      <c r="Q3504" s="10" t="s">
        <v>8308</v>
      </c>
      <c r="R3504" t="s">
        <v>8314</v>
      </c>
      <c r="S3504" s="14">
        <f t="shared" si="218"/>
        <v>41650.015057870369</v>
      </c>
      <c r="T3504" s="14">
        <f t="shared" si="219"/>
        <v>41680.015057870369</v>
      </c>
    </row>
    <row r="3505" spans="1:20" ht="45" x14ac:dyDescent="0.45">
      <c r="A3505">
        <v>482</v>
      </c>
      <c r="B3505" s="3" t="s">
        <v>483</v>
      </c>
      <c r="C3505" s="3" t="s">
        <v>4592</v>
      </c>
      <c r="D3505" s="6">
        <v>10000</v>
      </c>
      <c r="E3505" s="8">
        <v>10</v>
      </c>
      <c r="F3505" t="s">
        <v>8220</v>
      </c>
      <c r="G3505" t="s">
        <v>8223</v>
      </c>
      <c r="H3505" t="s">
        <v>8245</v>
      </c>
      <c r="I3505">
        <v>1460644440</v>
      </c>
      <c r="J3505">
        <v>1458336690</v>
      </c>
      <c r="K3505" t="b">
        <v>0</v>
      </c>
      <c r="L3505">
        <v>1</v>
      </c>
      <c r="M3505" t="b">
        <v>0</v>
      </c>
      <c r="N3505" t="s">
        <v>8268</v>
      </c>
      <c r="O3505">
        <f t="shared" si="216"/>
        <v>0</v>
      </c>
      <c r="P3505">
        <f t="shared" si="217"/>
        <v>10</v>
      </c>
      <c r="Q3505" s="10" t="s">
        <v>8308</v>
      </c>
      <c r="R3505" t="s">
        <v>8314</v>
      </c>
      <c r="S3505" s="14">
        <f t="shared" si="218"/>
        <v>42447.896875000006</v>
      </c>
      <c r="T3505" s="14">
        <f t="shared" si="219"/>
        <v>42474.606944444444</v>
      </c>
    </row>
    <row r="3506" spans="1:20" ht="45" x14ac:dyDescent="0.45">
      <c r="A3506">
        <v>509</v>
      </c>
      <c r="B3506" s="3" t="s">
        <v>510</v>
      </c>
      <c r="C3506" s="3" t="s">
        <v>4619</v>
      </c>
      <c r="D3506" s="6">
        <v>5000</v>
      </c>
      <c r="E3506" s="8">
        <v>10</v>
      </c>
      <c r="F3506" t="s">
        <v>8220</v>
      </c>
      <c r="G3506" t="s">
        <v>8224</v>
      </c>
      <c r="H3506" t="s">
        <v>8246</v>
      </c>
      <c r="I3506">
        <v>1435504170</v>
      </c>
      <c r="J3506">
        <v>1432912170</v>
      </c>
      <c r="K3506" t="b">
        <v>0</v>
      </c>
      <c r="L3506">
        <v>1</v>
      </c>
      <c r="M3506" t="b">
        <v>0</v>
      </c>
      <c r="N3506" t="s">
        <v>8268</v>
      </c>
      <c r="O3506">
        <f t="shared" si="216"/>
        <v>0</v>
      </c>
      <c r="P3506">
        <f t="shared" si="217"/>
        <v>10</v>
      </c>
      <c r="Q3506" s="10" t="s">
        <v>8308</v>
      </c>
      <c r="R3506" t="s">
        <v>8314</v>
      </c>
      <c r="S3506" s="14">
        <f t="shared" si="218"/>
        <v>42153.631597222222</v>
      </c>
      <c r="T3506" s="14">
        <f t="shared" si="219"/>
        <v>42183.631597222222</v>
      </c>
    </row>
    <row r="3507" spans="1:20" ht="45" x14ac:dyDescent="0.45">
      <c r="A3507">
        <v>1564</v>
      </c>
      <c r="B3507" s="3" t="s">
        <v>1565</v>
      </c>
      <c r="C3507" s="3" t="s">
        <v>5674</v>
      </c>
      <c r="D3507" s="6">
        <v>10000</v>
      </c>
      <c r="E3507" s="8">
        <v>10</v>
      </c>
      <c r="F3507" t="s">
        <v>8219</v>
      </c>
      <c r="G3507" t="s">
        <v>8223</v>
      </c>
      <c r="H3507" t="s">
        <v>8245</v>
      </c>
      <c r="I3507">
        <v>1432843500</v>
      </c>
      <c r="J3507">
        <v>1430124509</v>
      </c>
      <c r="K3507" t="b">
        <v>0</v>
      </c>
      <c r="L3507">
        <v>1</v>
      </c>
      <c r="M3507" t="b">
        <v>0</v>
      </c>
      <c r="N3507" t="s">
        <v>8288</v>
      </c>
      <c r="O3507">
        <f t="shared" si="216"/>
        <v>0</v>
      </c>
      <c r="P3507">
        <f t="shared" si="217"/>
        <v>10</v>
      </c>
      <c r="Q3507" s="10" t="s">
        <v>8320</v>
      </c>
      <c r="R3507" t="s">
        <v>8342</v>
      </c>
      <c r="S3507" s="14">
        <f t="shared" si="218"/>
        <v>42121.367002314815</v>
      </c>
      <c r="T3507" s="14">
        <f t="shared" si="219"/>
        <v>42152.836805555555</v>
      </c>
    </row>
    <row r="3508" spans="1:20" ht="45" x14ac:dyDescent="0.45">
      <c r="A3508">
        <v>1042</v>
      </c>
      <c r="B3508" s="3" t="s">
        <v>1043</v>
      </c>
      <c r="C3508" s="3" t="s">
        <v>5152</v>
      </c>
      <c r="D3508" s="6">
        <v>650</v>
      </c>
      <c r="E3508" s="8">
        <v>10</v>
      </c>
      <c r="F3508" t="s">
        <v>8219</v>
      </c>
      <c r="G3508" t="s">
        <v>8223</v>
      </c>
      <c r="H3508" t="s">
        <v>8245</v>
      </c>
      <c r="I3508">
        <v>1410516000</v>
      </c>
      <c r="J3508">
        <v>1406824948</v>
      </c>
      <c r="K3508" t="b">
        <v>0</v>
      </c>
      <c r="L3508">
        <v>1</v>
      </c>
      <c r="M3508" t="b">
        <v>0</v>
      </c>
      <c r="N3508" t="s">
        <v>8279</v>
      </c>
      <c r="O3508">
        <f t="shared" si="216"/>
        <v>2</v>
      </c>
      <c r="P3508">
        <f t="shared" si="217"/>
        <v>10</v>
      </c>
      <c r="Q3508" s="10" t="s">
        <v>8329</v>
      </c>
      <c r="R3508" t="s">
        <v>8330</v>
      </c>
      <c r="S3508" s="14">
        <f t="shared" si="218"/>
        <v>41851.696157407408</v>
      </c>
      <c r="T3508" s="14">
        <f t="shared" si="219"/>
        <v>41894.416666666664</v>
      </c>
    </row>
    <row r="3509" spans="1:20" ht="30.6" x14ac:dyDescent="0.45">
      <c r="A3509">
        <v>2757</v>
      </c>
      <c r="B3509" s="3" t="s">
        <v>2757</v>
      </c>
      <c r="C3509" s="3" t="s">
        <v>6867</v>
      </c>
      <c r="D3509" s="6">
        <v>1500</v>
      </c>
      <c r="E3509" s="8">
        <v>10</v>
      </c>
      <c r="F3509" t="s">
        <v>8220</v>
      </c>
      <c r="G3509" t="s">
        <v>8223</v>
      </c>
      <c r="H3509" t="s">
        <v>8245</v>
      </c>
      <c r="I3509">
        <v>1470498332</v>
      </c>
      <c r="J3509">
        <v>1469202332</v>
      </c>
      <c r="K3509" t="b">
        <v>0</v>
      </c>
      <c r="L3509">
        <v>2</v>
      </c>
      <c r="M3509" t="b">
        <v>0</v>
      </c>
      <c r="N3509" t="s">
        <v>8302</v>
      </c>
      <c r="O3509">
        <f t="shared" si="216"/>
        <v>1</v>
      </c>
      <c r="P3509">
        <f t="shared" si="217"/>
        <v>5</v>
      </c>
      <c r="Q3509" s="10" t="s">
        <v>8320</v>
      </c>
      <c r="R3509" t="s">
        <v>8356</v>
      </c>
      <c r="S3509" s="14">
        <f t="shared" si="218"/>
        <v>42573.65662037037</v>
      </c>
      <c r="T3509" s="14">
        <f t="shared" si="219"/>
        <v>42588.65662037037</v>
      </c>
    </row>
    <row r="3510" spans="1:20" ht="45" x14ac:dyDescent="0.45">
      <c r="A3510">
        <v>2777</v>
      </c>
      <c r="B3510" s="3" t="s">
        <v>2777</v>
      </c>
      <c r="C3510" s="3" t="s">
        <v>6887</v>
      </c>
      <c r="D3510" s="6">
        <v>3000</v>
      </c>
      <c r="E3510" s="8">
        <v>10</v>
      </c>
      <c r="F3510" t="s">
        <v>8220</v>
      </c>
      <c r="G3510" t="s">
        <v>8223</v>
      </c>
      <c r="H3510" t="s">
        <v>8245</v>
      </c>
      <c r="I3510">
        <v>1437149004</v>
      </c>
      <c r="J3510">
        <v>1434557004</v>
      </c>
      <c r="K3510" t="b">
        <v>0</v>
      </c>
      <c r="L3510">
        <v>1</v>
      </c>
      <c r="M3510" t="b">
        <v>0</v>
      </c>
      <c r="N3510" t="s">
        <v>8302</v>
      </c>
      <c r="O3510">
        <f t="shared" si="216"/>
        <v>0</v>
      </c>
      <c r="P3510">
        <f t="shared" si="217"/>
        <v>10</v>
      </c>
      <c r="Q3510" s="10" t="s">
        <v>8320</v>
      </c>
      <c r="R3510" t="s">
        <v>8356</v>
      </c>
      <c r="S3510" s="14">
        <f t="shared" si="218"/>
        <v>42172.669027777782</v>
      </c>
      <c r="T3510" s="14">
        <f t="shared" si="219"/>
        <v>42202.669027777782</v>
      </c>
    </row>
    <row r="3511" spans="1:20" ht="45" x14ac:dyDescent="0.45">
      <c r="A3511">
        <v>215</v>
      </c>
      <c r="B3511" s="3" t="s">
        <v>217</v>
      </c>
      <c r="C3511" s="3" t="s">
        <v>4325</v>
      </c>
      <c r="D3511" s="6">
        <v>4400</v>
      </c>
      <c r="E3511" s="8">
        <v>10</v>
      </c>
      <c r="F3511" t="s">
        <v>8220</v>
      </c>
      <c r="G3511" t="s">
        <v>8224</v>
      </c>
      <c r="H3511" t="s">
        <v>8246</v>
      </c>
      <c r="I3511">
        <v>1455753540</v>
      </c>
      <c r="J3511">
        <v>1452058282</v>
      </c>
      <c r="K3511" t="b">
        <v>0</v>
      </c>
      <c r="L3511">
        <v>1</v>
      </c>
      <c r="M3511" t="b">
        <v>0</v>
      </c>
      <c r="N3511" t="s">
        <v>8266</v>
      </c>
      <c r="O3511">
        <f t="shared" si="216"/>
        <v>0</v>
      </c>
      <c r="P3511">
        <f t="shared" si="217"/>
        <v>10</v>
      </c>
      <c r="Q3511" s="10" t="s">
        <v>8308</v>
      </c>
      <c r="R3511" t="s">
        <v>8312</v>
      </c>
      <c r="S3511" s="14">
        <f t="shared" si="218"/>
        <v>42375.230115740742</v>
      </c>
      <c r="T3511" s="14">
        <f t="shared" si="219"/>
        <v>42417.999305555553</v>
      </c>
    </row>
    <row r="3512" spans="1:20" ht="59.4" x14ac:dyDescent="0.45">
      <c r="A3512">
        <v>2213</v>
      </c>
      <c r="B3512" s="3" t="s">
        <v>2214</v>
      </c>
      <c r="C3512" s="3" t="s">
        <v>6323</v>
      </c>
      <c r="D3512" s="6">
        <v>5</v>
      </c>
      <c r="E3512" s="8">
        <v>10</v>
      </c>
      <c r="F3512" t="s">
        <v>8218</v>
      </c>
      <c r="G3512" t="s">
        <v>8223</v>
      </c>
      <c r="H3512" t="s">
        <v>8245</v>
      </c>
      <c r="I3512">
        <v>1431719379</v>
      </c>
      <c r="J3512">
        <v>1429127379</v>
      </c>
      <c r="K3512" t="b">
        <v>0</v>
      </c>
      <c r="L3512">
        <v>1</v>
      </c>
      <c r="M3512" t="b">
        <v>1</v>
      </c>
      <c r="N3512" t="s">
        <v>8278</v>
      </c>
      <c r="O3512">
        <f t="shared" si="216"/>
        <v>200</v>
      </c>
      <c r="P3512">
        <f t="shared" si="217"/>
        <v>10</v>
      </c>
      <c r="Q3512" s="10" t="s">
        <v>8323</v>
      </c>
      <c r="R3512" t="s">
        <v>8328</v>
      </c>
      <c r="S3512" s="14">
        <f t="shared" si="218"/>
        <v>42109.826145833329</v>
      </c>
      <c r="T3512" s="14">
        <f t="shared" si="219"/>
        <v>42139.826145833329</v>
      </c>
    </row>
    <row r="3513" spans="1:20" ht="45" x14ac:dyDescent="0.45">
      <c r="A3513">
        <v>1701</v>
      </c>
      <c r="B3513" s="3" t="s">
        <v>1702</v>
      </c>
      <c r="C3513" s="3" t="s">
        <v>5811</v>
      </c>
      <c r="D3513" s="6">
        <v>5050</v>
      </c>
      <c r="E3513" s="8">
        <v>10</v>
      </c>
      <c r="F3513" t="s">
        <v>8220</v>
      </c>
      <c r="G3513" t="s">
        <v>8223</v>
      </c>
      <c r="H3513" t="s">
        <v>8245</v>
      </c>
      <c r="I3513">
        <v>1421337405</v>
      </c>
      <c r="J3513">
        <v>1418745405</v>
      </c>
      <c r="K3513" t="b">
        <v>0</v>
      </c>
      <c r="L3513">
        <v>2</v>
      </c>
      <c r="M3513" t="b">
        <v>0</v>
      </c>
      <c r="N3513" t="s">
        <v>8291</v>
      </c>
      <c r="O3513">
        <f t="shared" si="216"/>
        <v>0</v>
      </c>
      <c r="P3513">
        <f t="shared" si="217"/>
        <v>5</v>
      </c>
      <c r="Q3513" s="10" t="s">
        <v>8323</v>
      </c>
      <c r="R3513" t="s">
        <v>8345</v>
      </c>
      <c r="S3513" s="14">
        <f t="shared" si="218"/>
        <v>41989.664409722223</v>
      </c>
      <c r="T3513" s="14">
        <f t="shared" si="219"/>
        <v>42019.664409722223</v>
      </c>
    </row>
    <row r="3514" spans="1:20" ht="45" x14ac:dyDescent="0.45">
      <c r="A3514">
        <v>771</v>
      </c>
      <c r="B3514" s="3" t="s">
        <v>772</v>
      </c>
      <c r="C3514" s="3" t="s">
        <v>4881</v>
      </c>
      <c r="D3514" s="6">
        <v>38000</v>
      </c>
      <c r="E3514" s="8">
        <v>10</v>
      </c>
      <c r="F3514" t="s">
        <v>8220</v>
      </c>
      <c r="G3514" t="s">
        <v>8223</v>
      </c>
      <c r="H3514" t="s">
        <v>8245</v>
      </c>
      <c r="I3514">
        <v>1454183202</v>
      </c>
      <c r="J3514">
        <v>1449863202</v>
      </c>
      <c r="K3514" t="b">
        <v>0</v>
      </c>
      <c r="L3514">
        <v>1</v>
      </c>
      <c r="M3514" t="b">
        <v>0</v>
      </c>
      <c r="N3514" t="s">
        <v>8273</v>
      </c>
      <c r="O3514">
        <f t="shared" si="216"/>
        <v>0</v>
      </c>
      <c r="P3514">
        <f t="shared" si="217"/>
        <v>10</v>
      </c>
      <c r="Q3514" s="10" t="s">
        <v>8320</v>
      </c>
      <c r="R3514" t="s">
        <v>8322</v>
      </c>
      <c r="S3514" s="14">
        <f t="shared" si="218"/>
        <v>42349.824097222227</v>
      </c>
      <c r="T3514" s="14">
        <f t="shared" si="219"/>
        <v>42399.824097222227</v>
      </c>
    </row>
    <row r="3515" spans="1:20" ht="59.4" x14ac:dyDescent="0.45">
      <c r="A3515">
        <v>1176</v>
      </c>
      <c r="B3515" s="3" t="s">
        <v>1177</v>
      </c>
      <c r="C3515" s="3" t="s">
        <v>5286</v>
      </c>
      <c r="D3515" s="6">
        <v>175000</v>
      </c>
      <c r="E3515" s="8">
        <v>10</v>
      </c>
      <c r="F3515" t="s">
        <v>8220</v>
      </c>
      <c r="G3515" t="s">
        <v>8225</v>
      </c>
      <c r="H3515" t="s">
        <v>8247</v>
      </c>
      <c r="I3515">
        <v>1488805200</v>
      </c>
      <c r="J3515">
        <v>1484094498</v>
      </c>
      <c r="K3515" t="b">
        <v>0</v>
      </c>
      <c r="L3515">
        <v>1</v>
      </c>
      <c r="M3515" t="b">
        <v>0</v>
      </c>
      <c r="N3515" t="s">
        <v>8282</v>
      </c>
      <c r="O3515">
        <f t="shared" si="216"/>
        <v>0</v>
      </c>
      <c r="P3515">
        <f t="shared" si="217"/>
        <v>10</v>
      </c>
      <c r="Q3515" s="10" t="s">
        <v>8334</v>
      </c>
      <c r="R3515" t="s">
        <v>8335</v>
      </c>
      <c r="S3515" s="14">
        <f t="shared" si="218"/>
        <v>42746.019652777773</v>
      </c>
      <c r="T3515" s="14">
        <f t="shared" si="219"/>
        <v>42800.541666666672</v>
      </c>
    </row>
    <row r="3516" spans="1:20" ht="30.6" x14ac:dyDescent="0.45">
      <c r="A3516">
        <v>2440</v>
      </c>
      <c r="B3516" s="3" t="s">
        <v>2441</v>
      </c>
      <c r="C3516" s="3" t="s">
        <v>6550</v>
      </c>
      <c r="D3516" s="6">
        <v>5000</v>
      </c>
      <c r="E3516" s="8">
        <v>10</v>
      </c>
      <c r="F3516" t="s">
        <v>8220</v>
      </c>
      <c r="G3516" t="s">
        <v>8241</v>
      </c>
      <c r="H3516" t="s">
        <v>8248</v>
      </c>
      <c r="I3516">
        <v>1455399313</v>
      </c>
      <c r="J3516">
        <v>1452807313</v>
      </c>
      <c r="K3516" t="b">
        <v>0</v>
      </c>
      <c r="L3516">
        <v>2</v>
      </c>
      <c r="M3516" t="b">
        <v>0</v>
      </c>
      <c r="N3516" t="s">
        <v>8282</v>
      </c>
      <c r="O3516">
        <f t="shared" si="216"/>
        <v>0</v>
      </c>
      <c r="P3516">
        <f t="shared" si="217"/>
        <v>5</v>
      </c>
      <c r="Q3516" s="10" t="s">
        <v>8334</v>
      </c>
      <c r="R3516" t="s">
        <v>8335</v>
      </c>
      <c r="S3516" s="14">
        <f t="shared" si="218"/>
        <v>42383.899456018517</v>
      </c>
      <c r="T3516" s="14">
        <f t="shared" si="219"/>
        <v>42413.899456018517</v>
      </c>
    </row>
    <row r="3517" spans="1:20" ht="45" x14ac:dyDescent="0.45">
      <c r="A3517">
        <v>2685</v>
      </c>
      <c r="B3517" s="3" t="s">
        <v>2685</v>
      </c>
      <c r="C3517" s="3" t="s">
        <v>6795</v>
      </c>
      <c r="D3517" s="6">
        <v>50000</v>
      </c>
      <c r="E3517" s="8">
        <v>10</v>
      </c>
      <c r="F3517" t="s">
        <v>8220</v>
      </c>
      <c r="G3517" t="s">
        <v>8223</v>
      </c>
      <c r="H3517" t="s">
        <v>8245</v>
      </c>
      <c r="I3517">
        <v>1430149330</v>
      </c>
      <c r="J3517">
        <v>1424968930</v>
      </c>
      <c r="K3517" t="b">
        <v>0</v>
      </c>
      <c r="L3517">
        <v>1</v>
      </c>
      <c r="M3517" t="b">
        <v>0</v>
      </c>
      <c r="N3517" t="s">
        <v>8282</v>
      </c>
      <c r="O3517">
        <f t="shared" si="216"/>
        <v>0</v>
      </c>
      <c r="P3517">
        <f t="shared" si="217"/>
        <v>10</v>
      </c>
      <c r="Q3517" s="10" t="s">
        <v>8334</v>
      </c>
      <c r="R3517" t="s">
        <v>8335</v>
      </c>
      <c r="S3517" s="14">
        <f t="shared" si="218"/>
        <v>42061.69594907407</v>
      </c>
      <c r="T3517" s="14">
        <f t="shared" si="219"/>
        <v>42121.654282407413</v>
      </c>
    </row>
    <row r="3518" spans="1:20" ht="59.4" x14ac:dyDescent="0.45">
      <c r="A3518">
        <v>1911</v>
      </c>
      <c r="B3518" s="3" t="s">
        <v>1912</v>
      </c>
      <c r="C3518" s="3" t="s">
        <v>6021</v>
      </c>
      <c r="D3518" s="6">
        <v>42500</v>
      </c>
      <c r="E3518" s="8">
        <v>10</v>
      </c>
      <c r="F3518" t="s">
        <v>8220</v>
      </c>
      <c r="G3518" t="s">
        <v>8227</v>
      </c>
      <c r="H3518" t="s">
        <v>8249</v>
      </c>
      <c r="I3518">
        <v>1407545334</v>
      </c>
      <c r="J3518">
        <v>1404953334</v>
      </c>
      <c r="K3518" t="b">
        <v>0</v>
      </c>
      <c r="L3518">
        <v>1</v>
      </c>
      <c r="M3518" t="b">
        <v>0</v>
      </c>
      <c r="N3518" t="s">
        <v>8292</v>
      </c>
      <c r="O3518">
        <f t="shared" si="216"/>
        <v>0</v>
      </c>
      <c r="P3518">
        <f t="shared" si="217"/>
        <v>10</v>
      </c>
      <c r="Q3518" s="10" t="s">
        <v>8317</v>
      </c>
      <c r="R3518" t="s">
        <v>8346</v>
      </c>
      <c r="S3518" s="14">
        <f t="shared" si="218"/>
        <v>41830.033958333333</v>
      </c>
      <c r="T3518" s="14">
        <f t="shared" si="219"/>
        <v>41860.033958333333</v>
      </c>
    </row>
    <row r="3519" spans="1:20" ht="30.6" x14ac:dyDescent="0.45">
      <c r="A3519">
        <v>847</v>
      </c>
      <c r="B3519" s="3" t="s">
        <v>848</v>
      </c>
      <c r="C3519" s="3" t="s">
        <v>4957</v>
      </c>
      <c r="D3519" s="6">
        <v>10</v>
      </c>
      <c r="E3519" s="8">
        <v>10</v>
      </c>
      <c r="F3519" t="s">
        <v>8218</v>
      </c>
      <c r="G3519" t="s">
        <v>8223</v>
      </c>
      <c r="H3519" t="s">
        <v>8245</v>
      </c>
      <c r="I3519">
        <v>1436555376</v>
      </c>
      <c r="J3519">
        <v>1433963376</v>
      </c>
      <c r="K3519" t="b">
        <v>0</v>
      </c>
      <c r="L3519">
        <v>1</v>
      </c>
      <c r="M3519" t="b">
        <v>1</v>
      </c>
      <c r="N3519" t="s">
        <v>8275</v>
      </c>
      <c r="O3519">
        <f t="shared" si="216"/>
        <v>100</v>
      </c>
      <c r="P3519">
        <f t="shared" si="217"/>
        <v>10</v>
      </c>
      <c r="Q3519" s="10" t="s">
        <v>8323</v>
      </c>
      <c r="R3519" t="s">
        <v>8325</v>
      </c>
      <c r="S3519" s="14">
        <f t="shared" si="218"/>
        <v>42165.79833333334</v>
      </c>
      <c r="T3519" s="14">
        <f t="shared" si="219"/>
        <v>42195.79833333334</v>
      </c>
    </row>
    <row r="3520" spans="1:20" ht="45" x14ac:dyDescent="0.4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0" t="s">
        <v>8331</v>
      </c>
      <c r="R3520" t="s">
        <v>8333</v>
      </c>
      <c r="S3520" s="14">
        <f t="shared" si="218"/>
        <v>42535.327476851846</v>
      </c>
      <c r="T3520" s="14">
        <f t="shared" si="219"/>
        <v>42565.327476851846</v>
      </c>
    </row>
    <row r="3521" spans="1:20" ht="45" x14ac:dyDescent="0.45">
      <c r="A3521">
        <v>1863</v>
      </c>
      <c r="B3521" s="3" t="s">
        <v>1864</v>
      </c>
      <c r="C3521" s="3" t="s">
        <v>5973</v>
      </c>
      <c r="D3521" s="6">
        <v>2500</v>
      </c>
      <c r="E3521" s="8">
        <v>10</v>
      </c>
      <c r="F3521" t="s">
        <v>8220</v>
      </c>
      <c r="G3521" t="s">
        <v>8223</v>
      </c>
      <c r="H3521" t="s">
        <v>8245</v>
      </c>
      <c r="I3521">
        <v>1402600085</v>
      </c>
      <c r="J3521">
        <v>1400008085</v>
      </c>
      <c r="K3521" t="b">
        <v>0</v>
      </c>
      <c r="L3521">
        <v>2</v>
      </c>
      <c r="M3521" t="b">
        <v>0</v>
      </c>
      <c r="N3521" t="s">
        <v>8281</v>
      </c>
      <c r="O3521">
        <f t="shared" si="216"/>
        <v>0</v>
      </c>
      <c r="P3521">
        <f t="shared" si="217"/>
        <v>5</v>
      </c>
      <c r="Q3521" s="10" t="s">
        <v>8331</v>
      </c>
      <c r="R3521" t="s">
        <v>8333</v>
      </c>
      <c r="S3521" s="14">
        <f t="shared" si="218"/>
        <v>41772.797280092593</v>
      </c>
      <c r="T3521" s="14">
        <f t="shared" si="219"/>
        <v>41802.797280092593</v>
      </c>
    </row>
    <row r="3522" spans="1:20" ht="45" x14ac:dyDescent="0.45">
      <c r="A3522">
        <v>1867</v>
      </c>
      <c r="B3522" s="3" t="s">
        <v>1868</v>
      </c>
      <c r="C3522" s="3" t="s">
        <v>5977</v>
      </c>
      <c r="D3522" s="6">
        <v>20000</v>
      </c>
      <c r="E3522" s="8">
        <v>10</v>
      </c>
      <c r="F3522" t="s">
        <v>8220</v>
      </c>
      <c r="G3522" t="s">
        <v>8223</v>
      </c>
      <c r="H3522" t="s">
        <v>8245</v>
      </c>
      <c r="I3522">
        <v>1478383912</v>
      </c>
      <c r="J3522">
        <v>1475791912</v>
      </c>
      <c r="K3522" t="b">
        <v>0</v>
      </c>
      <c r="L3522">
        <v>1</v>
      </c>
      <c r="M3522" t="b">
        <v>0</v>
      </c>
      <c r="N3522" t="s">
        <v>8281</v>
      </c>
      <c r="O3522">
        <f t="shared" ref="O3522:O3585" si="220">ROUND(E3522/D3522*100,0)</f>
        <v>0</v>
      </c>
      <c r="P3522">
        <f t="shared" ref="P3522:P3585" si="221">IFERROR(ROUND(E3522/L3522,2),0)</f>
        <v>10</v>
      </c>
      <c r="Q3522" s="10" t="s">
        <v>8331</v>
      </c>
      <c r="R3522" t="s">
        <v>8333</v>
      </c>
      <c r="S3522" s="14">
        <f t="shared" ref="S3522:S3585" si="222">(((J3522/60)/60)/24)+DATE(1970,1,1)</f>
        <v>42649.924907407403</v>
      </c>
      <c r="T3522" s="14">
        <f t="shared" ref="T3522:T3585" si="223">(((I3522/60)/60)/24)+DATE(1970,1,1)</f>
        <v>42679.924907407403</v>
      </c>
    </row>
    <row r="3523" spans="1:20" ht="45" x14ac:dyDescent="0.45">
      <c r="A3523">
        <v>3795</v>
      </c>
      <c r="B3523" s="3" t="s">
        <v>3792</v>
      </c>
      <c r="C3523" s="3" t="s">
        <v>7905</v>
      </c>
      <c r="D3523" s="6">
        <v>600</v>
      </c>
      <c r="E3523" s="8">
        <v>10</v>
      </c>
      <c r="F3523" t="s">
        <v>8220</v>
      </c>
      <c r="G3523" t="s">
        <v>8224</v>
      </c>
      <c r="H3523" t="s">
        <v>8246</v>
      </c>
      <c r="I3523">
        <v>1440801000</v>
      </c>
      <c r="J3523">
        <v>1437042490</v>
      </c>
      <c r="K3523" t="b">
        <v>0</v>
      </c>
      <c r="L3523">
        <v>2</v>
      </c>
      <c r="M3523" t="b">
        <v>0</v>
      </c>
      <c r="N3523" t="s">
        <v>8303</v>
      </c>
      <c r="O3523">
        <f t="shared" si="220"/>
        <v>2</v>
      </c>
      <c r="P3523">
        <f t="shared" si="221"/>
        <v>5</v>
      </c>
      <c r="Q3523" s="10" t="s">
        <v>8315</v>
      </c>
      <c r="R3523" t="s">
        <v>8357</v>
      </c>
      <c r="S3523" s="14">
        <f t="shared" si="222"/>
        <v>42201.436226851853</v>
      </c>
      <c r="T3523" s="14">
        <f t="shared" si="223"/>
        <v>42244.9375</v>
      </c>
    </row>
    <row r="3524" spans="1:20" x14ac:dyDescent="0.45">
      <c r="A3524">
        <v>3868</v>
      </c>
      <c r="B3524" s="3" t="s">
        <v>3865</v>
      </c>
      <c r="C3524" s="3" t="s">
        <v>7977</v>
      </c>
      <c r="D3524" s="6">
        <v>5000</v>
      </c>
      <c r="E3524" s="8">
        <v>10</v>
      </c>
      <c r="F3524" t="s">
        <v>8219</v>
      </c>
      <c r="G3524" t="s">
        <v>8224</v>
      </c>
      <c r="H3524" t="s">
        <v>8246</v>
      </c>
      <c r="I3524">
        <v>1410191405</v>
      </c>
      <c r="J3524">
        <v>1408031405</v>
      </c>
      <c r="K3524" t="b">
        <v>0</v>
      </c>
      <c r="L3524">
        <v>1</v>
      </c>
      <c r="M3524" t="b">
        <v>0</v>
      </c>
      <c r="N3524" t="s">
        <v>8303</v>
      </c>
      <c r="O3524">
        <f t="shared" si="220"/>
        <v>0</v>
      </c>
      <c r="P3524">
        <f t="shared" si="221"/>
        <v>10</v>
      </c>
      <c r="Q3524" s="10" t="s">
        <v>8315</v>
      </c>
      <c r="R3524" t="s">
        <v>8357</v>
      </c>
      <c r="S3524" s="14">
        <f t="shared" si="222"/>
        <v>41865.659780092588</v>
      </c>
      <c r="T3524" s="14">
        <f t="shared" si="223"/>
        <v>41890.659780092588</v>
      </c>
    </row>
    <row r="3525" spans="1:20" ht="45" x14ac:dyDescent="0.45">
      <c r="A3525">
        <v>3878</v>
      </c>
      <c r="B3525" s="3" t="s">
        <v>3875</v>
      </c>
      <c r="C3525" s="3" t="s">
        <v>7987</v>
      </c>
      <c r="D3525" s="6">
        <v>18000</v>
      </c>
      <c r="E3525" s="8">
        <v>10</v>
      </c>
      <c r="F3525" t="s">
        <v>8219</v>
      </c>
      <c r="G3525" t="s">
        <v>8223</v>
      </c>
      <c r="H3525" t="s">
        <v>8245</v>
      </c>
      <c r="I3525">
        <v>1435636740</v>
      </c>
      <c r="J3525">
        <v>1433014746</v>
      </c>
      <c r="K3525" t="b">
        <v>0</v>
      </c>
      <c r="L3525">
        <v>1</v>
      </c>
      <c r="M3525" t="b">
        <v>0</v>
      </c>
      <c r="N3525" t="s">
        <v>8303</v>
      </c>
      <c r="O3525">
        <f t="shared" si="220"/>
        <v>0</v>
      </c>
      <c r="P3525">
        <f t="shared" si="221"/>
        <v>10</v>
      </c>
      <c r="Q3525" s="10" t="s">
        <v>8315</v>
      </c>
      <c r="R3525" t="s">
        <v>8357</v>
      </c>
      <c r="S3525" s="14">
        <f t="shared" si="222"/>
        <v>42154.818819444445</v>
      </c>
      <c r="T3525" s="14">
        <f t="shared" si="223"/>
        <v>42185.165972222225</v>
      </c>
    </row>
    <row r="3526" spans="1:20" ht="45" x14ac:dyDescent="0.45">
      <c r="A3526">
        <v>1543</v>
      </c>
      <c r="B3526" s="3" t="s">
        <v>1544</v>
      </c>
      <c r="C3526" s="3" t="s">
        <v>5653</v>
      </c>
      <c r="D3526" s="6">
        <v>2250</v>
      </c>
      <c r="E3526" s="8">
        <v>10</v>
      </c>
      <c r="F3526" t="s">
        <v>8220</v>
      </c>
      <c r="G3526" t="s">
        <v>8223</v>
      </c>
      <c r="H3526" t="s">
        <v>8245</v>
      </c>
      <c r="I3526">
        <v>1416662034</v>
      </c>
      <c r="J3526">
        <v>1414066434</v>
      </c>
      <c r="K3526" t="b">
        <v>0</v>
      </c>
      <c r="L3526">
        <v>1</v>
      </c>
      <c r="M3526" t="b">
        <v>0</v>
      </c>
      <c r="N3526" t="s">
        <v>8287</v>
      </c>
      <c r="O3526">
        <f t="shared" si="220"/>
        <v>0</v>
      </c>
      <c r="P3526">
        <f t="shared" si="221"/>
        <v>10</v>
      </c>
      <c r="Q3526" s="10" t="s">
        <v>8336</v>
      </c>
      <c r="R3526" t="s">
        <v>8341</v>
      </c>
      <c r="S3526" s="14">
        <f t="shared" si="222"/>
        <v>41935.509652777779</v>
      </c>
      <c r="T3526" s="14">
        <f t="shared" si="223"/>
        <v>41965.551319444443</v>
      </c>
    </row>
    <row r="3527" spans="1:20" ht="45" x14ac:dyDescent="0.45">
      <c r="A3527">
        <v>2841</v>
      </c>
      <c r="B3527" s="3" t="s">
        <v>2841</v>
      </c>
      <c r="C3527" s="3" t="s">
        <v>6951</v>
      </c>
      <c r="D3527" s="6">
        <v>1000</v>
      </c>
      <c r="E3527" s="8">
        <v>10</v>
      </c>
      <c r="F3527" t="s">
        <v>8220</v>
      </c>
      <c r="G3527" t="s">
        <v>8224</v>
      </c>
      <c r="H3527" t="s">
        <v>8246</v>
      </c>
      <c r="I3527">
        <v>1450032297</v>
      </c>
      <c r="J3527">
        <v>1444844697</v>
      </c>
      <c r="K3527" t="b">
        <v>0</v>
      </c>
      <c r="L3527">
        <v>1</v>
      </c>
      <c r="M3527" t="b">
        <v>0</v>
      </c>
      <c r="N3527" t="s">
        <v>8269</v>
      </c>
      <c r="O3527">
        <f t="shared" si="220"/>
        <v>1</v>
      </c>
      <c r="P3527">
        <f t="shared" si="221"/>
        <v>10</v>
      </c>
      <c r="Q3527" s="10" t="s">
        <v>8315</v>
      </c>
      <c r="R3527" t="s">
        <v>8316</v>
      </c>
      <c r="S3527" s="14">
        <f t="shared" si="222"/>
        <v>42291.739548611105</v>
      </c>
      <c r="T3527" s="14">
        <f t="shared" si="223"/>
        <v>42351.781215277777</v>
      </c>
    </row>
    <row r="3528" spans="1:20" ht="45" x14ac:dyDescent="0.45">
      <c r="A3528">
        <v>2886</v>
      </c>
      <c r="B3528" s="3" t="s">
        <v>2886</v>
      </c>
      <c r="C3528" s="3" t="s">
        <v>6996</v>
      </c>
      <c r="D3528" s="6">
        <v>200</v>
      </c>
      <c r="E3528" s="8">
        <v>10</v>
      </c>
      <c r="F3528" t="s">
        <v>8220</v>
      </c>
      <c r="G3528" t="s">
        <v>8223</v>
      </c>
      <c r="H3528" t="s">
        <v>8245</v>
      </c>
      <c r="I3528">
        <v>1442635140</v>
      </c>
      <c r="J3528">
        <v>1442243484</v>
      </c>
      <c r="K3528" t="b">
        <v>0</v>
      </c>
      <c r="L3528">
        <v>1</v>
      </c>
      <c r="M3528" t="b">
        <v>0</v>
      </c>
      <c r="N3528" t="s">
        <v>8269</v>
      </c>
      <c r="O3528">
        <f t="shared" si="220"/>
        <v>5</v>
      </c>
      <c r="P3528">
        <f t="shared" si="221"/>
        <v>10</v>
      </c>
      <c r="Q3528" s="10" t="s">
        <v>8315</v>
      </c>
      <c r="R3528" t="s">
        <v>8316</v>
      </c>
      <c r="S3528" s="14">
        <f t="shared" si="222"/>
        <v>42261.632916666669</v>
      </c>
      <c r="T3528" s="14">
        <f t="shared" si="223"/>
        <v>42266.165972222225</v>
      </c>
    </row>
    <row r="3529" spans="1:20" ht="45" x14ac:dyDescent="0.45">
      <c r="A3529">
        <v>3129</v>
      </c>
      <c r="B3529" s="3" t="s">
        <v>3129</v>
      </c>
      <c r="C3529" s="3" t="s">
        <v>7239</v>
      </c>
      <c r="D3529" s="6">
        <v>1250</v>
      </c>
      <c r="E3529" s="8">
        <v>10</v>
      </c>
      <c r="F3529" t="s">
        <v>8221</v>
      </c>
      <c r="G3529" t="s">
        <v>8223</v>
      </c>
      <c r="H3529" t="s">
        <v>8245</v>
      </c>
      <c r="I3529">
        <v>1492542819</v>
      </c>
      <c r="J3529">
        <v>1489090419</v>
      </c>
      <c r="K3529" t="b">
        <v>0</v>
      </c>
      <c r="L3529">
        <v>1</v>
      </c>
      <c r="M3529" t="b">
        <v>0</v>
      </c>
      <c r="N3529" t="s">
        <v>8269</v>
      </c>
      <c r="O3529">
        <f t="shared" si="220"/>
        <v>1</v>
      </c>
      <c r="P3529">
        <f t="shared" si="221"/>
        <v>10</v>
      </c>
      <c r="Q3529" s="10" t="s">
        <v>8315</v>
      </c>
      <c r="R3529" t="s">
        <v>8316</v>
      </c>
      <c r="S3529" s="14">
        <f t="shared" si="222"/>
        <v>42803.842812499999</v>
      </c>
      <c r="T3529" s="14">
        <f t="shared" si="223"/>
        <v>42843.801145833335</v>
      </c>
    </row>
    <row r="3530" spans="1:20" ht="30.6" x14ac:dyDescent="0.45">
      <c r="A3530">
        <v>3132</v>
      </c>
      <c r="B3530" s="3" t="s">
        <v>3132</v>
      </c>
      <c r="C3530" s="3" t="s">
        <v>7242</v>
      </c>
      <c r="D3530" s="6">
        <v>30000</v>
      </c>
      <c r="E3530" s="8">
        <v>10</v>
      </c>
      <c r="F3530" t="s">
        <v>8221</v>
      </c>
      <c r="G3530" t="s">
        <v>8223</v>
      </c>
      <c r="H3530" t="s">
        <v>8245</v>
      </c>
      <c r="I3530">
        <v>1492759460</v>
      </c>
      <c r="J3530">
        <v>1487579060</v>
      </c>
      <c r="K3530" t="b">
        <v>0</v>
      </c>
      <c r="L3530">
        <v>1</v>
      </c>
      <c r="M3530" t="b">
        <v>0</v>
      </c>
      <c r="N3530" t="s">
        <v>8269</v>
      </c>
      <c r="O3530">
        <f t="shared" si="220"/>
        <v>0</v>
      </c>
      <c r="P3530">
        <f t="shared" si="221"/>
        <v>10</v>
      </c>
      <c r="Q3530" s="10" t="s">
        <v>8315</v>
      </c>
      <c r="R3530" t="s">
        <v>8316</v>
      </c>
      <c r="S3530" s="14">
        <f t="shared" si="222"/>
        <v>42786.350231481483</v>
      </c>
      <c r="T3530" s="14">
        <f t="shared" si="223"/>
        <v>42846.308564814812</v>
      </c>
    </row>
    <row r="3531" spans="1:20" ht="45" x14ac:dyDescent="0.45">
      <c r="A3531">
        <v>3736</v>
      </c>
      <c r="B3531" s="3" t="s">
        <v>3733</v>
      </c>
      <c r="C3531" s="3" t="s">
        <v>7846</v>
      </c>
      <c r="D3531" s="6">
        <v>1500</v>
      </c>
      <c r="E3531" s="8">
        <v>10</v>
      </c>
      <c r="F3531" t="s">
        <v>8220</v>
      </c>
      <c r="G3531" t="s">
        <v>8224</v>
      </c>
      <c r="H3531" t="s">
        <v>8246</v>
      </c>
      <c r="I3531">
        <v>1427133600</v>
      </c>
      <c r="J3531">
        <v>1423847093</v>
      </c>
      <c r="K3531" t="b">
        <v>0</v>
      </c>
      <c r="L3531">
        <v>1</v>
      </c>
      <c r="M3531" t="b">
        <v>0</v>
      </c>
      <c r="N3531" t="s">
        <v>8269</v>
      </c>
      <c r="O3531">
        <f t="shared" si="220"/>
        <v>1</v>
      </c>
      <c r="P3531">
        <f t="shared" si="221"/>
        <v>10</v>
      </c>
      <c r="Q3531" s="10" t="s">
        <v>8315</v>
      </c>
      <c r="R3531" t="s">
        <v>8316</v>
      </c>
      <c r="S3531" s="14">
        <f t="shared" si="222"/>
        <v>42048.711724537032</v>
      </c>
      <c r="T3531" s="14">
        <f t="shared" si="223"/>
        <v>42086.75</v>
      </c>
    </row>
    <row r="3532" spans="1:20" ht="45" x14ac:dyDescent="0.45">
      <c r="A3532">
        <v>3745</v>
      </c>
      <c r="B3532" s="3" t="s">
        <v>3742</v>
      </c>
      <c r="C3532" s="3" t="s">
        <v>7855</v>
      </c>
      <c r="D3532" s="6">
        <v>100</v>
      </c>
      <c r="E3532" s="8">
        <v>10</v>
      </c>
      <c r="F3532" t="s">
        <v>8220</v>
      </c>
      <c r="G3532" t="s">
        <v>8223</v>
      </c>
      <c r="H3532" t="s">
        <v>8245</v>
      </c>
      <c r="I3532">
        <v>1407689102</v>
      </c>
      <c r="J3532">
        <v>1405097102</v>
      </c>
      <c r="K3532" t="b">
        <v>0</v>
      </c>
      <c r="L3532">
        <v>1</v>
      </c>
      <c r="M3532" t="b">
        <v>0</v>
      </c>
      <c r="N3532" t="s">
        <v>8269</v>
      </c>
      <c r="O3532">
        <f t="shared" si="220"/>
        <v>10</v>
      </c>
      <c r="P3532">
        <f t="shared" si="221"/>
        <v>10</v>
      </c>
      <c r="Q3532" s="10" t="s">
        <v>8315</v>
      </c>
      <c r="R3532" t="s">
        <v>8316</v>
      </c>
      <c r="S3532" s="14">
        <f t="shared" si="222"/>
        <v>41831.697939814818</v>
      </c>
      <c r="T3532" s="14">
        <f t="shared" si="223"/>
        <v>41861.697939814818</v>
      </c>
    </row>
    <row r="3533" spans="1:20" ht="59.4" x14ac:dyDescent="0.45">
      <c r="A3533">
        <v>3858</v>
      </c>
      <c r="B3533" s="3" t="s">
        <v>3855</v>
      </c>
      <c r="C3533" s="3" t="s">
        <v>7967</v>
      </c>
      <c r="D3533" s="6">
        <v>500</v>
      </c>
      <c r="E3533" s="8">
        <v>10</v>
      </c>
      <c r="F3533" t="s">
        <v>8220</v>
      </c>
      <c r="G3533" t="s">
        <v>8224</v>
      </c>
      <c r="H3533" t="s">
        <v>8246</v>
      </c>
      <c r="I3533">
        <v>1432328400</v>
      </c>
      <c r="J3533">
        <v>1430734844</v>
      </c>
      <c r="K3533" t="b">
        <v>0</v>
      </c>
      <c r="L3533">
        <v>1</v>
      </c>
      <c r="M3533" t="b">
        <v>0</v>
      </c>
      <c r="N3533" t="s">
        <v>8269</v>
      </c>
      <c r="O3533">
        <f t="shared" si="220"/>
        <v>2</v>
      </c>
      <c r="P3533">
        <f t="shared" si="221"/>
        <v>10</v>
      </c>
      <c r="Q3533" s="10" t="s">
        <v>8315</v>
      </c>
      <c r="R3533" t="s">
        <v>8316</v>
      </c>
      <c r="S3533" s="14">
        <f t="shared" si="222"/>
        <v>42128.431064814817</v>
      </c>
      <c r="T3533" s="14">
        <f t="shared" si="223"/>
        <v>42146.875</v>
      </c>
    </row>
    <row r="3534" spans="1:20" ht="45" x14ac:dyDescent="0.45">
      <c r="A3534">
        <v>3917</v>
      </c>
      <c r="B3534" s="3" t="s">
        <v>3914</v>
      </c>
      <c r="C3534" s="3" t="s">
        <v>8025</v>
      </c>
      <c r="D3534" s="6">
        <v>3500</v>
      </c>
      <c r="E3534" s="8">
        <v>10</v>
      </c>
      <c r="F3534" t="s">
        <v>8220</v>
      </c>
      <c r="G3534" t="s">
        <v>8224</v>
      </c>
      <c r="H3534" t="s">
        <v>8246</v>
      </c>
      <c r="I3534">
        <v>1410439161</v>
      </c>
      <c r="J3534">
        <v>1407847161</v>
      </c>
      <c r="K3534" t="b">
        <v>0</v>
      </c>
      <c r="L3534">
        <v>1</v>
      </c>
      <c r="M3534" t="b">
        <v>0</v>
      </c>
      <c r="N3534" t="s">
        <v>8269</v>
      </c>
      <c r="O3534">
        <f t="shared" si="220"/>
        <v>0</v>
      </c>
      <c r="P3534">
        <f t="shared" si="221"/>
        <v>10</v>
      </c>
      <c r="Q3534" s="10" t="s">
        <v>8315</v>
      </c>
      <c r="R3534" t="s">
        <v>8316</v>
      </c>
      <c r="S3534" s="14">
        <f t="shared" si="222"/>
        <v>41863.527326388888</v>
      </c>
      <c r="T3534" s="14">
        <f t="shared" si="223"/>
        <v>41893.527326388888</v>
      </c>
    </row>
    <row r="3535" spans="1:20" ht="30.6" x14ac:dyDescent="0.45">
      <c r="A3535">
        <v>4000</v>
      </c>
      <c r="B3535" s="3" t="s">
        <v>3996</v>
      </c>
      <c r="C3535" s="3" t="s">
        <v>8106</v>
      </c>
      <c r="D3535" s="6">
        <v>8000</v>
      </c>
      <c r="E3535" s="8">
        <v>10</v>
      </c>
      <c r="F3535" t="s">
        <v>8220</v>
      </c>
      <c r="G3535" t="s">
        <v>8223</v>
      </c>
      <c r="H3535" t="s">
        <v>8245</v>
      </c>
      <c r="I3535">
        <v>1462631358</v>
      </c>
      <c r="J3535">
        <v>1457450958</v>
      </c>
      <c r="K3535" t="b">
        <v>0</v>
      </c>
      <c r="L3535">
        <v>1</v>
      </c>
      <c r="M3535" t="b">
        <v>0</v>
      </c>
      <c r="N3535" t="s">
        <v>8269</v>
      </c>
      <c r="O3535">
        <f t="shared" si="220"/>
        <v>0</v>
      </c>
      <c r="P3535">
        <f t="shared" si="221"/>
        <v>10</v>
      </c>
      <c r="Q3535" s="10" t="s">
        <v>8315</v>
      </c>
      <c r="R3535" t="s">
        <v>8316</v>
      </c>
      <c r="S3535" s="14">
        <f t="shared" si="222"/>
        <v>42437.64534722222</v>
      </c>
      <c r="T3535" s="14">
        <f t="shared" si="223"/>
        <v>42497.603680555556</v>
      </c>
    </row>
    <row r="3536" spans="1:20" ht="45" x14ac:dyDescent="0.45">
      <c r="A3536">
        <v>4024</v>
      </c>
      <c r="B3536" s="3" t="s">
        <v>4020</v>
      </c>
      <c r="C3536" s="3" t="s">
        <v>8129</v>
      </c>
      <c r="D3536" s="6">
        <v>800</v>
      </c>
      <c r="E3536" s="8">
        <v>10</v>
      </c>
      <c r="F3536" t="s">
        <v>8220</v>
      </c>
      <c r="G3536" t="s">
        <v>8223</v>
      </c>
      <c r="H3536" t="s">
        <v>8245</v>
      </c>
      <c r="I3536">
        <v>1441037097</v>
      </c>
      <c r="J3536">
        <v>1438445097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0" t="s">
        <v>8315</v>
      </c>
      <c r="R3536" t="s">
        <v>8316</v>
      </c>
      <c r="S3536" s="14">
        <f t="shared" si="222"/>
        <v>42217.670104166667</v>
      </c>
      <c r="T3536" s="14">
        <f t="shared" si="223"/>
        <v>42247.670104166667</v>
      </c>
    </row>
    <row r="3537" spans="1:20" ht="59.4" x14ac:dyDescent="0.45">
      <c r="A3537">
        <v>4084</v>
      </c>
      <c r="B3537" s="3" t="s">
        <v>4080</v>
      </c>
      <c r="C3537" s="3" t="s">
        <v>8187</v>
      </c>
      <c r="D3537" s="6">
        <v>3000</v>
      </c>
      <c r="E3537" s="8">
        <v>10</v>
      </c>
      <c r="F3537" t="s">
        <v>8220</v>
      </c>
      <c r="G3537" t="s">
        <v>8236</v>
      </c>
      <c r="H3537" t="s">
        <v>8248</v>
      </c>
      <c r="I3537">
        <v>1476008906</v>
      </c>
      <c r="J3537">
        <v>1473416906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0</v>
      </c>
      <c r="P3537">
        <f t="shared" si="221"/>
        <v>10</v>
      </c>
      <c r="Q3537" s="10" t="s">
        <v>8315</v>
      </c>
      <c r="R3537" t="s">
        <v>8316</v>
      </c>
      <c r="S3537" s="14">
        <f t="shared" si="222"/>
        <v>42622.436412037037</v>
      </c>
      <c r="T3537" s="14">
        <f t="shared" si="223"/>
        <v>42652.436412037037</v>
      </c>
    </row>
    <row r="3538" spans="1:20" ht="45" x14ac:dyDescent="0.45">
      <c r="A3538">
        <v>4085</v>
      </c>
      <c r="B3538" s="3" t="s">
        <v>4081</v>
      </c>
      <c r="C3538" s="3" t="s">
        <v>8188</v>
      </c>
      <c r="D3538" s="6">
        <v>3500</v>
      </c>
      <c r="E3538" s="8">
        <v>10</v>
      </c>
      <c r="F3538" t="s">
        <v>8220</v>
      </c>
      <c r="G3538" t="s">
        <v>8223</v>
      </c>
      <c r="H3538" t="s">
        <v>8245</v>
      </c>
      <c r="I3538">
        <v>1427169540</v>
      </c>
      <c r="J3538">
        <v>1424701775</v>
      </c>
      <c r="K3538" t="b">
        <v>0</v>
      </c>
      <c r="L3538">
        <v>1</v>
      </c>
      <c r="M3538" t="b">
        <v>0</v>
      </c>
      <c r="N3538" t="s">
        <v>8269</v>
      </c>
      <c r="O3538">
        <f t="shared" si="220"/>
        <v>0</v>
      </c>
      <c r="P3538">
        <f t="shared" si="221"/>
        <v>10</v>
      </c>
      <c r="Q3538" s="10" t="s">
        <v>8315</v>
      </c>
      <c r="R3538" t="s">
        <v>8316</v>
      </c>
      <c r="S3538" s="14">
        <f t="shared" si="222"/>
        <v>42058.603877314818</v>
      </c>
      <c r="T3538" s="14">
        <f t="shared" si="223"/>
        <v>42087.165972222225</v>
      </c>
    </row>
    <row r="3539" spans="1:20" ht="59.4" x14ac:dyDescent="0.45">
      <c r="A3539">
        <v>120</v>
      </c>
      <c r="B3539" s="3" t="s">
        <v>122</v>
      </c>
      <c r="C3539" s="3" t="s">
        <v>4231</v>
      </c>
      <c r="D3539" s="6">
        <v>70000</v>
      </c>
      <c r="E3539" s="8">
        <v>10</v>
      </c>
      <c r="F3539" t="s">
        <v>8219</v>
      </c>
      <c r="G3539" t="s">
        <v>8230</v>
      </c>
      <c r="H3539" t="s">
        <v>8251</v>
      </c>
      <c r="I3539">
        <v>1475457107</v>
      </c>
      <c r="J3539">
        <v>1472865107</v>
      </c>
      <c r="K3539" t="b">
        <v>0</v>
      </c>
      <c r="L3539">
        <v>1</v>
      </c>
      <c r="M3539" t="b">
        <v>0</v>
      </c>
      <c r="N3539" t="s">
        <v>8265</v>
      </c>
      <c r="O3539">
        <f t="shared" si="220"/>
        <v>0</v>
      </c>
      <c r="P3539">
        <f t="shared" si="221"/>
        <v>10</v>
      </c>
      <c r="Q3539" s="10" t="s">
        <v>8308</v>
      </c>
      <c r="R3539" t="s">
        <v>8311</v>
      </c>
      <c r="S3539" s="14">
        <f t="shared" si="222"/>
        <v>42616.049849537041</v>
      </c>
      <c r="T3539" s="14">
        <f t="shared" si="223"/>
        <v>42646.049849537041</v>
      </c>
    </row>
    <row r="3540" spans="1:20" ht="45" x14ac:dyDescent="0.45">
      <c r="A3540">
        <v>142</v>
      </c>
      <c r="B3540" s="3" t="s">
        <v>144</v>
      </c>
      <c r="C3540" s="3" t="s">
        <v>4252</v>
      </c>
      <c r="D3540" s="6">
        <v>3000</v>
      </c>
      <c r="E3540" s="8">
        <v>10</v>
      </c>
      <c r="F3540" t="s">
        <v>8219</v>
      </c>
      <c r="G3540" t="s">
        <v>8223</v>
      </c>
      <c r="H3540" t="s">
        <v>8245</v>
      </c>
      <c r="I3540">
        <v>1416176778</v>
      </c>
      <c r="J3540">
        <v>1414358778</v>
      </c>
      <c r="K3540" t="b">
        <v>0</v>
      </c>
      <c r="L3540">
        <v>1</v>
      </c>
      <c r="M3540" t="b">
        <v>0</v>
      </c>
      <c r="N3540" t="s">
        <v>8265</v>
      </c>
      <c r="O3540">
        <f t="shared" si="220"/>
        <v>0</v>
      </c>
      <c r="P3540">
        <f t="shared" si="221"/>
        <v>10</v>
      </c>
      <c r="Q3540" s="10" t="s">
        <v>8308</v>
      </c>
      <c r="R3540" t="s">
        <v>8311</v>
      </c>
      <c r="S3540" s="14">
        <f t="shared" si="222"/>
        <v>41938.893263888887</v>
      </c>
      <c r="T3540" s="14">
        <f t="shared" si="223"/>
        <v>41959.934930555552</v>
      </c>
    </row>
    <row r="3541" spans="1:20" ht="45" x14ac:dyDescent="0.45">
      <c r="A3541">
        <v>159</v>
      </c>
      <c r="B3541" s="3" t="s">
        <v>161</v>
      </c>
      <c r="C3541" s="3" t="s">
        <v>4269</v>
      </c>
      <c r="D3541" s="6">
        <v>500000</v>
      </c>
      <c r="E3541" s="8">
        <v>10</v>
      </c>
      <c r="F3541" t="s">
        <v>8219</v>
      </c>
      <c r="G3541" t="s">
        <v>8223</v>
      </c>
      <c r="H3541" t="s">
        <v>8245</v>
      </c>
      <c r="I3541">
        <v>1467541545</v>
      </c>
      <c r="J3541">
        <v>1464085545</v>
      </c>
      <c r="K3541" t="b">
        <v>0</v>
      </c>
      <c r="L3541">
        <v>1</v>
      </c>
      <c r="M3541" t="b">
        <v>0</v>
      </c>
      <c r="N3541" t="s">
        <v>8265</v>
      </c>
      <c r="O3541">
        <f t="shared" si="220"/>
        <v>0</v>
      </c>
      <c r="P3541">
        <f t="shared" si="221"/>
        <v>10</v>
      </c>
      <c r="Q3541" s="10" t="s">
        <v>8308</v>
      </c>
      <c r="R3541" t="s">
        <v>8311</v>
      </c>
      <c r="S3541" s="14">
        <f t="shared" si="222"/>
        <v>42514.434548611112</v>
      </c>
      <c r="T3541" s="14">
        <f t="shared" si="223"/>
        <v>42554.434548611112</v>
      </c>
    </row>
    <row r="3542" spans="1:20" ht="45" x14ac:dyDescent="0.45">
      <c r="A3542">
        <v>3065</v>
      </c>
      <c r="B3542" s="3" t="s">
        <v>3065</v>
      </c>
      <c r="C3542" s="3" t="s">
        <v>7175</v>
      </c>
      <c r="D3542" s="6">
        <v>25000</v>
      </c>
      <c r="E3542" s="8">
        <v>10</v>
      </c>
      <c r="F3542" t="s">
        <v>8220</v>
      </c>
      <c r="G3542" t="s">
        <v>8223</v>
      </c>
      <c r="H3542" t="s">
        <v>8245</v>
      </c>
      <c r="I3542">
        <v>1406683172</v>
      </c>
      <c r="J3542">
        <v>1404523172</v>
      </c>
      <c r="K3542" t="b">
        <v>0</v>
      </c>
      <c r="L3542">
        <v>2</v>
      </c>
      <c r="M3542" t="b">
        <v>0</v>
      </c>
      <c r="N3542" t="s">
        <v>8301</v>
      </c>
      <c r="O3542">
        <f t="shared" si="220"/>
        <v>0</v>
      </c>
      <c r="P3542">
        <f t="shared" si="221"/>
        <v>5</v>
      </c>
      <c r="Q3542" s="10" t="s">
        <v>8315</v>
      </c>
      <c r="R3542" t="s">
        <v>8355</v>
      </c>
      <c r="S3542" s="14">
        <f t="shared" si="222"/>
        <v>41825.055231481485</v>
      </c>
      <c r="T3542" s="14">
        <f t="shared" si="223"/>
        <v>41850.055231481485</v>
      </c>
    </row>
    <row r="3543" spans="1:20" ht="45" x14ac:dyDescent="0.45">
      <c r="A3543">
        <v>3110</v>
      </c>
      <c r="B3543" s="3" t="s">
        <v>3110</v>
      </c>
      <c r="C3543" s="3" t="s">
        <v>7220</v>
      </c>
      <c r="D3543" s="6">
        <v>25000</v>
      </c>
      <c r="E3543" s="8">
        <v>10</v>
      </c>
      <c r="F3543" t="s">
        <v>8220</v>
      </c>
      <c r="G3543" t="s">
        <v>8223</v>
      </c>
      <c r="H3543" t="s">
        <v>8245</v>
      </c>
      <c r="I3543">
        <v>1487465119</v>
      </c>
      <c r="J3543">
        <v>1484009119</v>
      </c>
      <c r="K3543" t="b">
        <v>0</v>
      </c>
      <c r="L3543">
        <v>1</v>
      </c>
      <c r="M3543" t="b">
        <v>0</v>
      </c>
      <c r="N3543" t="s">
        <v>8301</v>
      </c>
      <c r="O3543">
        <f t="shared" si="220"/>
        <v>0</v>
      </c>
      <c r="P3543">
        <f t="shared" si="221"/>
        <v>10</v>
      </c>
      <c r="Q3543" s="10" t="s">
        <v>8315</v>
      </c>
      <c r="R3543" t="s">
        <v>8355</v>
      </c>
      <c r="S3543" s="14">
        <f t="shared" si="222"/>
        <v>42745.031469907408</v>
      </c>
      <c r="T3543" s="14">
        <f t="shared" si="223"/>
        <v>42785.031469907408</v>
      </c>
    </row>
    <row r="3544" spans="1:20" ht="30.6" x14ac:dyDescent="0.45">
      <c r="A3544">
        <v>3121</v>
      </c>
      <c r="B3544" s="3" t="s">
        <v>3121</v>
      </c>
      <c r="C3544" s="3" t="s">
        <v>7231</v>
      </c>
      <c r="D3544" s="6">
        <v>1500</v>
      </c>
      <c r="E3544" s="8">
        <v>10</v>
      </c>
      <c r="F3544" t="s">
        <v>8219</v>
      </c>
      <c r="G3544" t="s">
        <v>8228</v>
      </c>
      <c r="H3544" t="s">
        <v>8250</v>
      </c>
      <c r="I3544">
        <v>1411748335</v>
      </c>
      <c r="J3544">
        <v>1406564335</v>
      </c>
      <c r="K3544" t="b">
        <v>0</v>
      </c>
      <c r="L3544">
        <v>1</v>
      </c>
      <c r="M3544" t="b">
        <v>0</v>
      </c>
      <c r="N3544" t="s">
        <v>8301</v>
      </c>
      <c r="O3544">
        <f t="shared" si="220"/>
        <v>1</v>
      </c>
      <c r="P3544">
        <f t="shared" si="221"/>
        <v>10</v>
      </c>
      <c r="Q3544" s="10" t="s">
        <v>8315</v>
      </c>
      <c r="R3544" t="s">
        <v>8355</v>
      </c>
      <c r="S3544" s="14">
        <f t="shared" si="222"/>
        <v>41848.679803240739</v>
      </c>
      <c r="T3544" s="14">
        <f t="shared" si="223"/>
        <v>41908.679803240739</v>
      </c>
    </row>
    <row r="3545" spans="1:20" ht="30.6" x14ac:dyDescent="0.45">
      <c r="A3545">
        <v>1073</v>
      </c>
      <c r="B3545" s="3" t="s">
        <v>1074</v>
      </c>
      <c r="C3545" s="3" t="s">
        <v>5183</v>
      </c>
      <c r="D3545" s="6">
        <v>750</v>
      </c>
      <c r="E3545" s="8">
        <v>10</v>
      </c>
      <c r="F3545" t="s">
        <v>8220</v>
      </c>
      <c r="G3545" t="s">
        <v>8223</v>
      </c>
      <c r="H3545" t="s">
        <v>8245</v>
      </c>
      <c r="I3545">
        <v>1318806541</v>
      </c>
      <c r="J3545">
        <v>1316214541</v>
      </c>
      <c r="K3545" t="b">
        <v>0</v>
      </c>
      <c r="L3545">
        <v>1</v>
      </c>
      <c r="M3545" t="b">
        <v>0</v>
      </c>
      <c r="N3545" t="s">
        <v>8280</v>
      </c>
      <c r="O3545">
        <f t="shared" si="220"/>
        <v>1</v>
      </c>
      <c r="P3545">
        <f t="shared" si="221"/>
        <v>10</v>
      </c>
      <c r="Q3545" s="10" t="s">
        <v>8331</v>
      </c>
      <c r="R3545" t="s">
        <v>8332</v>
      </c>
      <c r="S3545" s="14">
        <f t="shared" si="222"/>
        <v>40802.964594907404</v>
      </c>
      <c r="T3545" s="14">
        <f t="shared" si="223"/>
        <v>40832.964594907404</v>
      </c>
    </row>
    <row r="3546" spans="1:20" ht="45" x14ac:dyDescent="0.45">
      <c r="A3546">
        <v>1114</v>
      </c>
      <c r="B3546" s="3" t="s">
        <v>1115</v>
      </c>
      <c r="C3546" s="3" t="s">
        <v>5224</v>
      </c>
      <c r="D3546" s="6">
        <v>6000</v>
      </c>
      <c r="E3546" s="8">
        <v>10</v>
      </c>
      <c r="F3546" t="s">
        <v>8220</v>
      </c>
      <c r="G3546" t="s">
        <v>8224</v>
      </c>
      <c r="H3546" t="s">
        <v>8246</v>
      </c>
      <c r="I3546">
        <v>1381306687</v>
      </c>
      <c r="J3546">
        <v>1378714687</v>
      </c>
      <c r="K3546" t="b">
        <v>0</v>
      </c>
      <c r="L3546">
        <v>3</v>
      </c>
      <c r="M3546" t="b">
        <v>0</v>
      </c>
      <c r="N3546" t="s">
        <v>8280</v>
      </c>
      <c r="O3546">
        <f t="shared" si="220"/>
        <v>0</v>
      </c>
      <c r="P3546">
        <f t="shared" si="221"/>
        <v>3.33</v>
      </c>
      <c r="Q3546" s="10" t="s">
        <v>8331</v>
      </c>
      <c r="R3546" t="s">
        <v>8332</v>
      </c>
      <c r="S3546" s="14">
        <f t="shared" si="222"/>
        <v>41526.345914351856</v>
      </c>
      <c r="T3546" s="14">
        <f t="shared" si="223"/>
        <v>41556.345914351856</v>
      </c>
    </row>
    <row r="3547" spans="1:20" ht="45" x14ac:dyDescent="0.45">
      <c r="A3547">
        <v>2126</v>
      </c>
      <c r="B3547" s="3" t="s">
        <v>2127</v>
      </c>
      <c r="C3547" s="3" t="s">
        <v>6236</v>
      </c>
      <c r="D3547" s="6">
        <v>20000</v>
      </c>
      <c r="E3547" s="8">
        <v>10</v>
      </c>
      <c r="F3547" t="s">
        <v>8220</v>
      </c>
      <c r="G3547" t="s">
        <v>8223</v>
      </c>
      <c r="H3547" t="s">
        <v>8245</v>
      </c>
      <c r="I3547">
        <v>1418080887</v>
      </c>
      <c r="J3547">
        <v>1415488887</v>
      </c>
      <c r="K3547" t="b">
        <v>0</v>
      </c>
      <c r="L3547">
        <v>2</v>
      </c>
      <c r="M3547" t="b">
        <v>0</v>
      </c>
      <c r="N3547" t="s">
        <v>8280</v>
      </c>
      <c r="O3547">
        <f t="shared" si="220"/>
        <v>0</v>
      </c>
      <c r="P3547">
        <f t="shared" si="221"/>
        <v>5</v>
      </c>
      <c r="Q3547" s="10" t="s">
        <v>8331</v>
      </c>
      <c r="R3547" t="s">
        <v>8332</v>
      </c>
      <c r="S3547" s="14">
        <f t="shared" si="222"/>
        <v>41951.973229166666</v>
      </c>
      <c r="T3547" s="14">
        <f t="shared" si="223"/>
        <v>41981.973229166666</v>
      </c>
    </row>
    <row r="3548" spans="1:20" ht="45" x14ac:dyDescent="0.45">
      <c r="A3548">
        <v>577</v>
      </c>
      <c r="B3548" s="3" t="s">
        <v>578</v>
      </c>
      <c r="C3548" s="3" t="s">
        <v>4687</v>
      </c>
      <c r="D3548" s="6">
        <v>5000</v>
      </c>
      <c r="E3548" s="8">
        <v>10</v>
      </c>
      <c r="F3548" t="s">
        <v>8220</v>
      </c>
      <c r="G3548" t="s">
        <v>8223</v>
      </c>
      <c r="H3548" t="s">
        <v>8245</v>
      </c>
      <c r="I3548">
        <v>1463753302</v>
      </c>
      <c r="J3548">
        <v>1458569302</v>
      </c>
      <c r="K3548" t="b">
        <v>0</v>
      </c>
      <c r="L3548">
        <v>1</v>
      </c>
      <c r="M3548" t="b">
        <v>0</v>
      </c>
      <c r="N3548" t="s">
        <v>8270</v>
      </c>
      <c r="O3548">
        <f t="shared" si="220"/>
        <v>0</v>
      </c>
      <c r="P3548">
        <f t="shared" si="221"/>
        <v>10</v>
      </c>
      <c r="Q3548" s="10" t="s">
        <v>8317</v>
      </c>
      <c r="R3548" t="s">
        <v>8318</v>
      </c>
      <c r="S3548" s="14">
        <f t="shared" si="222"/>
        <v>42450.589143518519</v>
      </c>
      <c r="T3548" s="14">
        <f t="shared" si="223"/>
        <v>42510.589143518519</v>
      </c>
    </row>
    <row r="3549" spans="1:20" ht="45" x14ac:dyDescent="0.45">
      <c r="A3549">
        <v>584</v>
      </c>
      <c r="B3549" s="3" t="s">
        <v>585</v>
      </c>
      <c r="C3549" s="3" t="s">
        <v>4694</v>
      </c>
      <c r="D3549" s="6">
        <v>1000</v>
      </c>
      <c r="E3549" s="8">
        <v>10</v>
      </c>
      <c r="F3549" t="s">
        <v>8220</v>
      </c>
      <c r="G3549" t="s">
        <v>8223</v>
      </c>
      <c r="H3549" t="s">
        <v>8245</v>
      </c>
      <c r="I3549">
        <v>1426522316</v>
      </c>
      <c r="J3549">
        <v>1423933916</v>
      </c>
      <c r="K3549" t="b">
        <v>0</v>
      </c>
      <c r="L3549">
        <v>2</v>
      </c>
      <c r="M3549" t="b">
        <v>0</v>
      </c>
      <c r="N3549" t="s">
        <v>8270</v>
      </c>
      <c r="O3549">
        <f t="shared" si="220"/>
        <v>1</v>
      </c>
      <c r="P3549">
        <f t="shared" si="221"/>
        <v>5</v>
      </c>
      <c r="Q3549" s="10" t="s">
        <v>8317</v>
      </c>
      <c r="R3549" t="s">
        <v>8318</v>
      </c>
      <c r="S3549" s="14">
        <f t="shared" si="222"/>
        <v>42049.716620370367</v>
      </c>
      <c r="T3549" s="14">
        <f t="shared" si="223"/>
        <v>42079.674953703703</v>
      </c>
    </row>
    <row r="3550" spans="1:20" ht="59.4" x14ac:dyDescent="0.45">
      <c r="A3550">
        <v>606</v>
      </c>
      <c r="B3550" s="3" t="s">
        <v>607</v>
      </c>
      <c r="C3550" s="3" t="s">
        <v>4716</v>
      </c>
      <c r="D3550" s="6">
        <v>5000</v>
      </c>
      <c r="E3550" s="8">
        <v>10</v>
      </c>
      <c r="F3550" t="s">
        <v>8219</v>
      </c>
      <c r="G3550" t="s">
        <v>8232</v>
      </c>
      <c r="H3550" t="s">
        <v>8248</v>
      </c>
      <c r="I3550">
        <v>1432479600</v>
      </c>
      <c r="J3550">
        <v>1428507409</v>
      </c>
      <c r="K3550" t="b">
        <v>0</v>
      </c>
      <c r="L3550">
        <v>1</v>
      </c>
      <c r="M3550" t="b">
        <v>0</v>
      </c>
      <c r="N3550" t="s">
        <v>8270</v>
      </c>
      <c r="O3550">
        <f t="shared" si="220"/>
        <v>0</v>
      </c>
      <c r="P3550">
        <f t="shared" si="221"/>
        <v>10</v>
      </c>
      <c r="Q3550" s="10" t="s">
        <v>8317</v>
      </c>
      <c r="R3550" t="s">
        <v>8318</v>
      </c>
      <c r="S3550" s="14">
        <f t="shared" si="222"/>
        <v>42102.650567129633</v>
      </c>
      <c r="T3550" s="14">
        <f t="shared" si="223"/>
        <v>42148.625</v>
      </c>
    </row>
    <row r="3551" spans="1:20" ht="59.4" x14ac:dyDescent="0.45">
      <c r="A3551">
        <v>630</v>
      </c>
      <c r="B3551" s="3" t="s">
        <v>631</v>
      </c>
      <c r="C3551" s="3" t="s">
        <v>4740</v>
      </c>
      <c r="D3551" s="6">
        <v>11999</v>
      </c>
      <c r="E3551" s="8">
        <v>10</v>
      </c>
      <c r="F3551" t="s">
        <v>8219</v>
      </c>
      <c r="G3551" t="s">
        <v>8223</v>
      </c>
      <c r="H3551" t="s">
        <v>8245</v>
      </c>
      <c r="I3551">
        <v>1441516200</v>
      </c>
      <c r="J3551">
        <v>1438959121</v>
      </c>
      <c r="K3551" t="b">
        <v>0</v>
      </c>
      <c r="L3551">
        <v>1</v>
      </c>
      <c r="M3551" t="b">
        <v>0</v>
      </c>
      <c r="N3551" t="s">
        <v>8270</v>
      </c>
      <c r="O3551">
        <f t="shared" si="220"/>
        <v>0</v>
      </c>
      <c r="P3551">
        <f t="shared" si="221"/>
        <v>10</v>
      </c>
      <c r="Q3551" s="10" t="s">
        <v>8317</v>
      </c>
      <c r="R3551" t="s">
        <v>8318</v>
      </c>
      <c r="S3551" s="14">
        <f t="shared" si="222"/>
        <v>42223.619456018518</v>
      </c>
      <c r="T3551" s="14">
        <f t="shared" si="223"/>
        <v>42253.215277777781</v>
      </c>
    </row>
    <row r="3552" spans="1:20" ht="45" x14ac:dyDescent="0.45">
      <c r="A3552">
        <v>2374</v>
      </c>
      <c r="B3552" s="3" t="s">
        <v>2375</v>
      </c>
      <c r="C3552" s="3" t="s">
        <v>6484</v>
      </c>
      <c r="D3552" s="6">
        <v>22000</v>
      </c>
      <c r="E3552" s="8">
        <v>10</v>
      </c>
      <c r="F3552" t="s">
        <v>8219</v>
      </c>
      <c r="G3552" t="s">
        <v>8223</v>
      </c>
      <c r="H3552" t="s">
        <v>8245</v>
      </c>
      <c r="I3552">
        <v>1423772060</v>
      </c>
      <c r="J3552">
        <v>1421180060</v>
      </c>
      <c r="K3552" t="b">
        <v>0</v>
      </c>
      <c r="L3552">
        <v>1</v>
      </c>
      <c r="M3552" t="b">
        <v>0</v>
      </c>
      <c r="N3552" t="s">
        <v>8270</v>
      </c>
      <c r="O3552">
        <f t="shared" si="220"/>
        <v>0</v>
      </c>
      <c r="P3552">
        <f t="shared" si="221"/>
        <v>10</v>
      </c>
      <c r="Q3552" s="10" t="s">
        <v>8317</v>
      </c>
      <c r="R3552" t="s">
        <v>8318</v>
      </c>
      <c r="S3552" s="14">
        <f t="shared" si="222"/>
        <v>42017.843287037031</v>
      </c>
      <c r="T3552" s="14">
        <f t="shared" si="223"/>
        <v>42047.843287037031</v>
      </c>
    </row>
    <row r="3553" spans="1:20" ht="45" x14ac:dyDescent="0.45">
      <c r="A3553">
        <v>2396</v>
      </c>
      <c r="B3553" s="3" t="s">
        <v>2397</v>
      </c>
      <c r="C3553" s="3" t="s">
        <v>6506</v>
      </c>
      <c r="D3553" s="6">
        <v>5000</v>
      </c>
      <c r="E3553" s="8">
        <v>10</v>
      </c>
      <c r="F3553" t="s">
        <v>8219</v>
      </c>
      <c r="G3553" t="s">
        <v>8239</v>
      </c>
      <c r="H3553" t="s">
        <v>8256</v>
      </c>
      <c r="I3553">
        <v>1444940558</v>
      </c>
      <c r="J3553">
        <v>1442348558</v>
      </c>
      <c r="K3553" t="b">
        <v>0</v>
      </c>
      <c r="L3553">
        <v>1</v>
      </c>
      <c r="M3553" t="b">
        <v>0</v>
      </c>
      <c r="N3553" t="s">
        <v>8270</v>
      </c>
      <c r="O3553">
        <f t="shared" si="220"/>
        <v>0</v>
      </c>
      <c r="P3553">
        <f t="shared" si="221"/>
        <v>10</v>
      </c>
      <c r="Q3553" s="10" t="s">
        <v>8317</v>
      </c>
      <c r="R3553" t="s">
        <v>8318</v>
      </c>
      <c r="S3553" s="14">
        <f t="shared" si="222"/>
        <v>42262.849050925928</v>
      </c>
      <c r="T3553" s="14">
        <f t="shared" si="223"/>
        <v>42292.849050925928</v>
      </c>
    </row>
    <row r="3554" spans="1:20" ht="45" x14ac:dyDescent="0.4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8317</v>
      </c>
      <c r="R3554" t="s">
        <v>8318</v>
      </c>
      <c r="S3554" s="14">
        <f t="shared" si="222"/>
        <v>42276.903333333335</v>
      </c>
      <c r="T3554" s="14">
        <f t="shared" si="223"/>
        <v>42306.903333333335</v>
      </c>
    </row>
    <row r="3555" spans="1:20" ht="45" x14ac:dyDescent="0.45">
      <c r="A3555">
        <v>2423</v>
      </c>
      <c r="B3555" s="3" t="s">
        <v>2424</v>
      </c>
      <c r="C3555" s="3" t="s">
        <v>6533</v>
      </c>
      <c r="D3555" s="6">
        <v>60000</v>
      </c>
      <c r="E3555" s="8">
        <v>8</v>
      </c>
      <c r="F3555" t="s">
        <v>8220</v>
      </c>
      <c r="G3555" t="s">
        <v>8223</v>
      </c>
      <c r="H3555" t="s">
        <v>8245</v>
      </c>
      <c r="I3555">
        <v>1420044890</v>
      </c>
      <c r="J3555">
        <v>1417452890</v>
      </c>
      <c r="K3555" t="b">
        <v>0</v>
      </c>
      <c r="L3555">
        <v>1</v>
      </c>
      <c r="M3555" t="b">
        <v>0</v>
      </c>
      <c r="N3555" t="s">
        <v>8282</v>
      </c>
      <c r="O3555">
        <f t="shared" si="220"/>
        <v>0</v>
      </c>
      <c r="P3555">
        <f t="shared" si="221"/>
        <v>8</v>
      </c>
      <c r="Q3555" s="10" t="s">
        <v>8334</v>
      </c>
      <c r="R3555" t="s">
        <v>8335</v>
      </c>
      <c r="S3555" s="14">
        <f t="shared" si="222"/>
        <v>41974.704745370371</v>
      </c>
      <c r="T3555" s="14">
        <f t="shared" si="223"/>
        <v>42004.704745370371</v>
      </c>
    </row>
    <row r="3556" spans="1:20" ht="45" x14ac:dyDescent="0.45">
      <c r="A3556">
        <v>1915</v>
      </c>
      <c r="B3556" s="3" t="s">
        <v>1916</v>
      </c>
      <c r="C3556" s="3" t="s">
        <v>6025</v>
      </c>
      <c r="D3556" s="6">
        <v>500</v>
      </c>
      <c r="E3556" s="8">
        <v>8</v>
      </c>
      <c r="F3556" t="s">
        <v>8220</v>
      </c>
      <c r="G3556" t="s">
        <v>8223</v>
      </c>
      <c r="H3556" t="s">
        <v>8245</v>
      </c>
      <c r="I3556">
        <v>1409620222</v>
      </c>
      <c r="J3556">
        <v>1407892222</v>
      </c>
      <c r="K3556" t="b">
        <v>0</v>
      </c>
      <c r="L3556">
        <v>4</v>
      </c>
      <c r="M3556" t="b">
        <v>0</v>
      </c>
      <c r="N3556" t="s">
        <v>8292</v>
      </c>
      <c r="O3556">
        <f t="shared" si="220"/>
        <v>2</v>
      </c>
      <c r="P3556">
        <f t="shared" si="221"/>
        <v>2</v>
      </c>
      <c r="Q3556" s="10" t="s">
        <v>8317</v>
      </c>
      <c r="R3556" t="s">
        <v>8346</v>
      </c>
      <c r="S3556" s="14">
        <f t="shared" si="222"/>
        <v>41864.04886574074</v>
      </c>
      <c r="T3556" s="14">
        <f t="shared" si="223"/>
        <v>41884.04886574074</v>
      </c>
    </row>
    <row r="3557" spans="1:20" ht="45" x14ac:dyDescent="0.4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20"/>
        <v>0</v>
      </c>
      <c r="P3557">
        <f t="shared" si="221"/>
        <v>4</v>
      </c>
      <c r="Q3557" s="10" t="s">
        <v>8308</v>
      </c>
      <c r="R3557" t="s">
        <v>8311</v>
      </c>
      <c r="S3557" s="14">
        <f t="shared" si="222"/>
        <v>42396.911712962959</v>
      </c>
      <c r="T3557" s="14">
        <f t="shared" si="223"/>
        <v>42426.911712962959</v>
      </c>
    </row>
    <row r="3558" spans="1:20" ht="45" x14ac:dyDescent="0.45">
      <c r="A3558">
        <v>666</v>
      </c>
      <c r="B3558" s="3" t="s">
        <v>667</v>
      </c>
      <c r="C3558" s="3" t="s">
        <v>4776</v>
      </c>
      <c r="D3558" s="6">
        <v>200000</v>
      </c>
      <c r="E3558" s="8">
        <v>8</v>
      </c>
      <c r="F3558" t="s">
        <v>8220</v>
      </c>
      <c r="G3558" t="s">
        <v>8223</v>
      </c>
      <c r="H3558" t="s">
        <v>8245</v>
      </c>
      <c r="I3558">
        <v>1408305498</v>
      </c>
      <c r="J3558">
        <v>1405713498</v>
      </c>
      <c r="K3558" t="b">
        <v>0</v>
      </c>
      <c r="L3558">
        <v>4</v>
      </c>
      <c r="M3558" t="b">
        <v>0</v>
      </c>
      <c r="N3558" t="s">
        <v>8271</v>
      </c>
      <c r="O3558">
        <f t="shared" si="220"/>
        <v>0</v>
      </c>
      <c r="P3558">
        <f t="shared" si="221"/>
        <v>2</v>
      </c>
      <c r="Q3558" s="10" t="s">
        <v>8317</v>
      </c>
      <c r="R3558" t="s">
        <v>8319</v>
      </c>
      <c r="S3558" s="14">
        <f t="shared" si="222"/>
        <v>41838.832152777781</v>
      </c>
      <c r="T3558" s="14">
        <f t="shared" si="223"/>
        <v>41868.832152777781</v>
      </c>
    </row>
    <row r="3559" spans="1:20" ht="59.4" x14ac:dyDescent="0.45">
      <c r="A3559">
        <v>2384</v>
      </c>
      <c r="B3559" s="3" t="s">
        <v>2385</v>
      </c>
      <c r="C3559" s="3" t="s">
        <v>6494</v>
      </c>
      <c r="D3559" s="6">
        <v>1000</v>
      </c>
      <c r="E3559" s="8">
        <v>8</v>
      </c>
      <c r="F3559" t="s">
        <v>8219</v>
      </c>
      <c r="G3559" t="s">
        <v>8223</v>
      </c>
      <c r="H3559" t="s">
        <v>8245</v>
      </c>
      <c r="I3559">
        <v>1415932643</v>
      </c>
      <c r="J3559">
        <v>1413337043</v>
      </c>
      <c r="K3559" t="b">
        <v>0</v>
      </c>
      <c r="L3559">
        <v>8</v>
      </c>
      <c r="M3559" t="b">
        <v>0</v>
      </c>
      <c r="N3559" t="s">
        <v>8270</v>
      </c>
      <c r="O3559">
        <f t="shared" si="220"/>
        <v>1</v>
      </c>
      <c r="P3559">
        <f t="shared" si="221"/>
        <v>1</v>
      </c>
      <c r="Q3559" s="10" t="s">
        <v>8317</v>
      </c>
      <c r="R3559" t="s">
        <v>8318</v>
      </c>
      <c r="S3559" s="14">
        <f t="shared" si="222"/>
        <v>41927.067627314813</v>
      </c>
      <c r="T3559" s="14">
        <f t="shared" si="223"/>
        <v>41957.109293981484</v>
      </c>
    </row>
    <row r="3560" spans="1:20" ht="45" x14ac:dyDescent="0.45">
      <c r="A3560">
        <v>2875</v>
      </c>
      <c r="B3560" s="3" t="s">
        <v>2875</v>
      </c>
      <c r="C3560" s="3" t="s">
        <v>6985</v>
      </c>
      <c r="D3560" s="6">
        <v>20000</v>
      </c>
      <c r="E3560" s="8">
        <v>7</v>
      </c>
      <c r="F3560" t="s">
        <v>8220</v>
      </c>
      <c r="G3560" t="s">
        <v>8223</v>
      </c>
      <c r="H3560" t="s">
        <v>8245</v>
      </c>
      <c r="I3560">
        <v>1462417493</v>
      </c>
      <c r="J3560">
        <v>1459825493</v>
      </c>
      <c r="K3560" t="b">
        <v>0</v>
      </c>
      <c r="L3560">
        <v>3</v>
      </c>
      <c r="M3560" t="b">
        <v>0</v>
      </c>
      <c r="N3560" t="s">
        <v>8269</v>
      </c>
      <c r="O3560">
        <f t="shared" si="220"/>
        <v>0</v>
      </c>
      <c r="P3560">
        <f t="shared" si="221"/>
        <v>2.33</v>
      </c>
      <c r="Q3560" s="10" t="s">
        <v>8315</v>
      </c>
      <c r="R3560" t="s">
        <v>8316</v>
      </c>
      <c r="S3560" s="14">
        <f t="shared" si="222"/>
        <v>42465.128391203703</v>
      </c>
      <c r="T3560" s="14">
        <f t="shared" si="223"/>
        <v>42495.128391203703</v>
      </c>
    </row>
    <row r="3561" spans="1:20" ht="45" x14ac:dyDescent="0.45">
      <c r="A3561">
        <v>3957</v>
      </c>
      <c r="B3561" s="3" t="s">
        <v>3954</v>
      </c>
      <c r="C3561" s="3" t="s">
        <v>8064</v>
      </c>
      <c r="D3561" s="6">
        <v>28000</v>
      </c>
      <c r="E3561" s="8">
        <v>7</v>
      </c>
      <c r="F3561" t="s">
        <v>8220</v>
      </c>
      <c r="G3561" t="s">
        <v>8223</v>
      </c>
      <c r="H3561" t="s">
        <v>8245</v>
      </c>
      <c r="I3561">
        <v>1468020354</v>
      </c>
      <c r="J3561">
        <v>1464045954</v>
      </c>
      <c r="K3561" t="b">
        <v>0</v>
      </c>
      <c r="L3561">
        <v>1</v>
      </c>
      <c r="M3561" t="b">
        <v>0</v>
      </c>
      <c r="N3561" t="s">
        <v>8269</v>
      </c>
      <c r="O3561">
        <f t="shared" si="220"/>
        <v>0</v>
      </c>
      <c r="P3561">
        <f t="shared" si="221"/>
        <v>7</v>
      </c>
      <c r="Q3561" s="10" t="s">
        <v>8315</v>
      </c>
      <c r="R3561" t="s">
        <v>8316</v>
      </c>
      <c r="S3561" s="14">
        <f t="shared" si="222"/>
        <v>42513.976319444439</v>
      </c>
      <c r="T3561" s="14">
        <f t="shared" si="223"/>
        <v>42559.976319444439</v>
      </c>
    </row>
    <row r="3562" spans="1:20" ht="59.4" x14ac:dyDescent="0.4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20"/>
        <v>0</v>
      </c>
      <c r="P3562">
        <f t="shared" si="221"/>
        <v>2.33</v>
      </c>
      <c r="Q3562" s="10" t="s">
        <v>8320</v>
      </c>
      <c r="R3562" t="s">
        <v>8339</v>
      </c>
      <c r="S3562" s="14">
        <f t="shared" si="222"/>
        <v>42013.059027777781</v>
      </c>
      <c r="T3562" s="14">
        <f t="shared" si="223"/>
        <v>42041.059027777781</v>
      </c>
    </row>
    <row r="3563" spans="1:20" ht="45" x14ac:dyDescent="0.4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8308</v>
      </c>
      <c r="R3563" t="s">
        <v>8314</v>
      </c>
      <c r="S3563" s="14">
        <f t="shared" si="222"/>
        <v>42275.861157407402</v>
      </c>
      <c r="T3563" s="14">
        <f t="shared" si="223"/>
        <v>42335.902824074074</v>
      </c>
    </row>
    <row r="3564" spans="1:20" ht="45" x14ac:dyDescent="0.45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20"/>
        <v>0</v>
      </c>
      <c r="P3564">
        <f t="shared" si="221"/>
        <v>3</v>
      </c>
      <c r="Q3564" s="10" t="s">
        <v>8329</v>
      </c>
      <c r="R3564" t="s">
        <v>8330</v>
      </c>
      <c r="S3564" s="14">
        <f t="shared" si="222"/>
        <v>42011.925937499997</v>
      </c>
      <c r="T3564" s="14">
        <f t="shared" si="223"/>
        <v>42068.852083333331</v>
      </c>
    </row>
    <row r="3565" spans="1:20" ht="45" x14ac:dyDescent="0.45">
      <c r="A3565">
        <v>1879</v>
      </c>
      <c r="B3565" s="3" t="s">
        <v>1880</v>
      </c>
      <c r="C3565" s="3" t="s">
        <v>5989</v>
      </c>
      <c r="D3565" s="6">
        <v>5000</v>
      </c>
      <c r="E3565" s="8">
        <v>6</v>
      </c>
      <c r="F3565" t="s">
        <v>8220</v>
      </c>
      <c r="G3565" t="s">
        <v>8226</v>
      </c>
      <c r="H3565" t="s">
        <v>8248</v>
      </c>
      <c r="I3565">
        <v>1457966129</v>
      </c>
      <c r="J3565">
        <v>1455377729</v>
      </c>
      <c r="K3565" t="b">
        <v>0</v>
      </c>
      <c r="L3565">
        <v>2</v>
      </c>
      <c r="M3565" t="b">
        <v>0</v>
      </c>
      <c r="N3565" t="s">
        <v>8281</v>
      </c>
      <c r="O3565">
        <f t="shared" si="220"/>
        <v>0</v>
      </c>
      <c r="P3565">
        <f t="shared" si="221"/>
        <v>3</v>
      </c>
      <c r="Q3565" s="10" t="s">
        <v>8331</v>
      </c>
      <c r="R3565" t="s">
        <v>8333</v>
      </c>
      <c r="S3565" s="14">
        <f t="shared" si="222"/>
        <v>42413.649641203709</v>
      </c>
      <c r="T3565" s="14">
        <f t="shared" si="223"/>
        <v>42443.607974537037</v>
      </c>
    </row>
    <row r="3566" spans="1:20" ht="45" x14ac:dyDescent="0.45">
      <c r="A3566">
        <v>1541</v>
      </c>
      <c r="B3566" s="3" t="s">
        <v>1542</v>
      </c>
      <c r="C3566" s="3" t="s">
        <v>5651</v>
      </c>
      <c r="D3566" s="6">
        <v>18000</v>
      </c>
      <c r="E3566" s="8">
        <v>6</v>
      </c>
      <c r="F3566" t="s">
        <v>8220</v>
      </c>
      <c r="G3566" t="s">
        <v>8223</v>
      </c>
      <c r="H3566" t="s">
        <v>8245</v>
      </c>
      <c r="I3566">
        <v>1420045538</v>
      </c>
      <c r="J3566">
        <v>1417453538</v>
      </c>
      <c r="K3566" t="b">
        <v>0</v>
      </c>
      <c r="L3566">
        <v>2</v>
      </c>
      <c r="M3566" t="b">
        <v>0</v>
      </c>
      <c r="N3566" t="s">
        <v>8287</v>
      </c>
      <c r="O3566">
        <f t="shared" si="220"/>
        <v>0</v>
      </c>
      <c r="P3566">
        <f t="shared" si="221"/>
        <v>3</v>
      </c>
      <c r="Q3566" s="10" t="s">
        <v>8336</v>
      </c>
      <c r="R3566" t="s">
        <v>8341</v>
      </c>
      <c r="S3566" s="14">
        <f t="shared" si="222"/>
        <v>41974.712245370371</v>
      </c>
      <c r="T3566" s="14">
        <f t="shared" si="223"/>
        <v>42004.712245370371</v>
      </c>
    </row>
    <row r="3567" spans="1:20" ht="45" x14ac:dyDescent="0.45">
      <c r="A3567">
        <v>2901</v>
      </c>
      <c r="B3567" s="3" t="s">
        <v>2901</v>
      </c>
      <c r="C3567" s="3" t="s">
        <v>7011</v>
      </c>
      <c r="D3567" s="6">
        <v>750</v>
      </c>
      <c r="E3567" s="8">
        <v>6</v>
      </c>
      <c r="F3567" t="s">
        <v>8220</v>
      </c>
      <c r="G3567" t="s">
        <v>8223</v>
      </c>
      <c r="H3567" t="s">
        <v>8245</v>
      </c>
      <c r="I3567">
        <v>1423345339</v>
      </c>
      <c r="J3567">
        <v>1418161339</v>
      </c>
      <c r="K3567" t="b">
        <v>0</v>
      </c>
      <c r="L3567">
        <v>2</v>
      </c>
      <c r="M3567" t="b">
        <v>0</v>
      </c>
      <c r="N3567" t="s">
        <v>8269</v>
      </c>
      <c r="O3567">
        <f t="shared" si="220"/>
        <v>1</v>
      </c>
      <c r="P3567">
        <f t="shared" si="221"/>
        <v>3</v>
      </c>
      <c r="Q3567" s="10" t="s">
        <v>8315</v>
      </c>
      <c r="R3567" t="s">
        <v>8316</v>
      </c>
      <c r="S3567" s="14">
        <f t="shared" si="222"/>
        <v>41982.904386574075</v>
      </c>
      <c r="T3567" s="14">
        <f t="shared" si="223"/>
        <v>42042.904386574075</v>
      </c>
    </row>
    <row r="3568" spans="1:20" ht="59.4" x14ac:dyDescent="0.4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20"/>
        <v>0</v>
      </c>
      <c r="P3568">
        <f t="shared" si="221"/>
        <v>6</v>
      </c>
      <c r="Q3568" s="10" t="s">
        <v>8320</v>
      </c>
      <c r="R3568" t="s">
        <v>8339</v>
      </c>
      <c r="S3568" s="14">
        <f t="shared" si="222"/>
        <v>42395.456412037034</v>
      </c>
      <c r="T3568" s="14">
        <f t="shared" si="223"/>
        <v>42425.456412037034</v>
      </c>
    </row>
    <row r="3569" spans="1:20" ht="45" x14ac:dyDescent="0.45">
      <c r="A3569">
        <v>544</v>
      </c>
      <c r="B3569" s="3" t="s">
        <v>545</v>
      </c>
      <c r="C3569" s="3" t="s">
        <v>4654</v>
      </c>
      <c r="D3569" s="6">
        <v>500</v>
      </c>
      <c r="E3569" s="8">
        <v>6</v>
      </c>
      <c r="F3569" t="s">
        <v>8220</v>
      </c>
      <c r="G3569" t="s">
        <v>8223</v>
      </c>
      <c r="H3569" t="s">
        <v>8245</v>
      </c>
      <c r="I3569">
        <v>1467647160</v>
      </c>
      <c r="J3569">
        <v>1465055160</v>
      </c>
      <c r="K3569" t="b">
        <v>0</v>
      </c>
      <c r="L3569">
        <v>2</v>
      </c>
      <c r="M3569" t="b">
        <v>0</v>
      </c>
      <c r="N3569" t="s">
        <v>8270</v>
      </c>
      <c r="O3569">
        <f t="shared" si="220"/>
        <v>1</v>
      </c>
      <c r="P3569">
        <f t="shared" si="221"/>
        <v>3</v>
      </c>
      <c r="Q3569" s="10" t="s">
        <v>8317</v>
      </c>
      <c r="R3569" t="s">
        <v>8318</v>
      </c>
      <c r="S3569" s="14">
        <f t="shared" si="222"/>
        <v>42525.656944444447</v>
      </c>
      <c r="T3569" s="14">
        <f t="shared" si="223"/>
        <v>42555.656944444447</v>
      </c>
    </row>
    <row r="3570" spans="1:20" ht="30.6" x14ac:dyDescent="0.45">
      <c r="A3570">
        <v>596</v>
      </c>
      <c r="B3570" s="3" t="s">
        <v>597</v>
      </c>
      <c r="C3570" s="3" t="s">
        <v>4706</v>
      </c>
      <c r="D3570" s="6">
        <v>20000</v>
      </c>
      <c r="E3570" s="8">
        <v>6</v>
      </c>
      <c r="F3570" t="s">
        <v>8220</v>
      </c>
      <c r="G3570" t="s">
        <v>8223</v>
      </c>
      <c r="H3570" t="s">
        <v>8245</v>
      </c>
      <c r="I3570">
        <v>1478122292</v>
      </c>
      <c r="J3570">
        <v>1475530292</v>
      </c>
      <c r="K3570" t="b">
        <v>0</v>
      </c>
      <c r="L3570">
        <v>2</v>
      </c>
      <c r="M3570" t="b">
        <v>0</v>
      </c>
      <c r="N3570" t="s">
        <v>8270</v>
      </c>
      <c r="O3570">
        <f t="shared" si="220"/>
        <v>0</v>
      </c>
      <c r="P3570">
        <f t="shared" si="221"/>
        <v>3</v>
      </c>
      <c r="Q3570" s="10" t="s">
        <v>8317</v>
      </c>
      <c r="R3570" t="s">
        <v>8318</v>
      </c>
      <c r="S3570" s="14">
        <f t="shared" si="222"/>
        <v>42646.896898148145</v>
      </c>
      <c r="T3570" s="14">
        <f t="shared" si="223"/>
        <v>42676.896898148145</v>
      </c>
    </row>
    <row r="3571" spans="1:20" ht="45" x14ac:dyDescent="0.45">
      <c r="A3571">
        <v>440</v>
      </c>
      <c r="B3571" s="3" t="s">
        <v>441</v>
      </c>
      <c r="C3571" s="3" t="s">
        <v>4550</v>
      </c>
      <c r="D3571" s="6">
        <v>5000</v>
      </c>
      <c r="E3571" s="8">
        <v>5</v>
      </c>
      <c r="F3571" t="s">
        <v>8220</v>
      </c>
      <c r="G3571" t="s">
        <v>8223</v>
      </c>
      <c r="H3571" t="s">
        <v>8245</v>
      </c>
      <c r="I3571">
        <v>1458859153</v>
      </c>
      <c r="J3571">
        <v>1456270753</v>
      </c>
      <c r="K3571" t="b">
        <v>0</v>
      </c>
      <c r="L3571">
        <v>1</v>
      </c>
      <c r="M3571" t="b">
        <v>0</v>
      </c>
      <c r="N3571" t="s">
        <v>8268</v>
      </c>
      <c r="O3571">
        <f t="shared" si="220"/>
        <v>0</v>
      </c>
      <c r="P3571">
        <f t="shared" si="221"/>
        <v>5</v>
      </c>
      <c r="Q3571" s="10" t="s">
        <v>8308</v>
      </c>
      <c r="R3571" t="s">
        <v>8314</v>
      </c>
      <c r="S3571" s="14">
        <f t="shared" si="222"/>
        <v>42423.985567129625</v>
      </c>
      <c r="T3571" s="14">
        <f t="shared" si="223"/>
        <v>42453.943900462968</v>
      </c>
    </row>
    <row r="3572" spans="1:20" ht="45" x14ac:dyDescent="0.45">
      <c r="A3572">
        <v>447</v>
      </c>
      <c r="B3572" s="3" t="s">
        <v>448</v>
      </c>
      <c r="C3572" s="3" t="s">
        <v>4557</v>
      </c>
      <c r="D3572" s="6">
        <v>30000</v>
      </c>
      <c r="E3572" s="8">
        <v>5</v>
      </c>
      <c r="F3572" t="s">
        <v>8220</v>
      </c>
      <c r="G3572" t="s">
        <v>8224</v>
      </c>
      <c r="H3572" t="s">
        <v>8246</v>
      </c>
      <c r="I3572">
        <v>1364041163</v>
      </c>
      <c r="J3572">
        <v>1361884763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0" t="s">
        <v>8308</v>
      </c>
      <c r="R3572" t="s">
        <v>8314</v>
      </c>
      <c r="S3572" s="14">
        <f t="shared" si="222"/>
        <v>41331.555127314816</v>
      </c>
      <c r="T3572" s="14">
        <f t="shared" si="223"/>
        <v>41356.513460648144</v>
      </c>
    </row>
    <row r="3573" spans="1:20" ht="45" x14ac:dyDescent="0.45">
      <c r="A3573">
        <v>161</v>
      </c>
      <c r="B3573" s="3" t="s">
        <v>163</v>
      </c>
      <c r="C3573" s="3" t="s">
        <v>4271</v>
      </c>
      <c r="D3573" s="6">
        <v>50000</v>
      </c>
      <c r="E3573" s="8">
        <v>5</v>
      </c>
      <c r="F3573" t="s">
        <v>8220</v>
      </c>
      <c r="G3573" t="s">
        <v>8223</v>
      </c>
      <c r="H3573" t="s">
        <v>8245</v>
      </c>
      <c r="I3573">
        <v>1404318595</v>
      </c>
      <c r="J3573">
        <v>1401726595</v>
      </c>
      <c r="K3573" t="b">
        <v>0</v>
      </c>
      <c r="L3573">
        <v>1</v>
      </c>
      <c r="M3573" t="b">
        <v>0</v>
      </c>
      <c r="N3573" t="s">
        <v>8266</v>
      </c>
      <c r="O3573">
        <f t="shared" si="220"/>
        <v>0</v>
      </c>
      <c r="P3573">
        <f t="shared" si="221"/>
        <v>5</v>
      </c>
      <c r="Q3573" s="10" t="s">
        <v>8308</v>
      </c>
      <c r="R3573" t="s">
        <v>8312</v>
      </c>
      <c r="S3573" s="14">
        <f t="shared" si="222"/>
        <v>41792.687442129631</v>
      </c>
      <c r="T3573" s="14">
        <f t="shared" si="223"/>
        <v>41822.687442129631</v>
      </c>
    </row>
    <row r="3574" spans="1:20" ht="45" x14ac:dyDescent="0.45">
      <c r="A3574">
        <v>1694</v>
      </c>
      <c r="B3574" s="3" t="s">
        <v>1695</v>
      </c>
      <c r="C3574" s="3" t="s">
        <v>5804</v>
      </c>
      <c r="D3574" s="6">
        <v>10000</v>
      </c>
      <c r="E3574" s="8">
        <v>5</v>
      </c>
      <c r="F3574" t="s">
        <v>8221</v>
      </c>
      <c r="G3574" t="s">
        <v>8223</v>
      </c>
      <c r="H3574" t="s">
        <v>8245</v>
      </c>
      <c r="I3574">
        <v>1490589360</v>
      </c>
      <c r="J3574">
        <v>1488038674</v>
      </c>
      <c r="K3574" t="b">
        <v>0</v>
      </c>
      <c r="L3574">
        <v>1</v>
      </c>
      <c r="M3574" t="b">
        <v>0</v>
      </c>
      <c r="N3574" t="s">
        <v>8291</v>
      </c>
      <c r="O3574">
        <f t="shared" si="220"/>
        <v>0</v>
      </c>
      <c r="P3574">
        <f t="shared" si="221"/>
        <v>5</v>
      </c>
      <c r="Q3574" s="10" t="s">
        <v>8323</v>
      </c>
      <c r="R3574" t="s">
        <v>8345</v>
      </c>
      <c r="S3574" s="14">
        <f t="shared" si="222"/>
        <v>42791.669837962967</v>
      </c>
      <c r="T3574" s="14">
        <f t="shared" si="223"/>
        <v>42821.191666666666</v>
      </c>
    </row>
    <row r="3575" spans="1:20" ht="45" x14ac:dyDescent="0.4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0" t="s">
        <v>8320</v>
      </c>
      <c r="R3575" t="s">
        <v>8322</v>
      </c>
      <c r="S3575" s="14">
        <f t="shared" si="222"/>
        <v>41471.446851851848</v>
      </c>
      <c r="T3575" s="14">
        <f t="shared" si="223"/>
        <v>41501.446851851848</v>
      </c>
    </row>
    <row r="3576" spans="1:20" ht="45" x14ac:dyDescent="0.45">
      <c r="A3576">
        <v>1482</v>
      </c>
      <c r="B3576" s="3" t="s">
        <v>1483</v>
      </c>
      <c r="C3576" s="3" t="s">
        <v>5592</v>
      </c>
      <c r="D3576" s="6">
        <v>5000</v>
      </c>
      <c r="E3576" s="8">
        <v>5</v>
      </c>
      <c r="F3576" t="s">
        <v>8220</v>
      </c>
      <c r="G3576" t="s">
        <v>8223</v>
      </c>
      <c r="H3576" t="s">
        <v>8245</v>
      </c>
      <c r="I3576">
        <v>1347004260</v>
      </c>
      <c r="J3576">
        <v>1345062936</v>
      </c>
      <c r="K3576" t="b">
        <v>0</v>
      </c>
      <c r="L3576">
        <v>1</v>
      </c>
      <c r="M3576" t="b">
        <v>0</v>
      </c>
      <c r="N3576" t="s">
        <v>8273</v>
      </c>
      <c r="O3576">
        <f t="shared" si="220"/>
        <v>0</v>
      </c>
      <c r="P3576">
        <f t="shared" si="221"/>
        <v>5</v>
      </c>
      <c r="Q3576" s="10" t="s">
        <v>8320</v>
      </c>
      <c r="R3576" t="s">
        <v>8322</v>
      </c>
      <c r="S3576" s="14">
        <f t="shared" si="222"/>
        <v>41136.85805555556</v>
      </c>
      <c r="T3576" s="14">
        <f t="shared" si="223"/>
        <v>41159.32708333333</v>
      </c>
    </row>
    <row r="3577" spans="1:20" ht="45" x14ac:dyDescent="0.45">
      <c r="A3577">
        <v>1499</v>
      </c>
      <c r="B3577" s="3" t="s">
        <v>1500</v>
      </c>
      <c r="C3577" s="3" t="s">
        <v>5609</v>
      </c>
      <c r="D3577" s="6">
        <v>2000</v>
      </c>
      <c r="E3577" s="8">
        <v>5</v>
      </c>
      <c r="F3577" t="s">
        <v>8220</v>
      </c>
      <c r="G3577" t="s">
        <v>8223</v>
      </c>
      <c r="H3577" t="s">
        <v>8245</v>
      </c>
      <c r="I3577">
        <v>1470355833</v>
      </c>
      <c r="J3577">
        <v>1465171833</v>
      </c>
      <c r="K3577" t="b">
        <v>0</v>
      </c>
      <c r="L3577">
        <v>1</v>
      </c>
      <c r="M3577" t="b">
        <v>0</v>
      </c>
      <c r="N3577" t="s">
        <v>8273</v>
      </c>
      <c r="O3577">
        <f t="shared" si="220"/>
        <v>0</v>
      </c>
      <c r="P3577">
        <f t="shared" si="221"/>
        <v>5</v>
      </c>
      <c r="Q3577" s="10" t="s">
        <v>8320</v>
      </c>
      <c r="R3577" t="s">
        <v>8322</v>
      </c>
      <c r="S3577" s="14">
        <f t="shared" si="222"/>
        <v>42527.007326388892</v>
      </c>
      <c r="T3577" s="14">
        <f t="shared" si="223"/>
        <v>42587.007326388892</v>
      </c>
    </row>
    <row r="3578" spans="1:20" ht="45" x14ac:dyDescent="0.45">
      <c r="A3578">
        <v>1178</v>
      </c>
      <c r="B3578" s="3" t="s">
        <v>1179</v>
      </c>
      <c r="C3578" s="3" t="s">
        <v>5288</v>
      </c>
      <c r="D3578" s="6">
        <v>75000</v>
      </c>
      <c r="E3578" s="8">
        <v>5</v>
      </c>
      <c r="F3578" t="s">
        <v>8220</v>
      </c>
      <c r="G3578" t="s">
        <v>8223</v>
      </c>
      <c r="H3578" t="s">
        <v>8245</v>
      </c>
      <c r="I3578">
        <v>1408225452</v>
      </c>
      <c r="J3578">
        <v>1405633452</v>
      </c>
      <c r="K3578" t="b">
        <v>0</v>
      </c>
      <c r="L3578">
        <v>1</v>
      </c>
      <c r="M3578" t="b">
        <v>0</v>
      </c>
      <c r="N3578" t="s">
        <v>8282</v>
      </c>
      <c r="O3578">
        <f t="shared" si="220"/>
        <v>0</v>
      </c>
      <c r="P3578">
        <f t="shared" si="221"/>
        <v>5</v>
      </c>
      <c r="Q3578" s="10" t="s">
        <v>8334</v>
      </c>
      <c r="R3578" t="s">
        <v>8335</v>
      </c>
      <c r="S3578" s="14">
        <f t="shared" si="222"/>
        <v>41837.905694444446</v>
      </c>
      <c r="T3578" s="14">
        <f t="shared" si="223"/>
        <v>41867.905694444446</v>
      </c>
    </row>
    <row r="3579" spans="1:20" ht="45" x14ac:dyDescent="0.45">
      <c r="A3579">
        <v>2416</v>
      </c>
      <c r="B3579" s="3" t="s">
        <v>2417</v>
      </c>
      <c r="C3579" s="3" t="s">
        <v>6526</v>
      </c>
      <c r="D3579" s="6">
        <v>20000</v>
      </c>
      <c r="E3579" s="8">
        <v>5</v>
      </c>
      <c r="F3579" t="s">
        <v>8220</v>
      </c>
      <c r="G3579" t="s">
        <v>8223</v>
      </c>
      <c r="H3579" t="s">
        <v>8245</v>
      </c>
      <c r="I3579">
        <v>1426345200</v>
      </c>
      <c r="J3579">
        <v>1421343743</v>
      </c>
      <c r="K3579" t="b">
        <v>0</v>
      </c>
      <c r="L3579">
        <v>1</v>
      </c>
      <c r="M3579" t="b">
        <v>0</v>
      </c>
      <c r="N3579" t="s">
        <v>8282</v>
      </c>
      <c r="O3579">
        <f t="shared" si="220"/>
        <v>0</v>
      </c>
      <c r="P3579">
        <f t="shared" si="221"/>
        <v>5</v>
      </c>
      <c r="Q3579" s="10" t="s">
        <v>8334</v>
      </c>
      <c r="R3579" t="s">
        <v>8335</v>
      </c>
      <c r="S3579" s="14">
        <f t="shared" si="222"/>
        <v>42019.737766203703</v>
      </c>
      <c r="T3579" s="14">
        <f t="shared" si="223"/>
        <v>42077.625</v>
      </c>
    </row>
    <row r="3580" spans="1:20" x14ac:dyDescent="0.45">
      <c r="A3580">
        <v>2418</v>
      </c>
      <c r="B3580" s="3" t="s">
        <v>2419</v>
      </c>
      <c r="C3580" s="3" t="s">
        <v>6528</v>
      </c>
      <c r="D3580" s="6">
        <v>25000</v>
      </c>
      <c r="E3580" s="8">
        <v>5</v>
      </c>
      <c r="F3580" t="s">
        <v>8220</v>
      </c>
      <c r="G3580" t="s">
        <v>8223</v>
      </c>
      <c r="H3580" t="s">
        <v>8245</v>
      </c>
      <c r="I3580">
        <v>1427225644</v>
      </c>
      <c r="J3580">
        <v>1422045244</v>
      </c>
      <c r="K3580" t="b">
        <v>0</v>
      </c>
      <c r="L3580">
        <v>5</v>
      </c>
      <c r="M3580" t="b">
        <v>0</v>
      </c>
      <c r="N3580" t="s">
        <v>8282</v>
      </c>
      <c r="O3580">
        <f t="shared" si="220"/>
        <v>0</v>
      </c>
      <c r="P3580">
        <f t="shared" si="221"/>
        <v>1</v>
      </c>
      <c r="Q3580" s="10" t="s">
        <v>8334</v>
      </c>
      <c r="R3580" t="s">
        <v>8335</v>
      </c>
      <c r="S3580" s="14">
        <f t="shared" si="222"/>
        <v>42027.856990740736</v>
      </c>
      <c r="T3580" s="14">
        <f t="shared" si="223"/>
        <v>42087.815324074079</v>
      </c>
    </row>
    <row r="3581" spans="1:20" ht="45" x14ac:dyDescent="0.45">
      <c r="A3581">
        <v>2583</v>
      </c>
      <c r="B3581" s="3" t="s">
        <v>2583</v>
      </c>
      <c r="C3581" s="3" t="s">
        <v>6693</v>
      </c>
      <c r="D3581" s="6">
        <v>1000</v>
      </c>
      <c r="E3581" s="8">
        <v>5</v>
      </c>
      <c r="F3581" t="s">
        <v>8220</v>
      </c>
      <c r="G3581" t="s">
        <v>8223</v>
      </c>
      <c r="H3581" t="s">
        <v>8245</v>
      </c>
      <c r="I3581">
        <v>1426526880</v>
      </c>
      <c r="J3581">
        <v>1421346480</v>
      </c>
      <c r="K3581" t="b">
        <v>0</v>
      </c>
      <c r="L3581">
        <v>5</v>
      </c>
      <c r="M3581" t="b">
        <v>0</v>
      </c>
      <c r="N3581" t="s">
        <v>8282</v>
      </c>
      <c r="O3581">
        <f t="shared" si="220"/>
        <v>1</v>
      </c>
      <c r="P3581">
        <f t="shared" si="221"/>
        <v>1</v>
      </c>
      <c r="Q3581" s="10" t="s">
        <v>8334</v>
      </c>
      <c r="R3581" t="s">
        <v>8335</v>
      </c>
      <c r="S3581" s="14">
        <f t="shared" si="222"/>
        <v>42019.76944444445</v>
      </c>
      <c r="T3581" s="14">
        <f t="shared" si="223"/>
        <v>42079.727777777778</v>
      </c>
    </row>
    <row r="3582" spans="1:20" ht="30.6" x14ac:dyDescent="0.45">
      <c r="A3582">
        <v>2586</v>
      </c>
      <c r="B3582" s="3" t="s">
        <v>2586</v>
      </c>
      <c r="C3582" s="3" t="s">
        <v>6696</v>
      </c>
      <c r="D3582" s="6">
        <v>3000</v>
      </c>
      <c r="E3582" s="8">
        <v>5</v>
      </c>
      <c r="F3582" t="s">
        <v>8220</v>
      </c>
      <c r="G3582" t="s">
        <v>8224</v>
      </c>
      <c r="H3582" t="s">
        <v>8246</v>
      </c>
      <c r="I3582">
        <v>1451030136</v>
      </c>
      <c r="J3582">
        <v>1448438136</v>
      </c>
      <c r="K3582" t="b">
        <v>0</v>
      </c>
      <c r="L3582">
        <v>1</v>
      </c>
      <c r="M3582" t="b">
        <v>0</v>
      </c>
      <c r="N3582" t="s">
        <v>8282</v>
      </c>
      <c r="O3582">
        <f t="shared" si="220"/>
        <v>0</v>
      </c>
      <c r="P3582">
        <f t="shared" si="221"/>
        <v>5</v>
      </c>
      <c r="Q3582" s="10" t="s">
        <v>8334</v>
      </c>
      <c r="R3582" t="s">
        <v>8335</v>
      </c>
      <c r="S3582" s="14">
        <f t="shared" si="222"/>
        <v>42333.330277777779</v>
      </c>
      <c r="T3582" s="14">
        <f t="shared" si="223"/>
        <v>42363.330277777779</v>
      </c>
    </row>
    <row r="3583" spans="1:20" ht="45" x14ac:dyDescent="0.45">
      <c r="A3583">
        <v>2589</v>
      </c>
      <c r="B3583" s="3" t="s">
        <v>2589</v>
      </c>
      <c r="C3583" s="3" t="s">
        <v>6699</v>
      </c>
      <c r="D3583" s="6">
        <v>50000</v>
      </c>
      <c r="E3583" s="8">
        <v>5</v>
      </c>
      <c r="F3583" t="s">
        <v>8220</v>
      </c>
      <c r="G3583" t="s">
        <v>8231</v>
      </c>
      <c r="H3583" t="s">
        <v>8252</v>
      </c>
      <c r="I3583">
        <v>1458733927</v>
      </c>
      <c r="J3583">
        <v>1456145527</v>
      </c>
      <c r="K3583" t="b">
        <v>0</v>
      </c>
      <c r="L3583">
        <v>1</v>
      </c>
      <c r="M3583" t="b">
        <v>0</v>
      </c>
      <c r="N3583" t="s">
        <v>8282</v>
      </c>
      <c r="O3583">
        <f t="shared" si="220"/>
        <v>0</v>
      </c>
      <c r="P3583">
        <f t="shared" si="221"/>
        <v>5</v>
      </c>
      <c r="Q3583" s="10" t="s">
        <v>8334</v>
      </c>
      <c r="R3583" t="s">
        <v>8335</v>
      </c>
      <c r="S3583" s="14">
        <f t="shared" si="222"/>
        <v>42422.536192129628</v>
      </c>
      <c r="T3583" s="14">
        <f t="shared" si="223"/>
        <v>42452.494525462964</v>
      </c>
    </row>
    <row r="3584" spans="1:20" ht="45" x14ac:dyDescent="0.45">
      <c r="A3584">
        <v>1139</v>
      </c>
      <c r="B3584" s="3" t="s">
        <v>1140</v>
      </c>
      <c r="C3584" s="3" t="s">
        <v>5249</v>
      </c>
      <c r="D3584" s="6">
        <v>8000</v>
      </c>
      <c r="E3584" s="8">
        <v>5</v>
      </c>
      <c r="F3584" t="s">
        <v>8220</v>
      </c>
      <c r="G3584" t="s">
        <v>8223</v>
      </c>
      <c r="H3584" t="s">
        <v>8245</v>
      </c>
      <c r="I3584">
        <v>1420100426</v>
      </c>
      <c r="J3584">
        <v>1417508426</v>
      </c>
      <c r="K3584" t="b">
        <v>0</v>
      </c>
      <c r="L3584">
        <v>1</v>
      </c>
      <c r="M3584" t="b">
        <v>0</v>
      </c>
      <c r="N3584" t="s">
        <v>8281</v>
      </c>
      <c r="O3584">
        <f t="shared" si="220"/>
        <v>0</v>
      </c>
      <c r="P3584">
        <f t="shared" si="221"/>
        <v>5</v>
      </c>
      <c r="Q3584" s="10" t="s">
        <v>8331</v>
      </c>
      <c r="R3584" t="s">
        <v>8333</v>
      </c>
      <c r="S3584" s="14">
        <f t="shared" si="222"/>
        <v>41975.347523148142</v>
      </c>
      <c r="T3584" s="14">
        <f t="shared" si="223"/>
        <v>42005.347523148142</v>
      </c>
    </row>
    <row r="3585" spans="1:20" ht="59.4" x14ac:dyDescent="0.45">
      <c r="A3585">
        <v>3806</v>
      </c>
      <c r="B3585" s="3" t="s">
        <v>3803</v>
      </c>
      <c r="C3585" s="3" t="s">
        <v>7916</v>
      </c>
      <c r="D3585" s="6">
        <v>7500</v>
      </c>
      <c r="E3585" s="8">
        <v>5</v>
      </c>
      <c r="F3585" t="s">
        <v>8220</v>
      </c>
      <c r="G3585" t="s">
        <v>8225</v>
      </c>
      <c r="H3585" t="s">
        <v>8247</v>
      </c>
      <c r="I3585">
        <v>1404022381</v>
      </c>
      <c r="J3585">
        <v>1402294381</v>
      </c>
      <c r="K3585" t="b">
        <v>0</v>
      </c>
      <c r="L3585">
        <v>1</v>
      </c>
      <c r="M3585" t="b">
        <v>0</v>
      </c>
      <c r="N3585" t="s">
        <v>8303</v>
      </c>
      <c r="O3585">
        <f t="shared" si="220"/>
        <v>0</v>
      </c>
      <c r="P3585">
        <f t="shared" si="221"/>
        <v>5</v>
      </c>
      <c r="Q3585" s="10" t="s">
        <v>8315</v>
      </c>
      <c r="R3585" t="s">
        <v>8357</v>
      </c>
      <c r="S3585" s="14">
        <f t="shared" si="222"/>
        <v>41799.259039351848</v>
      </c>
      <c r="T3585" s="14">
        <f t="shared" si="223"/>
        <v>41819.259039351848</v>
      </c>
    </row>
    <row r="3586" spans="1:20" ht="45" x14ac:dyDescent="0.45">
      <c r="A3586">
        <v>1581</v>
      </c>
      <c r="B3586" s="3" t="s">
        <v>1582</v>
      </c>
      <c r="C3586" s="3" t="s">
        <v>5691</v>
      </c>
      <c r="D3586" s="6">
        <v>1000</v>
      </c>
      <c r="E3586" s="8">
        <v>5</v>
      </c>
      <c r="F3586" t="s">
        <v>8220</v>
      </c>
      <c r="G3586" t="s">
        <v>8224</v>
      </c>
      <c r="H3586" t="s">
        <v>8246</v>
      </c>
      <c r="I3586">
        <v>1450521990</v>
      </c>
      <c r="J3586">
        <v>1447757190</v>
      </c>
      <c r="K3586" t="b">
        <v>0</v>
      </c>
      <c r="L3586">
        <v>1</v>
      </c>
      <c r="M3586" t="b">
        <v>0</v>
      </c>
      <c r="N3586" t="s">
        <v>8289</v>
      </c>
      <c r="O3586">
        <f t="shared" ref="O3586:O3649" si="224">ROUND(E3586/D3586*100,0)</f>
        <v>1</v>
      </c>
      <c r="P3586">
        <f t="shared" ref="P3586:P3649" si="225">IFERROR(ROUND(E3586/L3586,2),0)</f>
        <v>5</v>
      </c>
      <c r="Q3586" s="10" t="s">
        <v>8336</v>
      </c>
      <c r="R3586" t="s">
        <v>8343</v>
      </c>
      <c r="S3586" s="14">
        <f t="shared" ref="S3586:S3649" si="226">(((J3586/60)/60)/24)+DATE(1970,1,1)</f>
        <v>42325.448958333334</v>
      </c>
      <c r="T3586" s="14">
        <f t="shared" ref="T3586:T3649" si="227">(((I3586/60)/60)/24)+DATE(1970,1,1)</f>
        <v>42357.448958333334</v>
      </c>
    </row>
    <row r="3587" spans="1:20" ht="45" x14ac:dyDescent="0.45">
      <c r="A3587">
        <v>2849</v>
      </c>
      <c r="B3587" s="3" t="s">
        <v>2849</v>
      </c>
      <c r="C3587" s="3" t="s">
        <v>6959</v>
      </c>
      <c r="D3587" s="6">
        <v>500</v>
      </c>
      <c r="E3587" s="8">
        <v>5</v>
      </c>
      <c r="F3587" t="s">
        <v>8220</v>
      </c>
      <c r="G3587" t="s">
        <v>8224</v>
      </c>
      <c r="H3587" t="s">
        <v>8246</v>
      </c>
      <c r="I3587">
        <v>1461406600</v>
      </c>
      <c r="J3587">
        <v>1458814600</v>
      </c>
      <c r="K3587" t="b">
        <v>0</v>
      </c>
      <c r="L3587">
        <v>1</v>
      </c>
      <c r="M3587" t="b">
        <v>0</v>
      </c>
      <c r="N3587" t="s">
        <v>8269</v>
      </c>
      <c r="O3587">
        <f t="shared" si="224"/>
        <v>1</v>
      </c>
      <c r="P3587">
        <f t="shared" si="225"/>
        <v>5</v>
      </c>
      <c r="Q3587" s="10" t="s">
        <v>8315</v>
      </c>
      <c r="R3587" t="s">
        <v>8316</v>
      </c>
      <c r="S3587" s="14">
        <f t="shared" si="226"/>
        <v>42453.428240740745</v>
      </c>
      <c r="T3587" s="14">
        <f t="shared" si="227"/>
        <v>42483.428240740745</v>
      </c>
    </row>
    <row r="3588" spans="1:20" ht="45" x14ac:dyDescent="0.45">
      <c r="A3588">
        <v>2887</v>
      </c>
      <c r="B3588" s="3" t="s">
        <v>2887</v>
      </c>
      <c r="C3588" s="3" t="s">
        <v>6997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1420971324</v>
      </c>
      <c r="J3588">
        <v>1418379324</v>
      </c>
      <c r="K3588" t="b">
        <v>0</v>
      </c>
      <c r="L3588">
        <v>1</v>
      </c>
      <c r="M3588" t="b">
        <v>0</v>
      </c>
      <c r="N3588" t="s">
        <v>8269</v>
      </c>
      <c r="O3588">
        <f t="shared" si="224"/>
        <v>0</v>
      </c>
      <c r="P3588">
        <f t="shared" si="225"/>
        <v>5</v>
      </c>
      <c r="Q3588" s="10" t="s">
        <v>8315</v>
      </c>
      <c r="R3588" t="s">
        <v>8316</v>
      </c>
      <c r="S3588" s="14">
        <f t="shared" si="226"/>
        <v>41985.427361111113</v>
      </c>
      <c r="T3588" s="14">
        <f t="shared" si="227"/>
        <v>42015.427361111113</v>
      </c>
    </row>
    <row r="3589" spans="1:20" ht="45" x14ac:dyDescent="0.45">
      <c r="A3589">
        <v>3915</v>
      </c>
      <c r="B3589" s="3" t="s">
        <v>3912</v>
      </c>
      <c r="C3589" s="3" t="s">
        <v>8023</v>
      </c>
      <c r="D3589" s="6">
        <v>1500</v>
      </c>
      <c r="E3589" s="8">
        <v>5</v>
      </c>
      <c r="F3589" t="s">
        <v>8220</v>
      </c>
      <c r="G3589" t="s">
        <v>8224</v>
      </c>
      <c r="H3589" t="s">
        <v>8246</v>
      </c>
      <c r="I3589">
        <v>1464824309</v>
      </c>
      <c r="J3589">
        <v>1462232309</v>
      </c>
      <c r="K3589" t="b">
        <v>0</v>
      </c>
      <c r="L3589">
        <v>1</v>
      </c>
      <c r="M3589" t="b">
        <v>0</v>
      </c>
      <c r="N3589" t="s">
        <v>8269</v>
      </c>
      <c r="O3589">
        <f t="shared" si="224"/>
        <v>0</v>
      </c>
      <c r="P3589">
        <f t="shared" si="225"/>
        <v>5</v>
      </c>
      <c r="Q3589" s="10" t="s">
        <v>8315</v>
      </c>
      <c r="R3589" t="s">
        <v>8316</v>
      </c>
      <c r="S3589" s="14">
        <f t="shared" si="226"/>
        <v>42492.98505787037</v>
      </c>
      <c r="T3589" s="14">
        <f t="shared" si="227"/>
        <v>42522.98505787037</v>
      </c>
    </row>
    <row r="3590" spans="1:20" ht="45" x14ac:dyDescent="0.45">
      <c r="A3590">
        <v>3939</v>
      </c>
      <c r="B3590" s="3" t="s">
        <v>3936</v>
      </c>
      <c r="C3590" s="3" t="s">
        <v>8047</v>
      </c>
      <c r="D3590" s="6">
        <v>5000</v>
      </c>
      <c r="E3590" s="8">
        <v>5</v>
      </c>
      <c r="F3590" t="s">
        <v>8220</v>
      </c>
      <c r="G3590" t="s">
        <v>8225</v>
      </c>
      <c r="H3590" t="s">
        <v>8247</v>
      </c>
      <c r="I3590">
        <v>1412656200</v>
      </c>
      <c r="J3590">
        <v>1412328979</v>
      </c>
      <c r="K3590" t="b">
        <v>0</v>
      </c>
      <c r="L3590">
        <v>1</v>
      </c>
      <c r="M3590" t="b">
        <v>0</v>
      </c>
      <c r="N3590" t="s">
        <v>8269</v>
      </c>
      <c r="O3590">
        <f t="shared" si="224"/>
        <v>0</v>
      </c>
      <c r="P3590">
        <f t="shared" si="225"/>
        <v>5</v>
      </c>
      <c r="Q3590" s="10" t="s">
        <v>8315</v>
      </c>
      <c r="R3590" t="s">
        <v>8316</v>
      </c>
      <c r="S3590" s="14">
        <f t="shared" si="226"/>
        <v>41915.400219907409</v>
      </c>
      <c r="T3590" s="14">
        <f t="shared" si="227"/>
        <v>41919.1875</v>
      </c>
    </row>
    <row r="3591" spans="1:20" ht="45" x14ac:dyDescent="0.4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0</v>
      </c>
      <c r="P3591">
        <f t="shared" si="225"/>
        <v>5</v>
      </c>
      <c r="Q3591" s="10" t="s">
        <v>8315</v>
      </c>
      <c r="R3591" t="s">
        <v>8316</v>
      </c>
      <c r="S3591" s="14">
        <f t="shared" si="226"/>
        <v>42109.801712962959</v>
      </c>
      <c r="T3591" s="14">
        <f t="shared" si="227"/>
        <v>42139.801712962959</v>
      </c>
    </row>
    <row r="3592" spans="1:20" ht="45" x14ac:dyDescent="0.4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8315</v>
      </c>
      <c r="R3592" t="s">
        <v>8316</v>
      </c>
      <c r="S3592" s="14">
        <f t="shared" si="226"/>
        <v>41809.389930555553</v>
      </c>
      <c r="T3592" s="14">
        <f t="shared" si="227"/>
        <v>41839.389930555553</v>
      </c>
    </row>
    <row r="3593" spans="1:20" ht="45" x14ac:dyDescent="0.4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24"/>
        <v>0</v>
      </c>
      <c r="P3593">
        <f t="shared" si="225"/>
        <v>5</v>
      </c>
      <c r="Q3593" s="10" t="s">
        <v>8315</v>
      </c>
      <c r="R3593" t="s">
        <v>8316</v>
      </c>
      <c r="S3593" s="14">
        <f t="shared" si="226"/>
        <v>41848.772928240738</v>
      </c>
      <c r="T3593" s="14">
        <f t="shared" si="227"/>
        <v>41877.686111111114</v>
      </c>
    </row>
    <row r="3594" spans="1:20" ht="45" x14ac:dyDescent="0.45">
      <c r="A3594">
        <v>4079</v>
      </c>
      <c r="B3594" s="3" t="s">
        <v>4075</v>
      </c>
      <c r="C3594" s="3" t="s">
        <v>8182</v>
      </c>
      <c r="D3594" s="6">
        <v>3000</v>
      </c>
      <c r="E3594" s="8">
        <v>5</v>
      </c>
      <c r="F3594" t="s">
        <v>8220</v>
      </c>
      <c r="G3594" t="s">
        <v>8223</v>
      </c>
      <c r="H3594" t="s">
        <v>8245</v>
      </c>
      <c r="I3594">
        <v>1466375521</v>
      </c>
      <c r="J3594">
        <v>1463783521</v>
      </c>
      <c r="K3594" t="b">
        <v>0</v>
      </c>
      <c r="L3594">
        <v>1</v>
      </c>
      <c r="M3594" t="b">
        <v>0</v>
      </c>
      <c r="N3594" t="s">
        <v>8269</v>
      </c>
      <c r="O3594">
        <f t="shared" si="224"/>
        <v>0</v>
      </c>
      <c r="P3594">
        <f t="shared" si="225"/>
        <v>5</v>
      </c>
      <c r="Q3594" s="10" t="s">
        <v>8315</v>
      </c>
      <c r="R3594" t="s">
        <v>8316</v>
      </c>
      <c r="S3594" s="14">
        <f t="shared" si="226"/>
        <v>42510.938900462963</v>
      </c>
      <c r="T3594" s="14">
        <f t="shared" si="227"/>
        <v>42540.938900462963</v>
      </c>
    </row>
    <row r="3595" spans="1:20" ht="59.4" x14ac:dyDescent="0.45">
      <c r="A3595">
        <v>3119</v>
      </c>
      <c r="B3595" s="3" t="s">
        <v>3119</v>
      </c>
      <c r="C3595" s="3" t="s">
        <v>7229</v>
      </c>
      <c r="D3595" s="6">
        <v>10000</v>
      </c>
      <c r="E3595" s="8">
        <v>5</v>
      </c>
      <c r="F3595" t="s">
        <v>8220</v>
      </c>
      <c r="G3595" t="s">
        <v>8223</v>
      </c>
      <c r="H3595" t="s">
        <v>8245</v>
      </c>
      <c r="I3595">
        <v>1427414732</v>
      </c>
      <c r="J3595">
        <v>1424826332</v>
      </c>
      <c r="K3595" t="b">
        <v>0</v>
      </c>
      <c r="L3595">
        <v>1</v>
      </c>
      <c r="M3595" t="b">
        <v>0</v>
      </c>
      <c r="N3595" t="s">
        <v>8301</v>
      </c>
      <c r="O3595">
        <f t="shared" si="224"/>
        <v>0</v>
      </c>
      <c r="P3595">
        <f t="shared" si="225"/>
        <v>5</v>
      </c>
      <c r="Q3595" s="10" t="s">
        <v>8315</v>
      </c>
      <c r="R3595" t="s">
        <v>8355</v>
      </c>
      <c r="S3595" s="14">
        <f t="shared" si="226"/>
        <v>42060.04550925926</v>
      </c>
      <c r="T3595" s="14">
        <f t="shared" si="227"/>
        <v>42090.003842592589</v>
      </c>
    </row>
    <row r="3596" spans="1:20" ht="45" x14ac:dyDescent="0.45">
      <c r="A3596">
        <v>1090</v>
      </c>
      <c r="B3596" s="3" t="s">
        <v>1091</v>
      </c>
      <c r="C3596" s="3" t="s">
        <v>5200</v>
      </c>
      <c r="D3596" s="6">
        <v>12999</v>
      </c>
      <c r="E3596" s="8">
        <v>5</v>
      </c>
      <c r="F3596" t="s">
        <v>8220</v>
      </c>
      <c r="G3596" t="s">
        <v>8225</v>
      </c>
      <c r="H3596" t="s">
        <v>8247</v>
      </c>
      <c r="I3596">
        <v>1432873653</v>
      </c>
      <c r="J3596">
        <v>1430281653</v>
      </c>
      <c r="K3596" t="b">
        <v>0</v>
      </c>
      <c r="L3596">
        <v>1</v>
      </c>
      <c r="M3596" t="b">
        <v>0</v>
      </c>
      <c r="N3596" t="s">
        <v>8280</v>
      </c>
      <c r="O3596">
        <f t="shared" si="224"/>
        <v>0</v>
      </c>
      <c r="P3596">
        <f t="shared" si="225"/>
        <v>5</v>
      </c>
      <c r="Q3596" s="10" t="s">
        <v>8331</v>
      </c>
      <c r="R3596" t="s">
        <v>8332</v>
      </c>
      <c r="S3596" s="14">
        <f t="shared" si="226"/>
        <v>42123.185798611114</v>
      </c>
      <c r="T3596" s="14">
        <f t="shared" si="227"/>
        <v>42153.185798611114</v>
      </c>
    </row>
    <row r="3597" spans="1:20" ht="45" x14ac:dyDescent="0.45">
      <c r="A3597">
        <v>1113</v>
      </c>
      <c r="B3597" s="3" t="s">
        <v>1114</v>
      </c>
      <c r="C3597" s="3" t="s">
        <v>5223</v>
      </c>
      <c r="D3597" s="6">
        <v>1000</v>
      </c>
      <c r="E3597" s="8">
        <v>5</v>
      </c>
      <c r="F3597" t="s">
        <v>8220</v>
      </c>
      <c r="G3597" t="s">
        <v>8224</v>
      </c>
      <c r="H3597" t="s">
        <v>8246</v>
      </c>
      <c r="I3597">
        <v>1408058820</v>
      </c>
      <c r="J3597">
        <v>1405466820</v>
      </c>
      <c r="K3597" t="b">
        <v>0</v>
      </c>
      <c r="L3597">
        <v>1</v>
      </c>
      <c r="M3597" t="b">
        <v>0</v>
      </c>
      <c r="N3597" t="s">
        <v>8280</v>
      </c>
      <c r="O3597">
        <f t="shared" si="224"/>
        <v>1</v>
      </c>
      <c r="P3597">
        <f t="shared" si="225"/>
        <v>5</v>
      </c>
      <c r="Q3597" s="10" t="s">
        <v>8331</v>
      </c>
      <c r="R3597" t="s">
        <v>8332</v>
      </c>
      <c r="S3597" s="14">
        <f t="shared" si="226"/>
        <v>41835.977083333331</v>
      </c>
      <c r="T3597" s="14">
        <f t="shared" si="227"/>
        <v>41865.977083333331</v>
      </c>
    </row>
    <row r="3598" spans="1:20" ht="59.4" x14ac:dyDescent="0.45">
      <c r="A3598">
        <v>1119</v>
      </c>
      <c r="B3598" s="3" t="s">
        <v>1120</v>
      </c>
      <c r="C3598" s="3" t="s">
        <v>5229</v>
      </c>
      <c r="D3598" s="6">
        <v>2100</v>
      </c>
      <c r="E3598" s="8">
        <v>5</v>
      </c>
      <c r="F3598" t="s">
        <v>8220</v>
      </c>
      <c r="G3598" t="s">
        <v>8223</v>
      </c>
      <c r="H3598" t="s">
        <v>8245</v>
      </c>
      <c r="I3598">
        <v>1396810864</v>
      </c>
      <c r="J3598">
        <v>1395687664</v>
      </c>
      <c r="K3598" t="b">
        <v>0</v>
      </c>
      <c r="L3598">
        <v>1</v>
      </c>
      <c r="M3598" t="b">
        <v>0</v>
      </c>
      <c r="N3598" t="s">
        <v>8280</v>
      </c>
      <c r="O3598">
        <f t="shared" si="224"/>
        <v>0</v>
      </c>
      <c r="P3598">
        <f t="shared" si="225"/>
        <v>5</v>
      </c>
      <c r="Q3598" s="10" t="s">
        <v>8331</v>
      </c>
      <c r="R3598" t="s">
        <v>8332</v>
      </c>
      <c r="S3598" s="14">
        <f t="shared" si="226"/>
        <v>41722.792407407411</v>
      </c>
      <c r="T3598" s="14">
        <f t="shared" si="227"/>
        <v>41735.792407407411</v>
      </c>
    </row>
    <row r="3599" spans="1:20" ht="45" x14ac:dyDescent="0.4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24"/>
        <v>1</v>
      </c>
      <c r="P3599">
        <f t="shared" si="225"/>
        <v>5</v>
      </c>
      <c r="Q3599" s="10" t="s">
        <v>8317</v>
      </c>
      <c r="R3599" t="s">
        <v>8318</v>
      </c>
      <c r="S3599" s="14">
        <f t="shared" si="226"/>
        <v>42307.034074074079</v>
      </c>
      <c r="T3599" s="14">
        <f t="shared" si="227"/>
        <v>42337.075740740736</v>
      </c>
    </row>
    <row r="3600" spans="1:20" ht="45" x14ac:dyDescent="0.45">
      <c r="A3600">
        <v>1242</v>
      </c>
      <c r="B3600" s="3" t="s">
        <v>1243</v>
      </c>
      <c r="C3600" s="3" t="s">
        <v>5352</v>
      </c>
      <c r="D3600" s="6">
        <v>911</v>
      </c>
      <c r="E3600" s="8">
        <v>5</v>
      </c>
      <c r="F3600" t="s">
        <v>8219</v>
      </c>
      <c r="G3600" t="s">
        <v>8223</v>
      </c>
      <c r="H3600" t="s">
        <v>8245</v>
      </c>
      <c r="I3600">
        <v>1315747080</v>
      </c>
      <c r="J3600">
        <v>1314417502</v>
      </c>
      <c r="K3600" t="b">
        <v>0</v>
      </c>
      <c r="L3600">
        <v>1</v>
      </c>
      <c r="M3600" t="b">
        <v>0</v>
      </c>
      <c r="N3600" t="s">
        <v>8284</v>
      </c>
      <c r="O3600">
        <f t="shared" si="224"/>
        <v>1</v>
      </c>
      <c r="P3600">
        <f t="shared" si="225"/>
        <v>5</v>
      </c>
      <c r="Q3600" s="10" t="s">
        <v>8323</v>
      </c>
      <c r="R3600" t="s">
        <v>8338</v>
      </c>
      <c r="S3600" s="14">
        <f t="shared" si="226"/>
        <v>40782.165532407409</v>
      </c>
      <c r="T3600" s="14">
        <f t="shared" si="227"/>
        <v>40797.554166666669</v>
      </c>
    </row>
    <row r="3601" spans="1:20" ht="30.6" x14ac:dyDescent="0.45">
      <c r="A3601">
        <v>1181</v>
      </c>
      <c r="B3601" s="3" t="s">
        <v>1182</v>
      </c>
      <c r="C3601" s="3" t="s">
        <v>5291</v>
      </c>
      <c r="D3601" s="6">
        <v>50000</v>
      </c>
      <c r="E3601" s="8">
        <v>4</v>
      </c>
      <c r="F3601" t="s">
        <v>8220</v>
      </c>
      <c r="G3601" t="s">
        <v>8223</v>
      </c>
      <c r="H3601" t="s">
        <v>8245</v>
      </c>
      <c r="I3601">
        <v>1425197321</v>
      </c>
      <c r="J3601">
        <v>1422605321</v>
      </c>
      <c r="K3601" t="b">
        <v>0</v>
      </c>
      <c r="L3601">
        <v>3</v>
      </c>
      <c r="M3601" t="b">
        <v>0</v>
      </c>
      <c r="N3601" t="s">
        <v>8282</v>
      </c>
      <c r="O3601">
        <f t="shared" si="224"/>
        <v>0</v>
      </c>
      <c r="P3601">
        <f t="shared" si="225"/>
        <v>1.33</v>
      </c>
      <c r="Q3601" s="10" t="s">
        <v>8334</v>
      </c>
      <c r="R3601" t="s">
        <v>8335</v>
      </c>
      <c r="S3601" s="14">
        <f t="shared" si="226"/>
        <v>42034.339363425926</v>
      </c>
      <c r="T3601" s="14">
        <f t="shared" si="227"/>
        <v>42064.339363425926</v>
      </c>
    </row>
    <row r="3602" spans="1:20" ht="59.4" x14ac:dyDescent="0.45">
      <c r="A3602">
        <v>1865</v>
      </c>
      <c r="B3602" s="3" t="s">
        <v>1866</v>
      </c>
      <c r="C3602" s="3" t="s">
        <v>5975</v>
      </c>
      <c r="D3602" s="6">
        <v>110000</v>
      </c>
      <c r="E3602" s="8">
        <v>4</v>
      </c>
      <c r="F3602" t="s">
        <v>8220</v>
      </c>
      <c r="G3602" t="s">
        <v>8224</v>
      </c>
      <c r="H3602" t="s">
        <v>8246</v>
      </c>
      <c r="I3602">
        <v>1478425747</v>
      </c>
      <c r="J3602">
        <v>1475398147</v>
      </c>
      <c r="K3602" t="b">
        <v>0</v>
      </c>
      <c r="L3602">
        <v>2</v>
      </c>
      <c r="M3602" t="b">
        <v>0</v>
      </c>
      <c r="N3602" t="s">
        <v>8281</v>
      </c>
      <c r="O3602">
        <f t="shared" si="224"/>
        <v>0</v>
      </c>
      <c r="P3602">
        <f t="shared" si="225"/>
        <v>2</v>
      </c>
      <c r="Q3602" s="10" t="s">
        <v>8331</v>
      </c>
      <c r="R3602" t="s">
        <v>8333</v>
      </c>
      <c r="S3602" s="14">
        <f t="shared" si="226"/>
        <v>42645.367442129631</v>
      </c>
      <c r="T3602" s="14">
        <f t="shared" si="227"/>
        <v>42680.409108796302</v>
      </c>
    </row>
    <row r="3603" spans="1:20" ht="59.4" x14ac:dyDescent="0.45">
      <c r="A3603">
        <v>4072</v>
      </c>
      <c r="B3603" s="3" t="s">
        <v>4068</v>
      </c>
      <c r="C3603" s="3" t="s">
        <v>8175</v>
      </c>
      <c r="D3603" s="6">
        <v>1000</v>
      </c>
      <c r="E3603" s="8">
        <v>4</v>
      </c>
      <c r="F3603" t="s">
        <v>8220</v>
      </c>
      <c r="G3603" t="s">
        <v>8224</v>
      </c>
      <c r="H3603" t="s">
        <v>8246</v>
      </c>
      <c r="I3603">
        <v>1408646111</v>
      </c>
      <c r="J3603">
        <v>1403462111</v>
      </c>
      <c r="K3603" t="b">
        <v>0</v>
      </c>
      <c r="L3603">
        <v>2</v>
      </c>
      <c r="M3603" t="b">
        <v>0</v>
      </c>
      <c r="N3603" t="s">
        <v>8269</v>
      </c>
      <c r="O3603">
        <f t="shared" si="224"/>
        <v>0</v>
      </c>
      <c r="P3603">
        <f t="shared" si="225"/>
        <v>2</v>
      </c>
      <c r="Q3603" s="10" t="s">
        <v>8315</v>
      </c>
      <c r="R3603" t="s">
        <v>8316</v>
      </c>
      <c r="S3603" s="14">
        <f t="shared" si="226"/>
        <v>41812.77443287037</v>
      </c>
      <c r="T3603" s="14">
        <f t="shared" si="227"/>
        <v>41872.77443287037</v>
      </c>
    </row>
    <row r="3604" spans="1:20" ht="45" x14ac:dyDescent="0.45">
      <c r="A3604">
        <v>636</v>
      </c>
      <c r="B3604" s="3" t="s">
        <v>637</v>
      </c>
      <c r="C3604" s="3" t="s">
        <v>4746</v>
      </c>
      <c r="D3604" s="6">
        <v>2000</v>
      </c>
      <c r="E3604" s="8">
        <v>4</v>
      </c>
      <c r="F3604" t="s">
        <v>8219</v>
      </c>
      <c r="G3604" t="s">
        <v>8224</v>
      </c>
      <c r="H3604" t="s">
        <v>8246</v>
      </c>
      <c r="I3604">
        <v>1433587620</v>
      </c>
      <c r="J3604">
        <v>1430996150</v>
      </c>
      <c r="K3604" t="b">
        <v>0</v>
      </c>
      <c r="L3604">
        <v>1</v>
      </c>
      <c r="M3604" t="b">
        <v>0</v>
      </c>
      <c r="N3604" t="s">
        <v>8270</v>
      </c>
      <c r="O3604">
        <f t="shared" si="224"/>
        <v>0</v>
      </c>
      <c r="P3604">
        <f t="shared" si="225"/>
        <v>4</v>
      </c>
      <c r="Q3604" s="10" t="s">
        <v>8317</v>
      </c>
      <c r="R3604" t="s">
        <v>8318</v>
      </c>
      <c r="S3604" s="14">
        <f t="shared" si="226"/>
        <v>42131.455439814818</v>
      </c>
      <c r="T3604" s="14">
        <f t="shared" si="227"/>
        <v>42161.44930555555</v>
      </c>
    </row>
    <row r="3605" spans="1:20" ht="59.4" x14ac:dyDescent="0.45">
      <c r="A3605">
        <v>435</v>
      </c>
      <c r="B3605" s="3" t="s">
        <v>436</v>
      </c>
      <c r="C3605" s="3" t="s">
        <v>4545</v>
      </c>
      <c r="D3605" s="6">
        <v>110000</v>
      </c>
      <c r="E3605" s="8">
        <v>3</v>
      </c>
      <c r="F3605" t="s">
        <v>8220</v>
      </c>
      <c r="G3605" t="s">
        <v>8223</v>
      </c>
      <c r="H3605" t="s">
        <v>8245</v>
      </c>
      <c r="I3605">
        <v>1379094980</v>
      </c>
      <c r="J3605">
        <v>1376502980</v>
      </c>
      <c r="K3605" t="b">
        <v>0</v>
      </c>
      <c r="L3605">
        <v>3</v>
      </c>
      <c r="M3605" t="b">
        <v>0</v>
      </c>
      <c r="N3605" t="s">
        <v>8268</v>
      </c>
      <c r="O3605">
        <f t="shared" si="224"/>
        <v>0</v>
      </c>
      <c r="P3605">
        <f t="shared" si="225"/>
        <v>1</v>
      </c>
      <c r="Q3605" s="10" t="s">
        <v>8308</v>
      </c>
      <c r="R3605" t="s">
        <v>8314</v>
      </c>
      <c r="S3605" s="14">
        <f t="shared" si="226"/>
        <v>41500.747453703705</v>
      </c>
      <c r="T3605" s="14">
        <f t="shared" si="227"/>
        <v>41530.747453703705</v>
      </c>
    </row>
    <row r="3606" spans="1:20" ht="45" x14ac:dyDescent="0.45">
      <c r="A3606">
        <v>194</v>
      </c>
      <c r="B3606" s="3" t="s">
        <v>196</v>
      </c>
      <c r="C3606" s="3" t="s">
        <v>4304</v>
      </c>
      <c r="D3606" s="6">
        <v>2500</v>
      </c>
      <c r="E3606" s="8">
        <v>3</v>
      </c>
      <c r="F3606" t="s">
        <v>8220</v>
      </c>
      <c r="G3606" t="s">
        <v>8224</v>
      </c>
      <c r="H3606" t="s">
        <v>8246</v>
      </c>
      <c r="I3606">
        <v>1457308531</v>
      </c>
      <c r="J3606">
        <v>1452124531</v>
      </c>
      <c r="K3606" t="b">
        <v>0</v>
      </c>
      <c r="L3606">
        <v>3</v>
      </c>
      <c r="M3606" t="b">
        <v>0</v>
      </c>
      <c r="N3606" t="s">
        <v>8266</v>
      </c>
      <c r="O3606">
        <f t="shared" si="224"/>
        <v>0</v>
      </c>
      <c r="P3606">
        <f t="shared" si="225"/>
        <v>1</v>
      </c>
      <c r="Q3606" s="10" t="s">
        <v>8308</v>
      </c>
      <c r="R3606" t="s">
        <v>8312</v>
      </c>
      <c r="S3606" s="14">
        <f t="shared" si="226"/>
        <v>42375.996886574074</v>
      </c>
      <c r="T3606" s="14">
        <f t="shared" si="227"/>
        <v>42435.996886574074</v>
      </c>
    </row>
    <row r="3607" spans="1:20" ht="45" x14ac:dyDescent="0.45">
      <c r="A3607">
        <v>3805</v>
      </c>
      <c r="B3607" s="3" t="s">
        <v>3802</v>
      </c>
      <c r="C3607" s="3" t="s">
        <v>7915</v>
      </c>
      <c r="D3607" s="6">
        <v>150000</v>
      </c>
      <c r="E3607" s="8">
        <v>3</v>
      </c>
      <c r="F3607" t="s">
        <v>8220</v>
      </c>
      <c r="G3607" t="s">
        <v>8223</v>
      </c>
      <c r="H3607" t="s">
        <v>8245</v>
      </c>
      <c r="I3607">
        <v>1411852640</v>
      </c>
      <c r="J3607">
        <v>1406668640</v>
      </c>
      <c r="K3607" t="b">
        <v>0</v>
      </c>
      <c r="L3607">
        <v>2</v>
      </c>
      <c r="M3607" t="b">
        <v>0</v>
      </c>
      <c r="N3607" t="s">
        <v>8303</v>
      </c>
      <c r="O3607">
        <f t="shared" si="224"/>
        <v>0</v>
      </c>
      <c r="P3607">
        <f t="shared" si="225"/>
        <v>1.5</v>
      </c>
      <c r="Q3607" s="10" t="s">
        <v>8315</v>
      </c>
      <c r="R3607" t="s">
        <v>8357</v>
      </c>
      <c r="S3607" s="14">
        <f t="shared" si="226"/>
        <v>41849.887037037035</v>
      </c>
      <c r="T3607" s="14">
        <f t="shared" si="227"/>
        <v>41909.887037037035</v>
      </c>
    </row>
    <row r="3608" spans="1:20" ht="30.6" x14ac:dyDescent="0.4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24"/>
        <v>0</v>
      </c>
      <c r="P3608">
        <f t="shared" si="225"/>
        <v>1</v>
      </c>
      <c r="Q3608" s="10" t="s">
        <v>8336</v>
      </c>
      <c r="R3608" t="s">
        <v>8343</v>
      </c>
      <c r="S3608" s="14">
        <f t="shared" si="226"/>
        <v>42033.845543981486</v>
      </c>
      <c r="T3608" s="14">
        <f t="shared" si="227"/>
        <v>42063.845543981486</v>
      </c>
    </row>
    <row r="3609" spans="1:20" ht="30.6" x14ac:dyDescent="0.45">
      <c r="A3609">
        <v>3904</v>
      </c>
      <c r="B3609" s="3" t="s">
        <v>3901</v>
      </c>
      <c r="C3609" s="3" t="s">
        <v>8012</v>
      </c>
      <c r="D3609" s="6">
        <v>10000</v>
      </c>
      <c r="E3609" s="8">
        <v>3</v>
      </c>
      <c r="F3609" t="s">
        <v>8220</v>
      </c>
      <c r="G3609" t="s">
        <v>8223</v>
      </c>
      <c r="H3609" t="s">
        <v>8245</v>
      </c>
      <c r="I3609">
        <v>1429074240</v>
      </c>
      <c r="J3609">
        <v>1427866200</v>
      </c>
      <c r="K3609" t="b">
        <v>0</v>
      </c>
      <c r="L3609">
        <v>2</v>
      </c>
      <c r="M3609" t="b">
        <v>0</v>
      </c>
      <c r="N3609" t="s">
        <v>8269</v>
      </c>
      <c r="O3609">
        <f t="shared" si="224"/>
        <v>0</v>
      </c>
      <c r="P3609">
        <f t="shared" si="225"/>
        <v>1.5</v>
      </c>
      <c r="Q3609" s="10" t="s">
        <v>8315</v>
      </c>
      <c r="R3609" t="s">
        <v>8316</v>
      </c>
      <c r="S3609" s="14">
        <f t="shared" si="226"/>
        <v>42095.229166666672</v>
      </c>
      <c r="T3609" s="14">
        <f t="shared" si="227"/>
        <v>42109.211111111115</v>
      </c>
    </row>
    <row r="3610" spans="1:20" ht="45" x14ac:dyDescent="0.45">
      <c r="A3610">
        <v>3993</v>
      </c>
      <c r="B3610" s="3" t="s">
        <v>3989</v>
      </c>
      <c r="C3610" s="3" t="s">
        <v>8099</v>
      </c>
      <c r="D3610" s="6">
        <v>50000</v>
      </c>
      <c r="E3610" s="8">
        <v>3</v>
      </c>
      <c r="F3610" t="s">
        <v>8220</v>
      </c>
      <c r="G3610" t="s">
        <v>8223</v>
      </c>
      <c r="H3610" t="s">
        <v>8245</v>
      </c>
      <c r="I3610">
        <v>1431549912</v>
      </c>
      <c r="J3610">
        <v>1428957912</v>
      </c>
      <c r="K3610" t="b">
        <v>0</v>
      </c>
      <c r="L3610">
        <v>1</v>
      </c>
      <c r="M3610" t="b">
        <v>0</v>
      </c>
      <c r="N3610" t="s">
        <v>8269</v>
      </c>
      <c r="O3610">
        <f t="shared" si="224"/>
        <v>0</v>
      </c>
      <c r="P3610">
        <f t="shared" si="225"/>
        <v>3</v>
      </c>
      <c r="Q3610" s="10" t="s">
        <v>8315</v>
      </c>
      <c r="R3610" t="s">
        <v>8316</v>
      </c>
      <c r="S3610" s="14">
        <f t="shared" si="226"/>
        <v>42107.864722222221</v>
      </c>
      <c r="T3610" s="14">
        <f t="shared" si="227"/>
        <v>42137.864722222221</v>
      </c>
    </row>
    <row r="3611" spans="1:20" ht="45" x14ac:dyDescent="0.45">
      <c r="A3611">
        <v>4082</v>
      </c>
      <c r="B3611" s="3" t="s">
        <v>4078</v>
      </c>
      <c r="C3611" s="3" t="s">
        <v>8185</v>
      </c>
      <c r="D3611" s="6">
        <v>150</v>
      </c>
      <c r="E3611" s="8">
        <v>3</v>
      </c>
      <c r="F3611" t="s">
        <v>8220</v>
      </c>
      <c r="G3611" t="s">
        <v>8223</v>
      </c>
      <c r="H3611" t="s">
        <v>8245</v>
      </c>
      <c r="I3611">
        <v>1447542000</v>
      </c>
      <c r="J3611">
        <v>1446179553</v>
      </c>
      <c r="K3611" t="b">
        <v>0</v>
      </c>
      <c r="L3611">
        <v>2</v>
      </c>
      <c r="M3611" t="b">
        <v>0</v>
      </c>
      <c r="N3611" t="s">
        <v>8269</v>
      </c>
      <c r="O3611">
        <f t="shared" si="224"/>
        <v>2</v>
      </c>
      <c r="P3611">
        <f t="shared" si="225"/>
        <v>1.5</v>
      </c>
      <c r="Q3611" s="10" t="s">
        <v>8315</v>
      </c>
      <c r="R3611" t="s">
        <v>8316</v>
      </c>
      <c r="S3611" s="14">
        <f t="shared" si="226"/>
        <v>42307.189270833333</v>
      </c>
      <c r="T3611" s="14">
        <f t="shared" si="227"/>
        <v>42322.958333333328</v>
      </c>
    </row>
    <row r="3612" spans="1:20" ht="45" x14ac:dyDescent="0.45">
      <c r="A3612">
        <v>4113</v>
      </c>
      <c r="B3612" s="3" t="s">
        <v>4109</v>
      </c>
      <c r="C3612" s="3" t="s">
        <v>8215</v>
      </c>
      <c r="D3612" s="6">
        <v>1500</v>
      </c>
      <c r="E3612" s="8">
        <v>3</v>
      </c>
      <c r="F3612" t="s">
        <v>8220</v>
      </c>
      <c r="G3612" t="s">
        <v>8223</v>
      </c>
      <c r="H3612" t="s">
        <v>8245</v>
      </c>
      <c r="I3612">
        <v>1452234840</v>
      </c>
      <c r="J3612">
        <v>1450619123</v>
      </c>
      <c r="K3612" t="b">
        <v>0</v>
      </c>
      <c r="L3612">
        <v>3</v>
      </c>
      <c r="M3612" t="b">
        <v>0</v>
      </c>
      <c r="N3612" t="s">
        <v>8269</v>
      </c>
      <c r="O3612">
        <f t="shared" si="224"/>
        <v>0</v>
      </c>
      <c r="P3612">
        <f t="shared" si="225"/>
        <v>1</v>
      </c>
      <c r="Q3612" s="10" t="s">
        <v>8315</v>
      </c>
      <c r="R3612" t="s">
        <v>8316</v>
      </c>
      <c r="S3612" s="14">
        <f t="shared" si="226"/>
        <v>42358.573182870372</v>
      </c>
      <c r="T3612" s="14">
        <f t="shared" si="227"/>
        <v>42377.273611111115</v>
      </c>
    </row>
    <row r="3613" spans="1:20" ht="59.4" x14ac:dyDescent="0.45">
      <c r="A3613">
        <v>3058</v>
      </c>
      <c r="B3613" s="3" t="s">
        <v>3058</v>
      </c>
      <c r="C3613" s="3" t="s">
        <v>7168</v>
      </c>
      <c r="D3613" s="6">
        <v>18000</v>
      </c>
      <c r="E3613" s="8">
        <v>3</v>
      </c>
      <c r="F3613" t="s">
        <v>8220</v>
      </c>
      <c r="G3613" t="s">
        <v>8236</v>
      </c>
      <c r="H3613" t="s">
        <v>8248</v>
      </c>
      <c r="I3613">
        <v>1463734740</v>
      </c>
      <c r="J3613">
        <v>1459414740</v>
      </c>
      <c r="K3613" t="b">
        <v>0</v>
      </c>
      <c r="L3613">
        <v>3</v>
      </c>
      <c r="M3613" t="b">
        <v>0</v>
      </c>
      <c r="N3613" t="s">
        <v>8301</v>
      </c>
      <c r="O3613">
        <f t="shared" si="224"/>
        <v>0</v>
      </c>
      <c r="P3613">
        <f t="shared" si="225"/>
        <v>1</v>
      </c>
      <c r="Q3613" s="10" t="s">
        <v>8315</v>
      </c>
      <c r="R3613" t="s">
        <v>8355</v>
      </c>
      <c r="S3613" s="14">
        <f t="shared" si="226"/>
        <v>42460.374305555553</v>
      </c>
      <c r="T3613" s="14">
        <f t="shared" si="227"/>
        <v>42510.374305555553</v>
      </c>
    </row>
    <row r="3614" spans="1:20" ht="30.6" x14ac:dyDescent="0.45">
      <c r="A3614">
        <v>1420</v>
      </c>
      <c r="B3614" s="3" t="s">
        <v>1421</v>
      </c>
      <c r="C3614" s="3" t="s">
        <v>5530</v>
      </c>
      <c r="D3614" s="6">
        <v>110</v>
      </c>
      <c r="E3614" s="8">
        <v>3</v>
      </c>
      <c r="F3614" t="s">
        <v>8220</v>
      </c>
      <c r="G3614" t="s">
        <v>8223</v>
      </c>
      <c r="H3614" t="s">
        <v>8245</v>
      </c>
      <c r="I3614">
        <v>1467129686</v>
      </c>
      <c r="J3614">
        <v>1464969686</v>
      </c>
      <c r="K3614" t="b">
        <v>0</v>
      </c>
      <c r="L3614">
        <v>3</v>
      </c>
      <c r="M3614" t="b">
        <v>0</v>
      </c>
      <c r="N3614" t="s">
        <v>8285</v>
      </c>
      <c r="O3614">
        <f t="shared" si="224"/>
        <v>3</v>
      </c>
      <c r="P3614">
        <f t="shared" si="225"/>
        <v>1</v>
      </c>
      <c r="Q3614" s="10" t="s">
        <v>8320</v>
      </c>
      <c r="R3614" t="s">
        <v>8339</v>
      </c>
      <c r="S3614" s="14">
        <f t="shared" si="226"/>
        <v>42524.667662037042</v>
      </c>
      <c r="T3614" s="14">
        <f t="shared" si="227"/>
        <v>42549.667662037042</v>
      </c>
    </row>
    <row r="3615" spans="1:20" ht="30.6" x14ac:dyDescent="0.45">
      <c r="A3615">
        <v>982</v>
      </c>
      <c r="B3615" s="3" t="s">
        <v>983</v>
      </c>
      <c r="C3615" s="3" t="s">
        <v>5092</v>
      </c>
      <c r="D3615" s="6">
        <v>17500</v>
      </c>
      <c r="E3615" s="8">
        <v>3</v>
      </c>
      <c r="F3615" t="s">
        <v>8220</v>
      </c>
      <c r="G3615" t="s">
        <v>8223</v>
      </c>
      <c r="H3615" t="s">
        <v>8245</v>
      </c>
      <c r="I3615">
        <v>1475431486</v>
      </c>
      <c r="J3615">
        <v>1472839486</v>
      </c>
      <c r="K3615" t="b">
        <v>0</v>
      </c>
      <c r="L3615">
        <v>3</v>
      </c>
      <c r="M3615" t="b">
        <v>0</v>
      </c>
      <c r="N3615" t="s">
        <v>8271</v>
      </c>
      <c r="O3615">
        <f t="shared" si="224"/>
        <v>0</v>
      </c>
      <c r="P3615">
        <f t="shared" si="225"/>
        <v>1</v>
      </c>
      <c r="Q3615" s="10" t="s">
        <v>8317</v>
      </c>
      <c r="R3615" t="s">
        <v>8319</v>
      </c>
      <c r="S3615" s="14">
        <f t="shared" si="226"/>
        <v>42615.753310185188</v>
      </c>
      <c r="T3615" s="14">
        <f t="shared" si="227"/>
        <v>42645.753310185188</v>
      </c>
    </row>
    <row r="3616" spans="1:20" ht="45" x14ac:dyDescent="0.45">
      <c r="A3616">
        <v>2394</v>
      </c>
      <c r="B3616" s="3" t="s">
        <v>2395</v>
      </c>
      <c r="C3616" s="3" t="s">
        <v>6504</v>
      </c>
      <c r="D3616" s="6">
        <v>5000</v>
      </c>
      <c r="E3616" s="8">
        <v>3</v>
      </c>
      <c r="F3616" t="s">
        <v>8219</v>
      </c>
      <c r="G3616" t="s">
        <v>8240</v>
      </c>
      <c r="H3616" t="s">
        <v>8248</v>
      </c>
      <c r="I3616">
        <v>1424940093</v>
      </c>
      <c r="J3616">
        <v>1422348093</v>
      </c>
      <c r="K3616" t="b">
        <v>0</v>
      </c>
      <c r="L3616">
        <v>2</v>
      </c>
      <c r="M3616" t="b">
        <v>0</v>
      </c>
      <c r="N3616" t="s">
        <v>8270</v>
      </c>
      <c r="O3616">
        <f t="shared" si="224"/>
        <v>0</v>
      </c>
      <c r="P3616">
        <f t="shared" si="225"/>
        <v>1.5</v>
      </c>
      <c r="Q3616" s="10" t="s">
        <v>8317</v>
      </c>
      <c r="R3616" t="s">
        <v>8318</v>
      </c>
      <c r="S3616" s="14">
        <f t="shared" si="226"/>
        <v>42031.362187499995</v>
      </c>
      <c r="T3616" s="14">
        <f t="shared" si="227"/>
        <v>42061.362187499995</v>
      </c>
    </row>
    <row r="3617" spans="1:20" ht="45" x14ac:dyDescent="0.4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0" t="s">
        <v>8308</v>
      </c>
      <c r="R3617" t="s">
        <v>8314</v>
      </c>
      <c r="S3617" s="14">
        <f t="shared" si="226"/>
        <v>42130.335358796292</v>
      </c>
      <c r="T3617" s="14">
        <f t="shared" si="227"/>
        <v>42145.335358796292</v>
      </c>
    </row>
    <row r="3618" spans="1:20" ht="45" x14ac:dyDescent="0.45">
      <c r="A3618">
        <v>2769</v>
      </c>
      <c r="B3618" s="3" t="s">
        <v>2769</v>
      </c>
      <c r="C3618" s="3" t="s">
        <v>6879</v>
      </c>
      <c r="D3618" s="6">
        <v>800</v>
      </c>
      <c r="E3618" s="8">
        <v>2</v>
      </c>
      <c r="F3618" t="s">
        <v>8220</v>
      </c>
      <c r="G3618" t="s">
        <v>8224</v>
      </c>
      <c r="H3618" t="s">
        <v>8246</v>
      </c>
      <c r="I3618">
        <v>1401997790</v>
      </c>
      <c r="J3618">
        <v>1397677790</v>
      </c>
      <c r="K3618" t="b">
        <v>0</v>
      </c>
      <c r="L3618">
        <v>2</v>
      </c>
      <c r="M3618" t="b">
        <v>0</v>
      </c>
      <c r="N3618" t="s">
        <v>8302</v>
      </c>
      <c r="O3618">
        <f t="shared" si="224"/>
        <v>0</v>
      </c>
      <c r="P3618">
        <f t="shared" si="225"/>
        <v>1</v>
      </c>
      <c r="Q3618" s="10" t="s">
        <v>8320</v>
      </c>
      <c r="R3618" t="s">
        <v>8356</v>
      </c>
      <c r="S3618" s="14">
        <f t="shared" si="226"/>
        <v>41745.826273148145</v>
      </c>
      <c r="T3618" s="14">
        <f t="shared" si="227"/>
        <v>41795.826273148145</v>
      </c>
    </row>
    <row r="3619" spans="1:20" ht="45" x14ac:dyDescent="0.4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0" t="s">
        <v>8320</v>
      </c>
      <c r="R3619" t="s">
        <v>8322</v>
      </c>
      <c r="S3619" s="14">
        <f t="shared" si="226"/>
        <v>41729.702314814815</v>
      </c>
      <c r="T3619" s="14">
        <f t="shared" si="227"/>
        <v>41759.702314814815</v>
      </c>
    </row>
    <row r="3620" spans="1:20" ht="30.6" x14ac:dyDescent="0.45">
      <c r="A3620">
        <v>2431</v>
      </c>
      <c r="B3620" s="3" t="s">
        <v>2432</v>
      </c>
      <c r="C3620" s="3" t="s">
        <v>6541</v>
      </c>
      <c r="D3620" s="6">
        <v>100000</v>
      </c>
      <c r="E3620" s="8">
        <v>2</v>
      </c>
      <c r="F3620" t="s">
        <v>8220</v>
      </c>
      <c r="G3620" t="s">
        <v>8223</v>
      </c>
      <c r="H3620" t="s">
        <v>8245</v>
      </c>
      <c r="I3620">
        <v>1467080613</v>
      </c>
      <c r="J3620">
        <v>1461896613</v>
      </c>
      <c r="K3620" t="b">
        <v>0</v>
      </c>
      <c r="L3620">
        <v>2</v>
      </c>
      <c r="M3620" t="b">
        <v>0</v>
      </c>
      <c r="N3620" t="s">
        <v>8282</v>
      </c>
      <c r="O3620">
        <f t="shared" si="224"/>
        <v>0</v>
      </c>
      <c r="P3620">
        <f t="shared" si="225"/>
        <v>1</v>
      </c>
      <c r="Q3620" s="10" t="s">
        <v>8334</v>
      </c>
      <c r="R3620" t="s">
        <v>8335</v>
      </c>
      <c r="S3620" s="14">
        <f t="shared" si="226"/>
        <v>42489.099687499998</v>
      </c>
      <c r="T3620" s="14">
        <f t="shared" si="227"/>
        <v>42549.099687499998</v>
      </c>
    </row>
    <row r="3621" spans="1:20" ht="45" x14ac:dyDescent="0.45">
      <c r="A3621">
        <v>2432</v>
      </c>
      <c r="B3621" s="3" t="s">
        <v>2433</v>
      </c>
      <c r="C3621" s="3" t="s">
        <v>6542</v>
      </c>
      <c r="D3621" s="6">
        <v>14000</v>
      </c>
      <c r="E3621" s="8">
        <v>2</v>
      </c>
      <c r="F3621" t="s">
        <v>8220</v>
      </c>
      <c r="G3621" t="s">
        <v>8223</v>
      </c>
      <c r="H3621" t="s">
        <v>8245</v>
      </c>
      <c r="I3621">
        <v>1425791697</v>
      </c>
      <c r="J3621">
        <v>1423199697</v>
      </c>
      <c r="K3621" t="b">
        <v>0</v>
      </c>
      <c r="L3621">
        <v>2</v>
      </c>
      <c r="M3621" t="b">
        <v>0</v>
      </c>
      <c r="N3621" t="s">
        <v>8282</v>
      </c>
      <c r="O3621">
        <f t="shared" si="224"/>
        <v>0</v>
      </c>
      <c r="P3621">
        <f t="shared" si="225"/>
        <v>1</v>
      </c>
      <c r="Q3621" s="10" t="s">
        <v>8334</v>
      </c>
      <c r="R3621" t="s">
        <v>8335</v>
      </c>
      <c r="S3621" s="14">
        <f t="shared" si="226"/>
        <v>42041.218715277777</v>
      </c>
      <c r="T3621" s="14">
        <f t="shared" si="227"/>
        <v>42071.218715277777</v>
      </c>
    </row>
    <row r="3622" spans="1:20" ht="59.4" x14ac:dyDescent="0.45">
      <c r="A3622">
        <v>3629</v>
      </c>
      <c r="B3622" s="3" t="s">
        <v>3627</v>
      </c>
      <c r="C3622" s="3" t="s">
        <v>7739</v>
      </c>
      <c r="D3622" s="6">
        <v>1000000</v>
      </c>
      <c r="E3622" s="8">
        <v>2</v>
      </c>
      <c r="F3622" t="s">
        <v>8220</v>
      </c>
      <c r="G3622" t="s">
        <v>8223</v>
      </c>
      <c r="H3622" t="s">
        <v>8245</v>
      </c>
      <c r="I3622">
        <v>1462467600</v>
      </c>
      <c r="J3622">
        <v>1457403364</v>
      </c>
      <c r="K3622" t="b">
        <v>0</v>
      </c>
      <c r="L3622">
        <v>2</v>
      </c>
      <c r="M3622" t="b">
        <v>0</v>
      </c>
      <c r="N3622" t="s">
        <v>8303</v>
      </c>
      <c r="O3622">
        <f t="shared" si="224"/>
        <v>0</v>
      </c>
      <c r="P3622">
        <f t="shared" si="225"/>
        <v>1</v>
      </c>
      <c r="Q3622" s="10" t="s">
        <v>8315</v>
      </c>
      <c r="R3622" t="s">
        <v>8357</v>
      </c>
      <c r="S3622" s="14">
        <f t="shared" si="226"/>
        <v>42437.094490740739</v>
      </c>
      <c r="T3622" s="14">
        <f t="shared" si="227"/>
        <v>42495.708333333328</v>
      </c>
    </row>
    <row r="3623" spans="1:20" ht="30.6" x14ac:dyDescent="0.45">
      <c r="A3623">
        <v>1992</v>
      </c>
      <c r="B3623" s="3" t="s">
        <v>1993</v>
      </c>
      <c r="C3623" s="3" t="s">
        <v>6102</v>
      </c>
      <c r="D3623" s="6">
        <v>1500</v>
      </c>
      <c r="E3623" s="8">
        <v>2</v>
      </c>
      <c r="F3623" t="s">
        <v>8220</v>
      </c>
      <c r="G3623" t="s">
        <v>8223</v>
      </c>
      <c r="H3623" t="s">
        <v>8245</v>
      </c>
      <c r="I3623">
        <v>1424229991</v>
      </c>
      <c r="J3623">
        <v>1421637991</v>
      </c>
      <c r="K3623" t="b">
        <v>0</v>
      </c>
      <c r="L3623">
        <v>2</v>
      </c>
      <c r="M3623" t="b">
        <v>0</v>
      </c>
      <c r="N3623" t="s">
        <v>8294</v>
      </c>
      <c r="O3623">
        <f t="shared" si="224"/>
        <v>0</v>
      </c>
      <c r="P3623">
        <f t="shared" si="225"/>
        <v>1</v>
      </c>
      <c r="Q3623" s="10" t="s">
        <v>8336</v>
      </c>
      <c r="R3623" t="s">
        <v>8348</v>
      </c>
      <c r="S3623" s="14">
        <f t="shared" si="226"/>
        <v>42023.143414351856</v>
      </c>
      <c r="T3623" s="14">
        <f t="shared" si="227"/>
        <v>42053.143414351856</v>
      </c>
    </row>
    <row r="3624" spans="1:20" ht="45" x14ac:dyDescent="0.45">
      <c r="A3624">
        <v>2907</v>
      </c>
      <c r="B3624" s="3" t="s">
        <v>2907</v>
      </c>
      <c r="C3624" s="3" t="s">
        <v>7017</v>
      </c>
      <c r="D3624" s="6">
        <v>2500</v>
      </c>
      <c r="E3624" s="8">
        <v>2</v>
      </c>
      <c r="F3624" t="s">
        <v>8220</v>
      </c>
      <c r="G3624" t="s">
        <v>8223</v>
      </c>
      <c r="H3624" t="s">
        <v>8245</v>
      </c>
      <c r="I3624">
        <v>1463259837</v>
      </c>
      <c r="J3624">
        <v>1458075837</v>
      </c>
      <c r="K3624" t="b">
        <v>0</v>
      </c>
      <c r="L3624">
        <v>2</v>
      </c>
      <c r="M3624" t="b">
        <v>0</v>
      </c>
      <c r="N3624" t="s">
        <v>8269</v>
      </c>
      <c r="O3624">
        <f t="shared" si="224"/>
        <v>0</v>
      </c>
      <c r="P3624">
        <f t="shared" si="225"/>
        <v>1</v>
      </c>
      <c r="Q3624" s="10" t="s">
        <v>8315</v>
      </c>
      <c r="R3624" t="s">
        <v>8316</v>
      </c>
      <c r="S3624" s="14">
        <f t="shared" si="226"/>
        <v>42444.877743055549</v>
      </c>
      <c r="T3624" s="14">
        <f t="shared" si="227"/>
        <v>42504.877743055549</v>
      </c>
    </row>
    <row r="3625" spans="1:20" ht="45" x14ac:dyDescent="0.4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24"/>
        <v>0</v>
      </c>
      <c r="P3625">
        <f t="shared" si="225"/>
        <v>1</v>
      </c>
      <c r="Q3625" s="10" t="s">
        <v>8315</v>
      </c>
      <c r="R3625" t="s">
        <v>8316</v>
      </c>
      <c r="S3625" s="14">
        <f t="shared" si="226"/>
        <v>41828.922905092593</v>
      </c>
      <c r="T3625" s="14">
        <f t="shared" si="227"/>
        <v>41888.922905092593</v>
      </c>
    </row>
    <row r="3626" spans="1:20" ht="45" x14ac:dyDescent="0.45">
      <c r="A3626">
        <v>4006</v>
      </c>
      <c r="B3626" s="3" t="s">
        <v>4002</v>
      </c>
      <c r="C3626" s="3" t="s">
        <v>8111</v>
      </c>
      <c r="D3626" s="6">
        <v>30000</v>
      </c>
      <c r="E3626" s="8">
        <v>2</v>
      </c>
      <c r="F3626" t="s">
        <v>8220</v>
      </c>
      <c r="G3626" t="s">
        <v>8223</v>
      </c>
      <c r="H3626" t="s">
        <v>8245</v>
      </c>
      <c r="I3626">
        <v>1455647587</v>
      </c>
      <c r="J3626">
        <v>1453487587</v>
      </c>
      <c r="K3626" t="b">
        <v>0</v>
      </c>
      <c r="L3626">
        <v>1</v>
      </c>
      <c r="M3626" t="b">
        <v>0</v>
      </c>
      <c r="N3626" t="s">
        <v>8269</v>
      </c>
      <c r="O3626">
        <f t="shared" si="224"/>
        <v>0</v>
      </c>
      <c r="P3626">
        <f t="shared" si="225"/>
        <v>2</v>
      </c>
      <c r="Q3626" s="10" t="s">
        <v>8315</v>
      </c>
      <c r="R3626" t="s">
        <v>8316</v>
      </c>
      <c r="S3626" s="14">
        <f t="shared" si="226"/>
        <v>42391.772997685184</v>
      </c>
      <c r="T3626" s="14">
        <f t="shared" si="227"/>
        <v>42416.772997685184</v>
      </c>
    </row>
    <row r="3627" spans="1:20" ht="45" x14ac:dyDescent="0.45">
      <c r="A3627">
        <v>2946</v>
      </c>
      <c r="B3627" s="3" t="s">
        <v>2946</v>
      </c>
      <c r="C3627" s="3" t="s">
        <v>7056</v>
      </c>
      <c r="D3627" s="6">
        <v>2000</v>
      </c>
      <c r="E3627" s="8">
        <v>2</v>
      </c>
      <c r="F3627" t="s">
        <v>8220</v>
      </c>
      <c r="G3627" t="s">
        <v>8224</v>
      </c>
      <c r="H3627" t="s">
        <v>8246</v>
      </c>
      <c r="I3627">
        <v>1471265092</v>
      </c>
      <c r="J3627">
        <v>1468673092</v>
      </c>
      <c r="K3627" t="b">
        <v>0</v>
      </c>
      <c r="L3627">
        <v>2</v>
      </c>
      <c r="M3627" t="b">
        <v>0</v>
      </c>
      <c r="N3627" t="s">
        <v>8301</v>
      </c>
      <c r="O3627">
        <f t="shared" si="224"/>
        <v>0</v>
      </c>
      <c r="P3627">
        <f t="shared" si="225"/>
        <v>1</v>
      </c>
      <c r="Q3627" s="10" t="s">
        <v>8315</v>
      </c>
      <c r="R3627" t="s">
        <v>8355</v>
      </c>
      <c r="S3627" s="14">
        <f t="shared" si="226"/>
        <v>42567.531157407408</v>
      </c>
      <c r="T3627" s="14">
        <f t="shared" si="227"/>
        <v>42597.531157407408</v>
      </c>
    </row>
    <row r="3628" spans="1:20" ht="45" x14ac:dyDescent="0.45">
      <c r="A3628">
        <v>3072</v>
      </c>
      <c r="B3628" s="3" t="s">
        <v>3072</v>
      </c>
      <c r="C3628" s="3" t="s">
        <v>7182</v>
      </c>
      <c r="D3628" s="6">
        <v>12000</v>
      </c>
      <c r="E3628" s="8">
        <v>2</v>
      </c>
      <c r="F3628" t="s">
        <v>8220</v>
      </c>
      <c r="G3628" t="s">
        <v>8223</v>
      </c>
      <c r="H3628" t="s">
        <v>8245</v>
      </c>
      <c r="I3628">
        <v>1477791960</v>
      </c>
      <c r="J3628">
        <v>1476549262</v>
      </c>
      <c r="K3628" t="b">
        <v>0</v>
      </c>
      <c r="L3628">
        <v>2</v>
      </c>
      <c r="M3628" t="b">
        <v>0</v>
      </c>
      <c r="N3628" t="s">
        <v>8301</v>
      </c>
      <c r="O3628">
        <f t="shared" si="224"/>
        <v>0</v>
      </c>
      <c r="P3628">
        <f t="shared" si="225"/>
        <v>1</v>
      </c>
      <c r="Q3628" s="10" t="s">
        <v>8315</v>
      </c>
      <c r="R3628" t="s">
        <v>8355</v>
      </c>
      <c r="S3628" s="14">
        <f t="shared" si="226"/>
        <v>42658.690532407403</v>
      </c>
      <c r="T3628" s="14">
        <f t="shared" si="227"/>
        <v>42673.073611111111</v>
      </c>
    </row>
    <row r="3629" spans="1:20" ht="45" x14ac:dyDescent="0.45">
      <c r="A3629">
        <v>1451</v>
      </c>
      <c r="B3629" s="3" t="s">
        <v>1452</v>
      </c>
      <c r="C3629" s="3" t="s">
        <v>5561</v>
      </c>
      <c r="D3629" s="6">
        <v>18950</v>
      </c>
      <c r="E3629" s="8">
        <v>2</v>
      </c>
      <c r="F3629" t="s">
        <v>8219</v>
      </c>
      <c r="G3629" t="s">
        <v>8223</v>
      </c>
      <c r="H3629" t="s">
        <v>8245</v>
      </c>
      <c r="I3629">
        <v>1416355259</v>
      </c>
      <c r="J3629">
        <v>1413759659</v>
      </c>
      <c r="K3629" t="b">
        <v>0</v>
      </c>
      <c r="L3629">
        <v>2</v>
      </c>
      <c r="M3629" t="b">
        <v>0</v>
      </c>
      <c r="N3629" t="s">
        <v>8285</v>
      </c>
      <c r="O3629">
        <f t="shared" si="224"/>
        <v>0</v>
      </c>
      <c r="P3629">
        <f t="shared" si="225"/>
        <v>1</v>
      </c>
      <c r="Q3629" s="10" t="s">
        <v>8320</v>
      </c>
      <c r="R3629" t="s">
        <v>8339</v>
      </c>
      <c r="S3629" s="14">
        <f t="shared" si="226"/>
        <v>41931.959016203706</v>
      </c>
      <c r="T3629" s="14">
        <f t="shared" si="227"/>
        <v>41962.00068287037</v>
      </c>
    </row>
    <row r="3630" spans="1:20" ht="45" x14ac:dyDescent="0.45">
      <c r="A3630">
        <v>2148</v>
      </c>
      <c r="B3630" s="3" t="s">
        <v>2149</v>
      </c>
      <c r="C3630" s="3" t="s">
        <v>6258</v>
      </c>
      <c r="D3630" s="6">
        <v>100</v>
      </c>
      <c r="E3630" s="8">
        <v>2</v>
      </c>
      <c r="F3630" t="s">
        <v>8220</v>
      </c>
      <c r="G3630" t="s">
        <v>8224</v>
      </c>
      <c r="H3630" t="s">
        <v>8246</v>
      </c>
      <c r="I3630">
        <v>1427992582</v>
      </c>
      <c r="J3630">
        <v>1425404182</v>
      </c>
      <c r="K3630" t="b">
        <v>0</v>
      </c>
      <c r="L3630">
        <v>2</v>
      </c>
      <c r="M3630" t="b">
        <v>0</v>
      </c>
      <c r="N3630" t="s">
        <v>8280</v>
      </c>
      <c r="O3630">
        <f t="shared" si="224"/>
        <v>2</v>
      </c>
      <c r="P3630">
        <f t="shared" si="225"/>
        <v>1</v>
      </c>
      <c r="Q3630" s="10" t="s">
        <v>8331</v>
      </c>
      <c r="R3630" t="s">
        <v>8332</v>
      </c>
      <c r="S3630" s="14">
        <f t="shared" si="226"/>
        <v>42066.733587962968</v>
      </c>
      <c r="T3630" s="14">
        <f t="shared" si="227"/>
        <v>42096.691921296297</v>
      </c>
    </row>
    <row r="3631" spans="1:20" ht="30.6" x14ac:dyDescent="0.45">
      <c r="A3631">
        <v>2154</v>
      </c>
      <c r="B3631" s="3" t="s">
        <v>2155</v>
      </c>
      <c r="C3631" s="3" t="s">
        <v>6264</v>
      </c>
      <c r="D3631" s="6">
        <v>250</v>
      </c>
      <c r="E3631" s="8">
        <v>2</v>
      </c>
      <c r="F3631" t="s">
        <v>8220</v>
      </c>
      <c r="G3631" t="s">
        <v>8223</v>
      </c>
      <c r="H3631" t="s">
        <v>8245</v>
      </c>
      <c r="I3631">
        <v>1390921827</v>
      </c>
      <c r="J3631">
        <v>1389193827</v>
      </c>
      <c r="K3631" t="b">
        <v>0</v>
      </c>
      <c r="L3631">
        <v>2</v>
      </c>
      <c r="M3631" t="b">
        <v>0</v>
      </c>
      <c r="N3631" t="s">
        <v>8280</v>
      </c>
      <c r="O3631">
        <f t="shared" si="224"/>
        <v>1</v>
      </c>
      <c r="P3631">
        <f t="shared" si="225"/>
        <v>1</v>
      </c>
      <c r="Q3631" s="10" t="s">
        <v>8331</v>
      </c>
      <c r="R3631" t="s">
        <v>8332</v>
      </c>
      <c r="S3631" s="14">
        <f t="shared" si="226"/>
        <v>41647.632256944446</v>
      </c>
      <c r="T3631" s="14">
        <f t="shared" si="227"/>
        <v>41667.632256944446</v>
      </c>
    </row>
    <row r="3632" spans="1:20" ht="30.6" x14ac:dyDescent="0.45">
      <c r="A3632">
        <v>635</v>
      </c>
      <c r="B3632" s="3" t="s">
        <v>636</v>
      </c>
      <c r="C3632" s="3" t="s">
        <v>4745</v>
      </c>
      <c r="D3632" s="6">
        <v>25000</v>
      </c>
      <c r="E3632" s="8">
        <v>2</v>
      </c>
      <c r="F3632" t="s">
        <v>8219</v>
      </c>
      <c r="G3632" t="s">
        <v>8223</v>
      </c>
      <c r="H3632" t="s">
        <v>8245</v>
      </c>
      <c r="I3632">
        <v>1428804762</v>
      </c>
      <c r="J3632">
        <v>1426212762</v>
      </c>
      <c r="K3632" t="b">
        <v>0</v>
      </c>
      <c r="L3632">
        <v>1</v>
      </c>
      <c r="M3632" t="b">
        <v>0</v>
      </c>
      <c r="N3632" t="s">
        <v>8270</v>
      </c>
      <c r="O3632">
        <f t="shared" si="224"/>
        <v>0</v>
      </c>
      <c r="P3632">
        <f t="shared" si="225"/>
        <v>2</v>
      </c>
      <c r="Q3632" s="10" t="s">
        <v>8317</v>
      </c>
      <c r="R3632" t="s">
        <v>8318</v>
      </c>
      <c r="S3632" s="14">
        <f t="shared" si="226"/>
        <v>42076.092152777783</v>
      </c>
      <c r="T3632" s="14">
        <f t="shared" si="227"/>
        <v>42106.092152777783</v>
      </c>
    </row>
    <row r="3633" spans="1:20" ht="45" x14ac:dyDescent="0.45">
      <c r="A3633">
        <v>2360</v>
      </c>
      <c r="B3633" s="3" t="s">
        <v>2361</v>
      </c>
      <c r="C3633" s="3" t="s">
        <v>6470</v>
      </c>
      <c r="D3633" s="6">
        <v>5000</v>
      </c>
      <c r="E3633" s="8">
        <v>2</v>
      </c>
      <c r="F3633" t="s">
        <v>8219</v>
      </c>
      <c r="G3633" t="s">
        <v>8228</v>
      </c>
      <c r="H3633" t="s">
        <v>8250</v>
      </c>
      <c r="I3633">
        <v>1454864280</v>
      </c>
      <c r="J3633">
        <v>1452272280</v>
      </c>
      <c r="K3633" t="b">
        <v>0</v>
      </c>
      <c r="L3633">
        <v>1</v>
      </c>
      <c r="M3633" t="b">
        <v>0</v>
      </c>
      <c r="N3633" t="s">
        <v>8270</v>
      </c>
      <c r="O3633">
        <f t="shared" si="224"/>
        <v>0</v>
      </c>
      <c r="P3633">
        <f t="shared" si="225"/>
        <v>2</v>
      </c>
      <c r="Q3633" s="10" t="s">
        <v>8317</v>
      </c>
      <c r="R3633" t="s">
        <v>8318</v>
      </c>
      <c r="S3633" s="14">
        <f t="shared" si="226"/>
        <v>42377.70694444445</v>
      </c>
      <c r="T3633" s="14">
        <f t="shared" si="227"/>
        <v>42407.70694444445</v>
      </c>
    </row>
    <row r="3634" spans="1:20" ht="30.6" x14ac:dyDescent="0.45">
      <c r="A3634">
        <v>464</v>
      </c>
      <c r="B3634" s="3" t="s">
        <v>465</v>
      </c>
      <c r="C3634" s="3" t="s">
        <v>4574</v>
      </c>
      <c r="D3634" s="6">
        <v>1010</v>
      </c>
      <c r="E3634" s="8">
        <v>1</v>
      </c>
      <c r="F3634" t="s">
        <v>8220</v>
      </c>
      <c r="G3634" t="s">
        <v>8235</v>
      </c>
      <c r="H3634" t="s">
        <v>8248</v>
      </c>
      <c r="I3634">
        <v>1463602935</v>
      </c>
      <c r="J3634">
        <v>1461874935</v>
      </c>
      <c r="K3634" t="b">
        <v>0</v>
      </c>
      <c r="L3634">
        <v>1</v>
      </c>
      <c r="M3634" t="b">
        <v>0</v>
      </c>
      <c r="N3634" t="s">
        <v>8268</v>
      </c>
      <c r="O3634">
        <f t="shared" si="224"/>
        <v>0</v>
      </c>
      <c r="P3634">
        <f t="shared" si="225"/>
        <v>1</v>
      </c>
      <c r="Q3634" s="10" t="s">
        <v>8308</v>
      </c>
      <c r="R3634" t="s">
        <v>8314</v>
      </c>
      <c r="S3634" s="14">
        <f t="shared" si="226"/>
        <v>42488.848784722228</v>
      </c>
      <c r="T3634" s="14">
        <f t="shared" si="227"/>
        <v>42508.848784722228</v>
      </c>
    </row>
    <row r="3635" spans="1:20" ht="45" x14ac:dyDescent="0.45">
      <c r="A3635">
        <v>474</v>
      </c>
      <c r="B3635" s="3" t="s">
        <v>475</v>
      </c>
      <c r="C3635" s="3" t="s">
        <v>4584</v>
      </c>
      <c r="D3635" s="6">
        <v>3300</v>
      </c>
      <c r="E3635" s="8">
        <v>1</v>
      </c>
      <c r="F3635" t="s">
        <v>8220</v>
      </c>
      <c r="G3635" t="s">
        <v>8223</v>
      </c>
      <c r="H3635" t="s">
        <v>8245</v>
      </c>
      <c r="I3635">
        <v>1487318029</v>
      </c>
      <c r="J3635">
        <v>1484726029</v>
      </c>
      <c r="K3635" t="b">
        <v>0</v>
      </c>
      <c r="L3635">
        <v>1</v>
      </c>
      <c r="M3635" t="b">
        <v>0</v>
      </c>
      <c r="N3635" t="s">
        <v>8268</v>
      </c>
      <c r="O3635">
        <f t="shared" si="224"/>
        <v>0</v>
      </c>
      <c r="P3635">
        <f t="shared" si="225"/>
        <v>1</v>
      </c>
      <c r="Q3635" s="10" t="s">
        <v>8308</v>
      </c>
      <c r="R3635" t="s">
        <v>8314</v>
      </c>
      <c r="S3635" s="14">
        <f t="shared" si="226"/>
        <v>42753.329039351855</v>
      </c>
      <c r="T3635" s="14">
        <f t="shared" si="227"/>
        <v>42783.329039351855</v>
      </c>
    </row>
    <row r="3636" spans="1:20" ht="30.6" x14ac:dyDescent="0.45">
      <c r="A3636">
        <v>496</v>
      </c>
      <c r="B3636" s="3" t="s">
        <v>497</v>
      </c>
      <c r="C3636" s="3" t="s">
        <v>4606</v>
      </c>
      <c r="D3636" s="6">
        <v>60000</v>
      </c>
      <c r="E3636" s="8">
        <v>1</v>
      </c>
      <c r="F3636" t="s">
        <v>8220</v>
      </c>
      <c r="G3636" t="s">
        <v>8223</v>
      </c>
      <c r="H3636" t="s">
        <v>8245</v>
      </c>
      <c r="I3636">
        <v>1392070874</v>
      </c>
      <c r="J3636">
        <v>1386886874</v>
      </c>
      <c r="K3636" t="b">
        <v>0</v>
      </c>
      <c r="L3636">
        <v>1</v>
      </c>
      <c r="M3636" t="b">
        <v>0</v>
      </c>
      <c r="N3636" t="s">
        <v>8268</v>
      </c>
      <c r="O3636">
        <f t="shared" si="224"/>
        <v>0</v>
      </c>
      <c r="P3636">
        <f t="shared" si="225"/>
        <v>1</v>
      </c>
      <c r="Q3636" s="10" t="s">
        <v>8308</v>
      </c>
      <c r="R3636" t="s">
        <v>8314</v>
      </c>
      <c r="S3636" s="14">
        <f t="shared" si="226"/>
        <v>41620.93141203704</v>
      </c>
      <c r="T3636" s="14">
        <f t="shared" si="227"/>
        <v>41680.93141203704</v>
      </c>
    </row>
    <row r="3637" spans="1:20" ht="45" x14ac:dyDescent="0.45">
      <c r="A3637">
        <v>1047</v>
      </c>
      <c r="B3637" s="3" t="s">
        <v>1048</v>
      </c>
      <c r="C3637" s="3" t="s">
        <v>5157</v>
      </c>
      <c r="D3637" s="6">
        <v>2000</v>
      </c>
      <c r="E3637" s="8">
        <v>1</v>
      </c>
      <c r="F3637" t="s">
        <v>8219</v>
      </c>
      <c r="G3637" t="s">
        <v>8223</v>
      </c>
      <c r="H3637" t="s">
        <v>8245</v>
      </c>
      <c r="I3637">
        <v>1415219915</v>
      </c>
      <c r="J3637">
        <v>1412624315</v>
      </c>
      <c r="K3637" t="b">
        <v>0</v>
      </c>
      <c r="L3637">
        <v>1</v>
      </c>
      <c r="M3637" t="b">
        <v>0</v>
      </c>
      <c r="N3637" t="s">
        <v>8279</v>
      </c>
      <c r="O3637">
        <f t="shared" si="224"/>
        <v>0</v>
      </c>
      <c r="P3637">
        <f t="shared" si="225"/>
        <v>1</v>
      </c>
      <c r="Q3637" s="10" t="s">
        <v>8329</v>
      </c>
      <c r="R3637" t="s">
        <v>8330</v>
      </c>
      <c r="S3637" s="14">
        <f t="shared" si="226"/>
        <v>41918.818460648145</v>
      </c>
      <c r="T3637" s="14">
        <f t="shared" si="227"/>
        <v>41948.860127314816</v>
      </c>
    </row>
    <row r="3638" spans="1:20" ht="45" x14ac:dyDescent="0.45">
      <c r="A3638">
        <v>2773</v>
      </c>
      <c r="B3638" s="3" t="s">
        <v>2773</v>
      </c>
      <c r="C3638" s="3" t="s">
        <v>6883</v>
      </c>
      <c r="D3638" s="6">
        <v>530</v>
      </c>
      <c r="E3638" s="8">
        <v>1</v>
      </c>
      <c r="F3638" t="s">
        <v>8220</v>
      </c>
      <c r="G3638" t="s">
        <v>8228</v>
      </c>
      <c r="H3638" t="s">
        <v>8250</v>
      </c>
      <c r="I3638">
        <v>1461530721</v>
      </c>
      <c r="J3638">
        <v>1460666721</v>
      </c>
      <c r="K3638" t="b">
        <v>0</v>
      </c>
      <c r="L3638">
        <v>1</v>
      </c>
      <c r="M3638" t="b">
        <v>0</v>
      </c>
      <c r="N3638" t="s">
        <v>8302</v>
      </c>
      <c r="O3638">
        <f t="shared" si="224"/>
        <v>0</v>
      </c>
      <c r="P3638">
        <f t="shared" si="225"/>
        <v>1</v>
      </c>
      <c r="Q3638" s="10" t="s">
        <v>8320</v>
      </c>
      <c r="R3638" t="s">
        <v>8356</v>
      </c>
      <c r="S3638" s="14">
        <f t="shared" si="226"/>
        <v>42474.86482638889</v>
      </c>
      <c r="T3638" s="14">
        <f t="shared" si="227"/>
        <v>42484.86482638889</v>
      </c>
    </row>
    <row r="3639" spans="1:20" ht="45" x14ac:dyDescent="0.45">
      <c r="A3639">
        <v>171</v>
      </c>
      <c r="B3639" s="3" t="s">
        <v>173</v>
      </c>
      <c r="C3639" s="3" t="s">
        <v>4281</v>
      </c>
      <c r="D3639" s="6">
        <v>50000</v>
      </c>
      <c r="E3639" s="8">
        <v>1</v>
      </c>
      <c r="F3639" t="s">
        <v>8220</v>
      </c>
      <c r="G3639" t="s">
        <v>8223</v>
      </c>
      <c r="H3639" t="s">
        <v>8245</v>
      </c>
      <c r="I3639">
        <v>1470975614</v>
      </c>
      <c r="J3639">
        <v>1465791614</v>
      </c>
      <c r="K3639" t="b">
        <v>0</v>
      </c>
      <c r="L3639">
        <v>1</v>
      </c>
      <c r="M3639" t="b">
        <v>0</v>
      </c>
      <c r="N3639" t="s">
        <v>8266</v>
      </c>
      <c r="O3639">
        <f t="shared" si="224"/>
        <v>0</v>
      </c>
      <c r="P3639">
        <f t="shared" si="225"/>
        <v>1</v>
      </c>
      <c r="Q3639" s="10" t="s">
        <v>8308</v>
      </c>
      <c r="R3639" t="s">
        <v>8312</v>
      </c>
      <c r="S3639" s="14">
        <f t="shared" si="226"/>
        <v>42534.180717592593</v>
      </c>
      <c r="T3639" s="14">
        <f t="shared" si="227"/>
        <v>42594.180717592593</v>
      </c>
    </row>
    <row r="3640" spans="1:20" ht="30.6" x14ac:dyDescent="0.45">
      <c r="A3640">
        <v>212</v>
      </c>
      <c r="B3640" s="3" t="s">
        <v>214</v>
      </c>
      <c r="C3640" s="3" t="s">
        <v>4322</v>
      </c>
      <c r="D3640" s="6">
        <v>6300</v>
      </c>
      <c r="E3640" s="8">
        <v>1</v>
      </c>
      <c r="F3640" t="s">
        <v>8220</v>
      </c>
      <c r="G3640" t="s">
        <v>8223</v>
      </c>
      <c r="H3640" t="s">
        <v>8245</v>
      </c>
      <c r="I3640">
        <v>1460837320</v>
      </c>
      <c r="J3640">
        <v>1455656920</v>
      </c>
      <c r="K3640" t="b">
        <v>0</v>
      </c>
      <c r="L3640">
        <v>1</v>
      </c>
      <c r="M3640" t="b">
        <v>0</v>
      </c>
      <c r="N3640" t="s">
        <v>8266</v>
      </c>
      <c r="O3640">
        <f t="shared" si="224"/>
        <v>0</v>
      </c>
      <c r="P3640">
        <f t="shared" si="225"/>
        <v>1</v>
      </c>
      <c r="Q3640" s="10" t="s">
        <v>8308</v>
      </c>
      <c r="R3640" t="s">
        <v>8312</v>
      </c>
      <c r="S3640" s="14">
        <f t="shared" si="226"/>
        <v>42416.881018518514</v>
      </c>
      <c r="T3640" s="14">
        <f t="shared" si="227"/>
        <v>42476.839351851857</v>
      </c>
    </row>
    <row r="3641" spans="1:20" ht="45" x14ac:dyDescent="0.45">
      <c r="A3641">
        <v>214</v>
      </c>
      <c r="B3641" s="3" t="s">
        <v>216</v>
      </c>
      <c r="C3641" s="3" t="s">
        <v>4324</v>
      </c>
      <c r="D3641" s="6">
        <v>12500</v>
      </c>
      <c r="E3641" s="8">
        <v>1</v>
      </c>
      <c r="F3641" t="s">
        <v>8220</v>
      </c>
      <c r="G3641" t="s">
        <v>8223</v>
      </c>
      <c r="H3641" t="s">
        <v>8245</v>
      </c>
      <c r="I3641">
        <v>1425655349</v>
      </c>
      <c r="J3641">
        <v>1420471349</v>
      </c>
      <c r="K3641" t="b">
        <v>0</v>
      </c>
      <c r="L3641">
        <v>1</v>
      </c>
      <c r="M3641" t="b">
        <v>0</v>
      </c>
      <c r="N3641" t="s">
        <v>8266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8312</v>
      </c>
      <c r="S3641" s="14">
        <f t="shared" si="226"/>
        <v>42009.64061342593</v>
      </c>
      <c r="T3641" s="14">
        <f t="shared" si="227"/>
        <v>42069.64061342593</v>
      </c>
    </row>
    <row r="3642" spans="1:20" ht="30.6" x14ac:dyDescent="0.45">
      <c r="A3642">
        <v>1702</v>
      </c>
      <c r="B3642" s="3" t="s">
        <v>1703</v>
      </c>
      <c r="C3642" s="3" t="s">
        <v>5812</v>
      </c>
      <c r="D3642" s="6">
        <v>16500</v>
      </c>
      <c r="E3642" s="8">
        <v>1</v>
      </c>
      <c r="F3642" t="s">
        <v>8220</v>
      </c>
      <c r="G3642" t="s">
        <v>8223</v>
      </c>
      <c r="H3642" t="s">
        <v>8245</v>
      </c>
      <c r="I3642">
        <v>1427745150</v>
      </c>
      <c r="J3642">
        <v>1425156750</v>
      </c>
      <c r="K3642" t="b">
        <v>0</v>
      </c>
      <c r="L3642">
        <v>1</v>
      </c>
      <c r="M3642" t="b">
        <v>0</v>
      </c>
      <c r="N3642" t="s">
        <v>8291</v>
      </c>
      <c r="O3642">
        <f t="shared" si="224"/>
        <v>0</v>
      </c>
      <c r="P3642">
        <f t="shared" si="225"/>
        <v>1</v>
      </c>
      <c r="Q3642" s="10" t="s">
        <v>8323</v>
      </c>
      <c r="R3642" t="s">
        <v>8345</v>
      </c>
      <c r="S3642" s="14">
        <f t="shared" si="226"/>
        <v>42063.869791666672</v>
      </c>
      <c r="T3642" s="14">
        <f t="shared" si="227"/>
        <v>42093.828125</v>
      </c>
    </row>
    <row r="3643" spans="1:20" ht="45" x14ac:dyDescent="0.45">
      <c r="A3643">
        <v>1722</v>
      </c>
      <c r="B3643" s="3" t="s">
        <v>1723</v>
      </c>
      <c r="C3643" s="3" t="s">
        <v>5832</v>
      </c>
      <c r="D3643" s="6">
        <v>2880</v>
      </c>
      <c r="E3643" s="8">
        <v>1</v>
      </c>
      <c r="F3643" t="s">
        <v>8220</v>
      </c>
      <c r="G3643" t="s">
        <v>8223</v>
      </c>
      <c r="H3643" t="s">
        <v>8245</v>
      </c>
      <c r="I3643">
        <v>1459642200</v>
      </c>
      <c r="J3643">
        <v>1456441429</v>
      </c>
      <c r="K3643" t="b">
        <v>0</v>
      </c>
      <c r="L3643">
        <v>1</v>
      </c>
      <c r="M3643" t="b">
        <v>0</v>
      </c>
      <c r="N3643" t="s">
        <v>8291</v>
      </c>
      <c r="O3643">
        <f t="shared" si="224"/>
        <v>0</v>
      </c>
      <c r="P3643">
        <f t="shared" si="225"/>
        <v>1</v>
      </c>
      <c r="Q3643" s="10" t="s">
        <v>8323</v>
      </c>
      <c r="R3643" t="s">
        <v>8345</v>
      </c>
      <c r="S3643" s="14">
        <f t="shared" si="226"/>
        <v>42425.960983796293</v>
      </c>
      <c r="T3643" s="14">
        <f t="shared" si="227"/>
        <v>42463.006944444445</v>
      </c>
    </row>
    <row r="3644" spans="1:20" ht="45" x14ac:dyDescent="0.45">
      <c r="A3644">
        <v>1727</v>
      </c>
      <c r="B3644" s="3" t="s">
        <v>1728</v>
      </c>
      <c r="C3644" s="3" t="s">
        <v>5837</v>
      </c>
      <c r="D3644" s="6">
        <v>3000</v>
      </c>
      <c r="E3644" s="8">
        <v>1</v>
      </c>
      <c r="F3644" t="s">
        <v>8220</v>
      </c>
      <c r="G3644" t="s">
        <v>8224</v>
      </c>
      <c r="H3644" t="s">
        <v>8246</v>
      </c>
      <c r="I3644">
        <v>1428231600</v>
      </c>
      <c r="J3644">
        <v>1423520177</v>
      </c>
      <c r="K3644" t="b">
        <v>0</v>
      </c>
      <c r="L3644">
        <v>1</v>
      </c>
      <c r="M3644" t="b">
        <v>0</v>
      </c>
      <c r="N3644" t="s">
        <v>8291</v>
      </c>
      <c r="O3644">
        <f t="shared" si="224"/>
        <v>0</v>
      </c>
      <c r="P3644">
        <f t="shared" si="225"/>
        <v>1</v>
      </c>
      <c r="Q3644" s="10" t="s">
        <v>8323</v>
      </c>
      <c r="R3644" t="s">
        <v>8345</v>
      </c>
      <c r="S3644" s="14">
        <f t="shared" si="226"/>
        <v>42044.927974537044</v>
      </c>
      <c r="T3644" s="14">
        <f t="shared" si="227"/>
        <v>42099.458333333328</v>
      </c>
    </row>
    <row r="3645" spans="1:20" ht="45" x14ac:dyDescent="0.45">
      <c r="A3645">
        <v>1734</v>
      </c>
      <c r="B3645" s="3" t="s">
        <v>1735</v>
      </c>
      <c r="C3645" s="3" t="s">
        <v>5844</v>
      </c>
      <c r="D3645" s="6">
        <v>4500</v>
      </c>
      <c r="E3645" s="8">
        <v>1</v>
      </c>
      <c r="F3645" t="s">
        <v>8220</v>
      </c>
      <c r="G3645" t="s">
        <v>8223</v>
      </c>
      <c r="H3645" t="s">
        <v>8245</v>
      </c>
      <c r="I3645">
        <v>1431046356</v>
      </c>
      <c r="J3645">
        <v>1428454356</v>
      </c>
      <c r="K3645" t="b">
        <v>0</v>
      </c>
      <c r="L3645">
        <v>1</v>
      </c>
      <c r="M3645" t="b">
        <v>0</v>
      </c>
      <c r="N3645" t="s">
        <v>8291</v>
      </c>
      <c r="O3645">
        <f t="shared" si="224"/>
        <v>0</v>
      </c>
      <c r="P3645">
        <f t="shared" si="225"/>
        <v>1</v>
      </c>
      <c r="Q3645" s="10" t="s">
        <v>8323</v>
      </c>
      <c r="R3645" t="s">
        <v>8345</v>
      </c>
      <c r="S3645" s="14">
        <f t="shared" si="226"/>
        <v>42102.036527777775</v>
      </c>
      <c r="T3645" s="14">
        <f t="shared" si="227"/>
        <v>42132.036527777775</v>
      </c>
    </row>
    <row r="3646" spans="1:20" ht="45" x14ac:dyDescent="0.45">
      <c r="A3646">
        <v>1739</v>
      </c>
      <c r="B3646" s="3" t="s">
        <v>1740</v>
      </c>
      <c r="C3646" s="3" t="s">
        <v>5849</v>
      </c>
      <c r="D3646" s="6">
        <v>1000</v>
      </c>
      <c r="E3646" s="8">
        <v>1</v>
      </c>
      <c r="F3646" t="s">
        <v>8220</v>
      </c>
      <c r="G3646" t="s">
        <v>8223</v>
      </c>
      <c r="H3646" t="s">
        <v>8245</v>
      </c>
      <c r="I3646">
        <v>1462391932</v>
      </c>
      <c r="J3646">
        <v>1457297932</v>
      </c>
      <c r="K3646" t="b">
        <v>0</v>
      </c>
      <c r="L3646">
        <v>1</v>
      </c>
      <c r="M3646" t="b">
        <v>0</v>
      </c>
      <c r="N3646" t="s">
        <v>8291</v>
      </c>
      <c r="O3646">
        <f t="shared" si="224"/>
        <v>0</v>
      </c>
      <c r="P3646">
        <f t="shared" si="225"/>
        <v>1</v>
      </c>
      <c r="Q3646" s="10" t="s">
        <v>8323</v>
      </c>
      <c r="R3646" t="s">
        <v>8345</v>
      </c>
      <c r="S3646" s="14">
        <f t="shared" si="226"/>
        <v>42435.874212962968</v>
      </c>
      <c r="T3646" s="14">
        <f t="shared" si="227"/>
        <v>42494.832546296297</v>
      </c>
    </row>
    <row r="3647" spans="1:20" ht="45" x14ac:dyDescent="0.45">
      <c r="A3647">
        <v>1497</v>
      </c>
      <c r="B3647" s="3" t="s">
        <v>1498</v>
      </c>
      <c r="C3647" s="3" t="s">
        <v>5607</v>
      </c>
      <c r="D3647" s="6">
        <v>15000</v>
      </c>
      <c r="E3647" s="8">
        <v>1</v>
      </c>
      <c r="F3647" t="s">
        <v>8220</v>
      </c>
      <c r="G3647" t="s">
        <v>8223</v>
      </c>
      <c r="H3647" t="s">
        <v>8245</v>
      </c>
      <c r="I3647">
        <v>1375299780</v>
      </c>
      <c r="J3647">
        <v>1371655522</v>
      </c>
      <c r="K3647" t="b">
        <v>0</v>
      </c>
      <c r="L3647">
        <v>1</v>
      </c>
      <c r="M3647" t="b">
        <v>0</v>
      </c>
      <c r="N3647" t="s">
        <v>8273</v>
      </c>
      <c r="O3647">
        <f t="shared" si="224"/>
        <v>0</v>
      </c>
      <c r="P3647">
        <f t="shared" si="225"/>
        <v>1</v>
      </c>
      <c r="Q3647" s="10" t="s">
        <v>8320</v>
      </c>
      <c r="R3647" t="s">
        <v>8322</v>
      </c>
      <c r="S3647" s="14">
        <f t="shared" si="226"/>
        <v>41444.64261574074</v>
      </c>
      <c r="T3647" s="14">
        <f t="shared" si="227"/>
        <v>41486.821527777778</v>
      </c>
    </row>
    <row r="3648" spans="1:20" ht="30.6" x14ac:dyDescent="0.45">
      <c r="A3648">
        <v>2421</v>
      </c>
      <c r="B3648" s="3" t="s">
        <v>2422</v>
      </c>
      <c r="C3648" s="3" t="s">
        <v>6531</v>
      </c>
      <c r="D3648" s="6">
        <v>6000</v>
      </c>
      <c r="E3648" s="8">
        <v>1</v>
      </c>
      <c r="F3648" t="s">
        <v>8220</v>
      </c>
      <c r="G3648" t="s">
        <v>8223</v>
      </c>
      <c r="H3648" t="s">
        <v>8245</v>
      </c>
      <c r="I3648">
        <v>1424536196</v>
      </c>
      <c r="J3648">
        <v>1421944196</v>
      </c>
      <c r="K3648" t="b">
        <v>0</v>
      </c>
      <c r="L3648">
        <v>1</v>
      </c>
      <c r="M3648" t="b">
        <v>0</v>
      </c>
      <c r="N3648" t="s">
        <v>8282</v>
      </c>
      <c r="O3648">
        <f t="shared" si="224"/>
        <v>0</v>
      </c>
      <c r="P3648">
        <f t="shared" si="225"/>
        <v>1</v>
      </c>
      <c r="Q3648" s="10" t="s">
        <v>8334</v>
      </c>
      <c r="R3648" t="s">
        <v>8335</v>
      </c>
      <c r="S3648" s="14">
        <f t="shared" si="226"/>
        <v>42026.687453703707</v>
      </c>
      <c r="T3648" s="14">
        <f t="shared" si="227"/>
        <v>42056.687453703707</v>
      </c>
    </row>
    <row r="3649" spans="1:20" ht="30.6" x14ac:dyDescent="0.45">
      <c r="A3649">
        <v>2422</v>
      </c>
      <c r="B3649" s="3" t="s">
        <v>2423</v>
      </c>
      <c r="C3649" s="3" t="s">
        <v>6532</v>
      </c>
      <c r="D3649" s="6">
        <v>500</v>
      </c>
      <c r="E3649" s="8">
        <v>1</v>
      </c>
      <c r="F3649" t="s">
        <v>8220</v>
      </c>
      <c r="G3649" t="s">
        <v>8223</v>
      </c>
      <c r="H3649" t="s">
        <v>8245</v>
      </c>
      <c r="I3649">
        <v>1426091036</v>
      </c>
      <c r="J3649">
        <v>1423502636</v>
      </c>
      <c r="K3649" t="b">
        <v>0</v>
      </c>
      <c r="L3649">
        <v>1</v>
      </c>
      <c r="M3649" t="b">
        <v>0</v>
      </c>
      <c r="N3649" t="s">
        <v>8282</v>
      </c>
      <c r="O3649">
        <f t="shared" si="224"/>
        <v>0</v>
      </c>
      <c r="P3649">
        <f t="shared" si="225"/>
        <v>1</v>
      </c>
      <c r="Q3649" s="10" t="s">
        <v>8334</v>
      </c>
      <c r="R3649" t="s">
        <v>8335</v>
      </c>
      <c r="S3649" s="14">
        <f t="shared" si="226"/>
        <v>42044.724953703699</v>
      </c>
      <c r="T3649" s="14">
        <f t="shared" si="227"/>
        <v>42074.683287037042</v>
      </c>
    </row>
    <row r="3650" spans="1:20" ht="59.4" x14ac:dyDescent="0.45">
      <c r="A3650">
        <v>2425</v>
      </c>
      <c r="B3650" s="3" t="s">
        <v>2426</v>
      </c>
      <c r="C3650" s="3" t="s">
        <v>6535</v>
      </c>
      <c r="D3650" s="6">
        <v>3500</v>
      </c>
      <c r="E3650" s="8">
        <v>1</v>
      </c>
      <c r="F3650" t="s">
        <v>8220</v>
      </c>
      <c r="G3650" t="s">
        <v>8223</v>
      </c>
      <c r="H3650" t="s">
        <v>8245</v>
      </c>
      <c r="I3650">
        <v>1464386640</v>
      </c>
      <c r="J3650">
        <v>1463090149</v>
      </c>
      <c r="K3650" t="b">
        <v>0</v>
      </c>
      <c r="L3650">
        <v>1</v>
      </c>
      <c r="M3650" t="b">
        <v>0</v>
      </c>
      <c r="N3650" t="s">
        <v>8282</v>
      </c>
      <c r="O3650">
        <f t="shared" ref="O3650:O3713" si="228">ROUND(E3650/D3650*100,0)</f>
        <v>0</v>
      </c>
      <c r="P3650">
        <f t="shared" ref="P3650:P3713" si="229">IFERROR(ROUND(E3650/L3650,2),0)</f>
        <v>1</v>
      </c>
      <c r="Q3650" s="10" t="s">
        <v>8334</v>
      </c>
      <c r="R3650" t="s">
        <v>8335</v>
      </c>
      <c r="S3650" s="14">
        <f t="shared" ref="S3650:S3713" si="230">(((J3650/60)/60)/24)+DATE(1970,1,1)</f>
        <v>42502.913761574076</v>
      </c>
      <c r="T3650" s="14">
        <f t="shared" ref="T3650:T3713" si="231">(((I3650/60)/60)/24)+DATE(1970,1,1)</f>
        <v>42517.919444444444</v>
      </c>
    </row>
    <row r="3651" spans="1:20" ht="30.6" x14ac:dyDescent="0.45">
      <c r="A3651">
        <v>2427</v>
      </c>
      <c r="B3651" s="3" t="s">
        <v>2428</v>
      </c>
      <c r="C3651" s="3" t="s">
        <v>6537</v>
      </c>
      <c r="D3651" s="6">
        <v>50000</v>
      </c>
      <c r="E3651" s="8">
        <v>1</v>
      </c>
      <c r="F3651" t="s">
        <v>8220</v>
      </c>
      <c r="G3651" t="s">
        <v>8223</v>
      </c>
      <c r="H3651" t="s">
        <v>8245</v>
      </c>
      <c r="I3651">
        <v>1458715133</v>
      </c>
      <c r="J3651">
        <v>1455262733</v>
      </c>
      <c r="K3651" t="b">
        <v>0</v>
      </c>
      <c r="L3651">
        <v>1</v>
      </c>
      <c r="M3651" t="b">
        <v>0</v>
      </c>
      <c r="N3651" t="s">
        <v>8282</v>
      </c>
      <c r="O3651">
        <f t="shared" si="228"/>
        <v>0</v>
      </c>
      <c r="P3651">
        <f t="shared" si="229"/>
        <v>1</v>
      </c>
      <c r="Q3651" s="10" t="s">
        <v>8334</v>
      </c>
      <c r="R3651" t="s">
        <v>8335</v>
      </c>
      <c r="S3651" s="14">
        <f t="shared" si="230"/>
        <v>42412.318668981476</v>
      </c>
      <c r="T3651" s="14">
        <f t="shared" si="231"/>
        <v>42452.277002314819</v>
      </c>
    </row>
    <row r="3652" spans="1:20" ht="30.6" x14ac:dyDescent="0.45">
      <c r="A3652">
        <v>2428</v>
      </c>
      <c r="B3652" s="3" t="s">
        <v>2429</v>
      </c>
      <c r="C3652" s="3" t="s">
        <v>6538</v>
      </c>
      <c r="D3652" s="6">
        <v>35000</v>
      </c>
      <c r="E3652" s="8">
        <v>1</v>
      </c>
      <c r="F3652" t="s">
        <v>8220</v>
      </c>
      <c r="G3652" t="s">
        <v>8223</v>
      </c>
      <c r="H3652" t="s">
        <v>8245</v>
      </c>
      <c r="I3652">
        <v>1426182551</v>
      </c>
      <c r="J3652">
        <v>1423594151</v>
      </c>
      <c r="K3652" t="b">
        <v>0</v>
      </c>
      <c r="L3652">
        <v>1</v>
      </c>
      <c r="M3652" t="b">
        <v>0</v>
      </c>
      <c r="N3652" t="s">
        <v>8282</v>
      </c>
      <c r="O3652">
        <f t="shared" si="228"/>
        <v>0</v>
      </c>
      <c r="P3652">
        <f t="shared" si="229"/>
        <v>1</v>
      </c>
      <c r="Q3652" s="10" t="s">
        <v>8334</v>
      </c>
      <c r="R3652" t="s">
        <v>8335</v>
      </c>
      <c r="S3652" s="14">
        <f t="shared" si="230"/>
        <v>42045.784155092595</v>
      </c>
      <c r="T3652" s="14">
        <f t="shared" si="231"/>
        <v>42075.742488425924</v>
      </c>
    </row>
    <row r="3653" spans="1:20" ht="30.6" x14ac:dyDescent="0.45">
      <c r="A3653">
        <v>2582</v>
      </c>
      <c r="B3653" s="3" t="s">
        <v>2582</v>
      </c>
      <c r="C3653" s="3" t="s">
        <v>6692</v>
      </c>
      <c r="D3653" s="6">
        <v>90000</v>
      </c>
      <c r="E3653" s="8">
        <v>1</v>
      </c>
      <c r="F3653" t="s">
        <v>8220</v>
      </c>
      <c r="G3653" t="s">
        <v>8223</v>
      </c>
      <c r="H3653" t="s">
        <v>8245</v>
      </c>
      <c r="I3653">
        <v>1477784634</v>
      </c>
      <c r="J3653">
        <v>1475192634</v>
      </c>
      <c r="K3653" t="b">
        <v>0</v>
      </c>
      <c r="L3653">
        <v>1</v>
      </c>
      <c r="M3653" t="b">
        <v>0</v>
      </c>
      <c r="N3653" t="s">
        <v>8282</v>
      </c>
      <c r="O3653">
        <f t="shared" si="228"/>
        <v>0</v>
      </c>
      <c r="P3653">
        <f t="shared" si="229"/>
        <v>1</v>
      </c>
      <c r="Q3653" s="10" t="s">
        <v>8334</v>
      </c>
      <c r="R3653" t="s">
        <v>8335</v>
      </c>
      <c r="S3653" s="14">
        <f t="shared" si="230"/>
        <v>42642.988819444443</v>
      </c>
      <c r="T3653" s="14">
        <f t="shared" si="231"/>
        <v>42672.988819444443</v>
      </c>
    </row>
    <row r="3654" spans="1:20" ht="45" x14ac:dyDescent="0.45">
      <c r="A3654">
        <v>2594</v>
      </c>
      <c r="B3654" s="3" t="s">
        <v>2594</v>
      </c>
      <c r="C3654" s="3" t="s">
        <v>6704</v>
      </c>
      <c r="D3654" s="6">
        <v>80000</v>
      </c>
      <c r="E3654" s="8">
        <v>1</v>
      </c>
      <c r="F3654" t="s">
        <v>8220</v>
      </c>
      <c r="G3654" t="s">
        <v>8223</v>
      </c>
      <c r="H3654" t="s">
        <v>8245</v>
      </c>
      <c r="I3654">
        <v>1407453228</v>
      </c>
      <c r="J3654">
        <v>1404861228</v>
      </c>
      <c r="K3654" t="b">
        <v>0</v>
      </c>
      <c r="L3654">
        <v>1</v>
      </c>
      <c r="M3654" t="b">
        <v>0</v>
      </c>
      <c r="N3654" t="s">
        <v>8282</v>
      </c>
      <c r="O3654">
        <f t="shared" si="228"/>
        <v>0</v>
      </c>
      <c r="P3654">
        <f t="shared" si="229"/>
        <v>1</v>
      </c>
      <c r="Q3654" s="10" t="s">
        <v>8334</v>
      </c>
      <c r="R3654" t="s">
        <v>8335</v>
      </c>
      <c r="S3654" s="14">
        <f t="shared" si="230"/>
        <v>41828.967916666668</v>
      </c>
      <c r="T3654" s="14">
        <f t="shared" si="231"/>
        <v>41858.967916666668</v>
      </c>
    </row>
    <row r="3655" spans="1:20" ht="45" x14ac:dyDescent="0.45">
      <c r="A3655">
        <v>2689</v>
      </c>
      <c r="B3655" s="3" t="s">
        <v>2689</v>
      </c>
      <c r="C3655" s="3" t="s">
        <v>6799</v>
      </c>
      <c r="D3655" s="6">
        <v>35000</v>
      </c>
      <c r="E3655" s="8">
        <v>1</v>
      </c>
      <c r="F3655" t="s">
        <v>8220</v>
      </c>
      <c r="G3655" t="s">
        <v>8223</v>
      </c>
      <c r="H3655" t="s">
        <v>8245</v>
      </c>
      <c r="I3655">
        <v>1469919890</v>
      </c>
      <c r="J3655">
        <v>1467327890</v>
      </c>
      <c r="K3655" t="b">
        <v>0</v>
      </c>
      <c r="L3655">
        <v>1</v>
      </c>
      <c r="M3655" t="b">
        <v>0</v>
      </c>
      <c r="N3655" t="s">
        <v>8282</v>
      </c>
      <c r="O3655">
        <f t="shared" si="228"/>
        <v>0</v>
      </c>
      <c r="P3655">
        <f t="shared" si="229"/>
        <v>1</v>
      </c>
      <c r="Q3655" s="10" t="s">
        <v>8334</v>
      </c>
      <c r="R3655" t="s">
        <v>8335</v>
      </c>
      <c r="S3655" s="14">
        <f t="shared" si="230"/>
        <v>42551.961689814809</v>
      </c>
      <c r="T3655" s="14">
        <f t="shared" si="231"/>
        <v>42581.961689814809</v>
      </c>
    </row>
    <row r="3656" spans="1:20" ht="59.4" x14ac:dyDescent="0.45">
      <c r="A3656">
        <v>2694</v>
      </c>
      <c r="B3656" s="3" t="s">
        <v>2694</v>
      </c>
      <c r="C3656" s="3" t="s">
        <v>6804</v>
      </c>
      <c r="D3656" s="6">
        <v>30000</v>
      </c>
      <c r="E3656" s="8">
        <v>1</v>
      </c>
      <c r="F3656" t="s">
        <v>8220</v>
      </c>
      <c r="G3656" t="s">
        <v>8223</v>
      </c>
      <c r="H3656" t="s">
        <v>8245</v>
      </c>
      <c r="I3656">
        <v>1411701739</v>
      </c>
      <c r="J3656">
        <v>1409109739</v>
      </c>
      <c r="K3656" t="b">
        <v>0</v>
      </c>
      <c r="L3656">
        <v>1</v>
      </c>
      <c r="M3656" t="b">
        <v>0</v>
      </c>
      <c r="N3656" t="s">
        <v>8282</v>
      </c>
      <c r="O3656">
        <f t="shared" si="228"/>
        <v>0</v>
      </c>
      <c r="P3656">
        <f t="shared" si="229"/>
        <v>1</v>
      </c>
      <c r="Q3656" s="10" t="s">
        <v>8334</v>
      </c>
      <c r="R3656" t="s">
        <v>8335</v>
      </c>
      <c r="S3656" s="14">
        <f t="shared" si="230"/>
        <v>41878.140497685185</v>
      </c>
      <c r="T3656" s="14">
        <f t="shared" si="231"/>
        <v>41908.140497685185</v>
      </c>
    </row>
    <row r="3657" spans="1:20" x14ac:dyDescent="0.45">
      <c r="A3657">
        <v>1128</v>
      </c>
      <c r="B3657" s="3" t="s">
        <v>1129</v>
      </c>
      <c r="C3657" s="3" t="s">
        <v>5238</v>
      </c>
      <c r="D3657" s="6">
        <v>1000</v>
      </c>
      <c r="E3657" s="8">
        <v>1</v>
      </c>
      <c r="F3657" t="s">
        <v>8220</v>
      </c>
      <c r="G3657" t="s">
        <v>8224</v>
      </c>
      <c r="H3657" t="s">
        <v>8246</v>
      </c>
      <c r="I3657">
        <v>1407425717</v>
      </c>
      <c r="J3657">
        <v>1404833717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8331</v>
      </c>
      <c r="R3657" t="s">
        <v>8333</v>
      </c>
      <c r="S3657" s="14">
        <f t="shared" si="230"/>
        <v>41828.649502314816</v>
      </c>
      <c r="T3657" s="14">
        <f t="shared" si="231"/>
        <v>41858.649502314816</v>
      </c>
    </row>
    <row r="3658" spans="1:20" ht="45" x14ac:dyDescent="0.45">
      <c r="A3658">
        <v>1134</v>
      </c>
      <c r="B3658" s="3" t="s">
        <v>1135</v>
      </c>
      <c r="C3658" s="3" t="s">
        <v>5244</v>
      </c>
      <c r="D3658" s="6">
        <v>25000</v>
      </c>
      <c r="E3658" s="8">
        <v>1</v>
      </c>
      <c r="F3658" t="s">
        <v>8220</v>
      </c>
      <c r="G3658" t="s">
        <v>8225</v>
      </c>
      <c r="H3658" t="s">
        <v>8247</v>
      </c>
      <c r="I3658">
        <v>1417235580</v>
      </c>
      <c r="J3658">
        <v>1416034228</v>
      </c>
      <c r="K3658" t="b">
        <v>0</v>
      </c>
      <c r="L3658">
        <v>1</v>
      </c>
      <c r="M3658" t="b">
        <v>0</v>
      </c>
      <c r="N3658" t="s">
        <v>8281</v>
      </c>
      <c r="O3658">
        <f t="shared" si="228"/>
        <v>0</v>
      </c>
      <c r="P3658">
        <f t="shared" si="229"/>
        <v>1</v>
      </c>
      <c r="Q3658" s="10" t="s">
        <v>8331</v>
      </c>
      <c r="R3658" t="s">
        <v>8333</v>
      </c>
      <c r="S3658" s="14">
        <f t="shared" si="230"/>
        <v>41958.285046296296</v>
      </c>
      <c r="T3658" s="14">
        <f t="shared" si="231"/>
        <v>41972.189583333333</v>
      </c>
    </row>
    <row r="3659" spans="1:20" ht="59.4" x14ac:dyDescent="0.45">
      <c r="A3659">
        <v>3200</v>
      </c>
      <c r="B3659" s="3" t="s">
        <v>3200</v>
      </c>
      <c r="C3659" s="3" t="s">
        <v>7310</v>
      </c>
      <c r="D3659" s="6">
        <v>50000</v>
      </c>
      <c r="E3659" s="8">
        <v>1</v>
      </c>
      <c r="F3659" t="s">
        <v>8220</v>
      </c>
      <c r="G3659" t="s">
        <v>8223</v>
      </c>
      <c r="H3659" t="s">
        <v>8245</v>
      </c>
      <c r="I3659">
        <v>1461994440</v>
      </c>
      <c r="J3659">
        <v>1459410101</v>
      </c>
      <c r="K3659" t="b">
        <v>0</v>
      </c>
      <c r="L3659">
        <v>1</v>
      </c>
      <c r="M3659" t="b">
        <v>0</v>
      </c>
      <c r="N3659" t="s">
        <v>8303</v>
      </c>
      <c r="O3659">
        <f t="shared" si="228"/>
        <v>0</v>
      </c>
      <c r="P3659">
        <f t="shared" si="229"/>
        <v>1</v>
      </c>
      <c r="Q3659" s="10" t="s">
        <v>8315</v>
      </c>
      <c r="R3659" t="s">
        <v>8357</v>
      </c>
      <c r="S3659" s="14">
        <f t="shared" si="230"/>
        <v>42460.320613425924</v>
      </c>
      <c r="T3659" s="14">
        <f t="shared" si="231"/>
        <v>42490.231944444444</v>
      </c>
    </row>
    <row r="3660" spans="1:20" ht="45" x14ac:dyDescent="0.45">
      <c r="A3660">
        <v>3630</v>
      </c>
      <c r="B3660" s="3" t="s">
        <v>3628</v>
      </c>
      <c r="C3660" s="3" t="s">
        <v>7740</v>
      </c>
      <c r="D3660" s="6">
        <v>3000</v>
      </c>
      <c r="E3660" s="8">
        <v>1</v>
      </c>
      <c r="F3660" t="s">
        <v>8220</v>
      </c>
      <c r="G3660" t="s">
        <v>8224</v>
      </c>
      <c r="H3660" t="s">
        <v>8246</v>
      </c>
      <c r="I3660">
        <v>1417295990</v>
      </c>
      <c r="J3660">
        <v>1414700390</v>
      </c>
      <c r="K3660" t="b">
        <v>0</v>
      </c>
      <c r="L3660">
        <v>1</v>
      </c>
      <c r="M3660" t="b">
        <v>0</v>
      </c>
      <c r="N3660" t="s">
        <v>8303</v>
      </c>
      <c r="O3660">
        <f t="shared" si="228"/>
        <v>0</v>
      </c>
      <c r="P3660">
        <f t="shared" si="229"/>
        <v>1</v>
      </c>
      <c r="Q3660" s="10" t="s">
        <v>8315</v>
      </c>
      <c r="R3660" t="s">
        <v>8357</v>
      </c>
      <c r="S3660" s="14">
        <f t="shared" si="230"/>
        <v>41942.84710648148</v>
      </c>
      <c r="T3660" s="14">
        <f t="shared" si="231"/>
        <v>41972.888773148152</v>
      </c>
    </row>
    <row r="3661" spans="1:20" ht="45" x14ac:dyDescent="0.45">
      <c r="A3661">
        <v>3639</v>
      </c>
      <c r="B3661" s="3" t="s">
        <v>3637</v>
      </c>
      <c r="C3661" s="3" t="s">
        <v>7749</v>
      </c>
      <c r="D3661" s="6">
        <v>25000</v>
      </c>
      <c r="E3661" s="8">
        <v>1</v>
      </c>
      <c r="F3661" t="s">
        <v>8220</v>
      </c>
      <c r="G3661" t="s">
        <v>8223</v>
      </c>
      <c r="H3661" t="s">
        <v>8245</v>
      </c>
      <c r="I3661">
        <v>1475853060</v>
      </c>
      <c r="J3661">
        <v>1470672906</v>
      </c>
      <c r="K3661" t="b">
        <v>0</v>
      </c>
      <c r="L3661">
        <v>1</v>
      </c>
      <c r="M3661" t="b">
        <v>0</v>
      </c>
      <c r="N3661" t="s">
        <v>8303</v>
      </c>
      <c r="O3661">
        <f t="shared" si="228"/>
        <v>0</v>
      </c>
      <c r="P3661">
        <f t="shared" si="229"/>
        <v>1</v>
      </c>
      <c r="Q3661" s="10" t="s">
        <v>8315</v>
      </c>
      <c r="R3661" t="s">
        <v>8357</v>
      </c>
      <c r="S3661" s="14">
        <f t="shared" si="230"/>
        <v>42590.677152777775</v>
      </c>
      <c r="T3661" s="14">
        <f t="shared" si="231"/>
        <v>42650.632638888885</v>
      </c>
    </row>
    <row r="3662" spans="1:20" ht="45" x14ac:dyDescent="0.45">
      <c r="A3662">
        <v>3645</v>
      </c>
      <c r="B3662" s="3" t="s">
        <v>3643</v>
      </c>
      <c r="C3662" s="3" t="s">
        <v>7755</v>
      </c>
      <c r="D3662" s="6">
        <v>1000</v>
      </c>
      <c r="E3662" s="8">
        <v>1</v>
      </c>
      <c r="F3662" t="s">
        <v>8220</v>
      </c>
      <c r="G3662" t="s">
        <v>8228</v>
      </c>
      <c r="H3662" t="s">
        <v>8250</v>
      </c>
      <c r="I3662">
        <v>1479773838</v>
      </c>
      <c r="J3662">
        <v>1477178238</v>
      </c>
      <c r="K3662" t="b">
        <v>0</v>
      </c>
      <c r="L3662">
        <v>1</v>
      </c>
      <c r="M3662" t="b">
        <v>0</v>
      </c>
      <c r="N3662" t="s">
        <v>8303</v>
      </c>
      <c r="O3662">
        <f t="shared" si="228"/>
        <v>0</v>
      </c>
      <c r="P3662">
        <f t="shared" si="229"/>
        <v>1</v>
      </c>
      <c r="Q3662" s="10" t="s">
        <v>8315</v>
      </c>
      <c r="R3662" t="s">
        <v>8357</v>
      </c>
      <c r="S3662" s="14">
        <f t="shared" si="230"/>
        <v>42665.970347222217</v>
      </c>
      <c r="T3662" s="14">
        <f t="shared" si="231"/>
        <v>42696.012013888889</v>
      </c>
    </row>
    <row r="3663" spans="1:20" ht="45" x14ac:dyDescent="0.45">
      <c r="A3663">
        <v>3796</v>
      </c>
      <c r="B3663" s="3" t="s">
        <v>3793</v>
      </c>
      <c r="C3663" s="3" t="s">
        <v>7906</v>
      </c>
      <c r="D3663" s="6">
        <v>22500</v>
      </c>
      <c r="E3663" s="8">
        <v>1</v>
      </c>
      <c r="F3663" t="s">
        <v>8220</v>
      </c>
      <c r="G3663" t="s">
        <v>8223</v>
      </c>
      <c r="H3663" t="s">
        <v>8245</v>
      </c>
      <c r="I3663">
        <v>1484354556</v>
      </c>
      <c r="J3663">
        <v>1479170556</v>
      </c>
      <c r="K3663" t="b">
        <v>0</v>
      </c>
      <c r="L3663">
        <v>1</v>
      </c>
      <c r="M3663" t="b">
        <v>0</v>
      </c>
      <c r="N3663" t="s">
        <v>8303</v>
      </c>
      <c r="O3663">
        <f t="shared" si="228"/>
        <v>0</v>
      </c>
      <c r="P3663">
        <f t="shared" si="229"/>
        <v>1</v>
      </c>
      <c r="Q3663" s="10" t="s">
        <v>8315</v>
      </c>
      <c r="R3663" t="s">
        <v>8357</v>
      </c>
      <c r="S3663" s="14">
        <f t="shared" si="230"/>
        <v>42689.029583333337</v>
      </c>
      <c r="T3663" s="14">
        <f t="shared" si="231"/>
        <v>42749.029583333337</v>
      </c>
    </row>
    <row r="3664" spans="1:20" ht="45" x14ac:dyDescent="0.4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8336</v>
      </c>
      <c r="R3664" t="s">
        <v>8341</v>
      </c>
      <c r="S3664" s="14">
        <f t="shared" si="230"/>
        <v>42031.884652777779</v>
      </c>
      <c r="T3664" s="14">
        <f t="shared" si="231"/>
        <v>42065.886111111111</v>
      </c>
    </row>
    <row r="3665" spans="1:20" ht="45" x14ac:dyDescent="0.45">
      <c r="A3665">
        <v>1986</v>
      </c>
      <c r="B3665" s="3" t="s">
        <v>1987</v>
      </c>
      <c r="C3665" s="3" t="s">
        <v>6096</v>
      </c>
      <c r="D3665" s="6">
        <v>2000</v>
      </c>
      <c r="E3665" s="8">
        <v>1</v>
      </c>
      <c r="F3665" t="s">
        <v>8220</v>
      </c>
      <c r="G3665" t="s">
        <v>8224</v>
      </c>
      <c r="H3665" t="s">
        <v>8246</v>
      </c>
      <c r="I3665">
        <v>1457947483</v>
      </c>
      <c r="J3665">
        <v>1455359083</v>
      </c>
      <c r="K3665" t="b">
        <v>0</v>
      </c>
      <c r="L3665">
        <v>1</v>
      </c>
      <c r="M3665" t="b">
        <v>0</v>
      </c>
      <c r="N3665" t="s">
        <v>8294</v>
      </c>
      <c r="O3665">
        <f t="shared" si="228"/>
        <v>0</v>
      </c>
      <c r="P3665">
        <f t="shared" si="229"/>
        <v>1</v>
      </c>
      <c r="Q3665" s="10" t="s">
        <v>8336</v>
      </c>
      <c r="R3665" t="s">
        <v>8348</v>
      </c>
      <c r="S3665" s="14">
        <f t="shared" si="230"/>
        <v>42413.433831018512</v>
      </c>
      <c r="T3665" s="14">
        <f t="shared" si="231"/>
        <v>42443.392164351855</v>
      </c>
    </row>
    <row r="3666" spans="1:20" ht="59.4" x14ac:dyDescent="0.45">
      <c r="A3666">
        <v>1587</v>
      </c>
      <c r="B3666" s="3" t="s">
        <v>1588</v>
      </c>
      <c r="C3666" s="3" t="s">
        <v>5697</v>
      </c>
      <c r="D3666" s="6">
        <v>7500</v>
      </c>
      <c r="E3666" s="8">
        <v>1</v>
      </c>
      <c r="F3666" t="s">
        <v>8220</v>
      </c>
      <c r="G3666" t="s">
        <v>8223</v>
      </c>
      <c r="H3666" t="s">
        <v>8245</v>
      </c>
      <c r="I3666">
        <v>1418510965</v>
      </c>
      <c r="J3666">
        <v>1415918965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8336</v>
      </c>
      <c r="R3666" t="s">
        <v>8343</v>
      </c>
      <c r="S3666" s="14">
        <f t="shared" si="230"/>
        <v>41956.950983796298</v>
      </c>
      <c r="T3666" s="14">
        <f t="shared" si="231"/>
        <v>41986.950983796298</v>
      </c>
    </row>
    <row r="3667" spans="1:20" ht="59.4" x14ac:dyDescent="0.45">
      <c r="A3667">
        <v>1598</v>
      </c>
      <c r="B3667" s="3" t="s">
        <v>1599</v>
      </c>
      <c r="C3667" s="3" t="s">
        <v>5708</v>
      </c>
      <c r="D3667" s="6">
        <v>800</v>
      </c>
      <c r="E3667" s="8">
        <v>1</v>
      </c>
      <c r="F3667" t="s">
        <v>8220</v>
      </c>
      <c r="G3667" t="s">
        <v>8223</v>
      </c>
      <c r="H3667" t="s">
        <v>8245</v>
      </c>
      <c r="I3667">
        <v>1437926458</v>
      </c>
      <c r="J3667">
        <v>1432742458</v>
      </c>
      <c r="K3667" t="b">
        <v>0</v>
      </c>
      <c r="L3667">
        <v>1</v>
      </c>
      <c r="M3667" t="b">
        <v>0</v>
      </c>
      <c r="N3667" t="s">
        <v>8289</v>
      </c>
      <c r="O3667">
        <f t="shared" si="228"/>
        <v>0</v>
      </c>
      <c r="P3667">
        <f t="shared" si="229"/>
        <v>1</v>
      </c>
      <c r="Q3667" s="10" t="s">
        <v>8336</v>
      </c>
      <c r="R3667" t="s">
        <v>8343</v>
      </c>
      <c r="S3667" s="14">
        <f t="shared" si="230"/>
        <v>42151.667337962965</v>
      </c>
      <c r="T3667" s="14">
        <f t="shared" si="231"/>
        <v>42211.667337962965</v>
      </c>
    </row>
    <row r="3668" spans="1:20" ht="45" x14ac:dyDescent="0.45">
      <c r="A3668">
        <v>2910</v>
      </c>
      <c r="B3668" s="3" t="s">
        <v>2910</v>
      </c>
      <c r="C3668" s="3" t="s">
        <v>7020</v>
      </c>
      <c r="D3668" s="6">
        <v>30000</v>
      </c>
      <c r="E3668" s="8">
        <v>1</v>
      </c>
      <c r="F3668" t="s">
        <v>8220</v>
      </c>
      <c r="G3668" t="s">
        <v>8224</v>
      </c>
      <c r="H3668" t="s">
        <v>8246</v>
      </c>
      <c r="I3668">
        <v>1434139887</v>
      </c>
      <c r="J3668">
        <v>1428955887</v>
      </c>
      <c r="K3668" t="b">
        <v>0</v>
      </c>
      <c r="L3668">
        <v>1</v>
      </c>
      <c r="M3668" t="b">
        <v>0</v>
      </c>
      <c r="N3668" t="s">
        <v>8269</v>
      </c>
      <c r="O3668">
        <f t="shared" si="228"/>
        <v>0</v>
      </c>
      <c r="P3668">
        <f t="shared" si="229"/>
        <v>1</v>
      </c>
      <c r="Q3668" s="10" t="s">
        <v>8315</v>
      </c>
      <c r="R3668" t="s">
        <v>8316</v>
      </c>
      <c r="S3668" s="14">
        <f t="shared" si="230"/>
        <v>42107.841284722221</v>
      </c>
      <c r="T3668" s="14">
        <f t="shared" si="231"/>
        <v>42167.841284722221</v>
      </c>
    </row>
    <row r="3669" spans="1:20" ht="30.6" x14ac:dyDescent="0.45">
      <c r="A3669">
        <v>2914</v>
      </c>
      <c r="B3669" s="3" t="s">
        <v>2914</v>
      </c>
      <c r="C3669" s="3" t="s">
        <v>7024</v>
      </c>
      <c r="D3669" s="6">
        <v>25000</v>
      </c>
      <c r="E3669" s="8">
        <v>1</v>
      </c>
      <c r="F3669" t="s">
        <v>8220</v>
      </c>
      <c r="G3669" t="s">
        <v>8224</v>
      </c>
      <c r="H3669" t="s">
        <v>8246</v>
      </c>
      <c r="I3669">
        <v>1426365994</v>
      </c>
      <c r="J3669">
        <v>1421185594</v>
      </c>
      <c r="K3669" t="b">
        <v>0</v>
      </c>
      <c r="L3669">
        <v>1</v>
      </c>
      <c r="M3669" t="b">
        <v>0</v>
      </c>
      <c r="N3669" t="s">
        <v>8269</v>
      </c>
      <c r="O3669">
        <f t="shared" si="228"/>
        <v>0</v>
      </c>
      <c r="P3669">
        <f t="shared" si="229"/>
        <v>1</v>
      </c>
      <c r="Q3669" s="10" t="s">
        <v>8315</v>
      </c>
      <c r="R3669" t="s">
        <v>8316</v>
      </c>
      <c r="S3669" s="14">
        <f t="shared" si="230"/>
        <v>42017.907337962963</v>
      </c>
      <c r="T3669" s="14">
        <f t="shared" si="231"/>
        <v>42077.865671296298</v>
      </c>
    </row>
    <row r="3670" spans="1:20" ht="59.4" x14ac:dyDescent="0.45">
      <c r="A3670">
        <v>3856</v>
      </c>
      <c r="B3670" s="3" t="s">
        <v>3853</v>
      </c>
      <c r="C3670" s="3" t="s">
        <v>7965</v>
      </c>
      <c r="D3670" s="6">
        <v>5000</v>
      </c>
      <c r="E3670" s="8">
        <v>1</v>
      </c>
      <c r="F3670" t="s">
        <v>8220</v>
      </c>
      <c r="G3670" t="s">
        <v>8223</v>
      </c>
      <c r="H3670" t="s">
        <v>8245</v>
      </c>
      <c r="I3670">
        <v>1425833403</v>
      </c>
      <c r="J3670">
        <v>1423245003</v>
      </c>
      <c r="K3670" t="b">
        <v>0</v>
      </c>
      <c r="L3670">
        <v>1</v>
      </c>
      <c r="M3670" t="b">
        <v>0</v>
      </c>
      <c r="N3670" t="s">
        <v>8269</v>
      </c>
      <c r="O3670">
        <f t="shared" si="228"/>
        <v>0</v>
      </c>
      <c r="P3670">
        <f t="shared" si="229"/>
        <v>1</v>
      </c>
      <c r="Q3670" s="10" t="s">
        <v>8315</v>
      </c>
      <c r="R3670" t="s">
        <v>8316</v>
      </c>
      <c r="S3670" s="14">
        <f t="shared" si="230"/>
        <v>42041.743090277778</v>
      </c>
      <c r="T3670" s="14">
        <f t="shared" si="231"/>
        <v>42071.701423611114</v>
      </c>
    </row>
    <row r="3671" spans="1:20" ht="45" x14ac:dyDescent="0.45">
      <c r="A3671">
        <v>3859</v>
      </c>
      <c r="B3671" s="3" t="s">
        <v>3856</v>
      </c>
      <c r="C3671" s="3" t="s">
        <v>7968</v>
      </c>
      <c r="D3671" s="6">
        <v>2500</v>
      </c>
      <c r="E3671" s="8">
        <v>1</v>
      </c>
      <c r="F3671" t="s">
        <v>8220</v>
      </c>
      <c r="G3671" t="s">
        <v>8223</v>
      </c>
      <c r="H3671" t="s">
        <v>8245</v>
      </c>
      <c r="I3671">
        <v>1403730000</v>
      </c>
      <c r="J3671">
        <v>1401485207</v>
      </c>
      <c r="K3671" t="b">
        <v>0</v>
      </c>
      <c r="L3671">
        <v>1</v>
      </c>
      <c r="M3671" t="b">
        <v>0</v>
      </c>
      <c r="N3671" t="s">
        <v>8269</v>
      </c>
      <c r="O3671">
        <f t="shared" si="228"/>
        <v>0</v>
      </c>
      <c r="P3671">
        <f t="shared" si="229"/>
        <v>1</v>
      </c>
      <c r="Q3671" s="10" t="s">
        <v>8315</v>
      </c>
      <c r="R3671" t="s">
        <v>8316</v>
      </c>
      <c r="S3671" s="14">
        <f t="shared" si="230"/>
        <v>41789.893599537041</v>
      </c>
      <c r="T3671" s="14">
        <f t="shared" si="231"/>
        <v>41815.875</v>
      </c>
    </row>
    <row r="3672" spans="1:20" ht="30.6" x14ac:dyDescent="0.45">
      <c r="A3672">
        <v>3862</v>
      </c>
      <c r="B3672" s="3" t="s">
        <v>3859</v>
      </c>
      <c r="C3672" s="3" t="s">
        <v>7971</v>
      </c>
      <c r="D3672" s="6">
        <v>7500</v>
      </c>
      <c r="E3672" s="8">
        <v>1</v>
      </c>
      <c r="F3672" t="s">
        <v>8220</v>
      </c>
      <c r="G3672" t="s">
        <v>8223</v>
      </c>
      <c r="H3672" t="s">
        <v>8245</v>
      </c>
      <c r="I3672">
        <v>1473699540</v>
      </c>
      <c r="J3672">
        <v>1472451356</v>
      </c>
      <c r="K3672" t="b">
        <v>0</v>
      </c>
      <c r="L3672">
        <v>1</v>
      </c>
      <c r="M3672" t="b">
        <v>0</v>
      </c>
      <c r="N3672" t="s">
        <v>8269</v>
      </c>
      <c r="O3672">
        <f t="shared" si="228"/>
        <v>0</v>
      </c>
      <c r="P3672">
        <f t="shared" si="229"/>
        <v>1</v>
      </c>
      <c r="Q3672" s="10" t="s">
        <v>8315</v>
      </c>
      <c r="R3672" t="s">
        <v>8316</v>
      </c>
      <c r="S3672" s="14">
        <f t="shared" si="230"/>
        <v>42611.261064814811</v>
      </c>
      <c r="T3672" s="14">
        <f t="shared" si="231"/>
        <v>42625.707638888889</v>
      </c>
    </row>
    <row r="3673" spans="1:20" ht="45" x14ac:dyDescent="0.45">
      <c r="A3673">
        <v>3912</v>
      </c>
      <c r="B3673" s="3" t="s">
        <v>3909</v>
      </c>
      <c r="C3673" s="3" t="s">
        <v>8020</v>
      </c>
      <c r="D3673" s="6">
        <v>15000</v>
      </c>
      <c r="E3673" s="8">
        <v>1</v>
      </c>
      <c r="F3673" t="s">
        <v>8220</v>
      </c>
      <c r="G3673" t="s">
        <v>8223</v>
      </c>
      <c r="H3673" t="s">
        <v>8245</v>
      </c>
      <c r="I3673">
        <v>1429936500</v>
      </c>
      <c r="J3673">
        <v>1424759330</v>
      </c>
      <c r="K3673" t="b">
        <v>0</v>
      </c>
      <c r="L3673">
        <v>1</v>
      </c>
      <c r="M3673" t="b">
        <v>0</v>
      </c>
      <c r="N3673" t="s">
        <v>8269</v>
      </c>
      <c r="O3673">
        <f t="shared" si="228"/>
        <v>0</v>
      </c>
      <c r="P3673">
        <f t="shared" si="229"/>
        <v>1</v>
      </c>
      <c r="Q3673" s="10" t="s">
        <v>8315</v>
      </c>
      <c r="R3673" t="s">
        <v>8316</v>
      </c>
      <c r="S3673" s="14">
        <f t="shared" si="230"/>
        <v>42059.270023148143</v>
      </c>
      <c r="T3673" s="14">
        <f t="shared" si="231"/>
        <v>42119.190972222219</v>
      </c>
    </row>
    <row r="3674" spans="1:20" ht="45" x14ac:dyDescent="0.45">
      <c r="A3674">
        <v>3932</v>
      </c>
      <c r="B3674" s="3" t="s">
        <v>3929</v>
      </c>
      <c r="C3674" s="3" t="s">
        <v>8040</v>
      </c>
      <c r="D3674" s="6">
        <v>12000</v>
      </c>
      <c r="E3674" s="8">
        <v>1</v>
      </c>
      <c r="F3674" t="s">
        <v>8220</v>
      </c>
      <c r="G3674" t="s">
        <v>8223</v>
      </c>
      <c r="H3674" t="s">
        <v>8245</v>
      </c>
      <c r="I3674">
        <v>1458097364</v>
      </c>
      <c r="J3674">
        <v>1455508964</v>
      </c>
      <c r="K3674" t="b">
        <v>0</v>
      </c>
      <c r="L3674">
        <v>1</v>
      </c>
      <c r="M3674" t="b">
        <v>0</v>
      </c>
      <c r="N3674" t="s">
        <v>8269</v>
      </c>
      <c r="O3674">
        <f t="shared" si="228"/>
        <v>0</v>
      </c>
      <c r="P3674">
        <f t="shared" si="229"/>
        <v>1</v>
      </c>
      <c r="Q3674" s="10" t="s">
        <v>8315</v>
      </c>
      <c r="R3674" t="s">
        <v>8316</v>
      </c>
      <c r="S3674" s="14">
        <f t="shared" si="230"/>
        <v>42415.168564814812</v>
      </c>
      <c r="T3674" s="14">
        <f t="shared" si="231"/>
        <v>42445.126898148148</v>
      </c>
    </row>
    <row r="3675" spans="1:20" ht="45" x14ac:dyDescent="0.45">
      <c r="A3675">
        <v>3951</v>
      </c>
      <c r="B3675" s="3" t="s">
        <v>3948</v>
      </c>
      <c r="C3675" s="3" t="s">
        <v>6961</v>
      </c>
      <c r="D3675" s="6">
        <v>200000</v>
      </c>
      <c r="E3675" s="8">
        <v>1</v>
      </c>
      <c r="F3675" t="s">
        <v>8220</v>
      </c>
      <c r="G3675" t="s">
        <v>8240</v>
      </c>
      <c r="H3675" t="s">
        <v>8248</v>
      </c>
      <c r="I3675">
        <v>1462301342</v>
      </c>
      <c r="J3675">
        <v>1457120942</v>
      </c>
      <c r="K3675" t="b">
        <v>0</v>
      </c>
      <c r="L3675">
        <v>1</v>
      </c>
      <c r="M3675" t="b">
        <v>0</v>
      </c>
      <c r="N3675" t="s">
        <v>8269</v>
      </c>
      <c r="O3675">
        <f t="shared" si="228"/>
        <v>0</v>
      </c>
      <c r="P3675">
        <f t="shared" si="229"/>
        <v>1</v>
      </c>
      <c r="Q3675" s="10" t="s">
        <v>8315</v>
      </c>
      <c r="R3675" t="s">
        <v>8316</v>
      </c>
      <c r="S3675" s="14">
        <f t="shared" si="230"/>
        <v>42433.825717592597</v>
      </c>
      <c r="T3675" s="14">
        <f t="shared" si="231"/>
        <v>42493.784050925926</v>
      </c>
    </row>
    <row r="3676" spans="1:20" x14ac:dyDescent="0.45">
      <c r="A3676">
        <v>4004</v>
      </c>
      <c r="B3676" s="3" t="s">
        <v>4000</v>
      </c>
      <c r="C3676" s="3" t="s">
        <v>8109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1412740457</v>
      </c>
      <c r="J3676">
        <v>1410148457</v>
      </c>
      <c r="K3676" t="b">
        <v>0</v>
      </c>
      <c r="L3676">
        <v>1</v>
      </c>
      <c r="M3676" t="b">
        <v>0</v>
      </c>
      <c r="N3676" t="s">
        <v>8269</v>
      </c>
      <c r="O3676">
        <f t="shared" si="228"/>
        <v>0</v>
      </c>
      <c r="P3676">
        <f t="shared" si="229"/>
        <v>1</v>
      </c>
      <c r="Q3676" s="10" t="s">
        <v>8315</v>
      </c>
      <c r="R3676" t="s">
        <v>8316</v>
      </c>
      <c r="S3676" s="14">
        <f t="shared" si="230"/>
        <v>41890.16269675926</v>
      </c>
      <c r="T3676" s="14">
        <f t="shared" si="231"/>
        <v>41920.16269675926</v>
      </c>
    </row>
    <row r="3677" spans="1:20" ht="45" x14ac:dyDescent="0.45">
      <c r="A3677">
        <v>4015</v>
      </c>
      <c r="B3677" s="3" t="s">
        <v>4011</v>
      </c>
      <c r="C3677" s="3" t="s">
        <v>8120</v>
      </c>
      <c r="D3677" s="6">
        <v>7000</v>
      </c>
      <c r="E3677" s="8">
        <v>1</v>
      </c>
      <c r="F3677" t="s">
        <v>8220</v>
      </c>
      <c r="G3677" t="s">
        <v>8223</v>
      </c>
      <c r="H3677" t="s">
        <v>8245</v>
      </c>
      <c r="I3677">
        <v>1437331463</v>
      </c>
      <c r="J3677">
        <v>1434739463</v>
      </c>
      <c r="K3677" t="b">
        <v>0</v>
      </c>
      <c r="L3677">
        <v>1</v>
      </c>
      <c r="M3677" t="b">
        <v>0</v>
      </c>
      <c r="N3677" t="s">
        <v>8269</v>
      </c>
      <c r="O3677">
        <f t="shared" si="228"/>
        <v>0</v>
      </c>
      <c r="P3677">
        <f t="shared" si="229"/>
        <v>1</v>
      </c>
      <c r="Q3677" s="10" t="s">
        <v>8315</v>
      </c>
      <c r="R3677" t="s">
        <v>8316</v>
      </c>
      <c r="S3677" s="14">
        <f t="shared" si="230"/>
        <v>42174.780821759254</v>
      </c>
      <c r="T3677" s="14">
        <f t="shared" si="231"/>
        <v>42204.780821759254</v>
      </c>
    </row>
    <row r="3678" spans="1:20" ht="59.4" x14ac:dyDescent="0.4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28"/>
        <v>0</v>
      </c>
      <c r="P3678">
        <f t="shared" si="229"/>
        <v>1</v>
      </c>
      <c r="Q3678" s="10" t="s">
        <v>8315</v>
      </c>
      <c r="R3678" t="s">
        <v>8316</v>
      </c>
      <c r="S3678" s="14">
        <f t="shared" si="230"/>
        <v>41842.201261574075</v>
      </c>
      <c r="T3678" s="14">
        <f t="shared" si="231"/>
        <v>41872.201261574075</v>
      </c>
    </row>
    <row r="3679" spans="1:20" ht="45" x14ac:dyDescent="0.45">
      <c r="A3679">
        <v>4050</v>
      </c>
      <c r="B3679" s="3" t="s">
        <v>4046</v>
      </c>
      <c r="C3679" s="3" t="s">
        <v>8154</v>
      </c>
      <c r="D3679" s="6">
        <v>1500</v>
      </c>
      <c r="E3679" s="8">
        <v>1</v>
      </c>
      <c r="F3679" t="s">
        <v>8220</v>
      </c>
      <c r="G3679" t="s">
        <v>8223</v>
      </c>
      <c r="H3679" t="s">
        <v>8245</v>
      </c>
      <c r="I3679">
        <v>1414077391</v>
      </c>
      <c r="J3679">
        <v>1411485391</v>
      </c>
      <c r="K3679" t="b">
        <v>0</v>
      </c>
      <c r="L3679">
        <v>1</v>
      </c>
      <c r="M3679" t="b">
        <v>0</v>
      </c>
      <c r="N3679" t="s">
        <v>8269</v>
      </c>
      <c r="O3679">
        <f t="shared" si="228"/>
        <v>0</v>
      </c>
      <c r="P3679">
        <f t="shared" si="229"/>
        <v>1</v>
      </c>
      <c r="Q3679" s="10" t="s">
        <v>8315</v>
      </c>
      <c r="R3679" t="s">
        <v>8316</v>
      </c>
      <c r="S3679" s="14">
        <f t="shared" si="230"/>
        <v>41905.636469907404</v>
      </c>
      <c r="T3679" s="14">
        <f t="shared" si="231"/>
        <v>41935.636469907404</v>
      </c>
    </row>
    <row r="3680" spans="1:20" ht="45" x14ac:dyDescent="0.45">
      <c r="A3680">
        <v>4112</v>
      </c>
      <c r="B3680" s="3" t="s">
        <v>4108</v>
      </c>
      <c r="C3680" s="3" t="s">
        <v>6961</v>
      </c>
      <c r="D3680" s="6">
        <v>2500</v>
      </c>
      <c r="E3680" s="8">
        <v>1</v>
      </c>
      <c r="F3680" t="s">
        <v>8220</v>
      </c>
      <c r="G3680" t="s">
        <v>8240</v>
      </c>
      <c r="H3680" t="s">
        <v>8248</v>
      </c>
      <c r="I3680">
        <v>1456617600</v>
      </c>
      <c r="J3680">
        <v>1454280186</v>
      </c>
      <c r="K3680" t="b">
        <v>0</v>
      </c>
      <c r="L3680">
        <v>1</v>
      </c>
      <c r="M3680" t="b">
        <v>0</v>
      </c>
      <c r="N3680" t="s">
        <v>8269</v>
      </c>
      <c r="O3680">
        <f t="shared" si="228"/>
        <v>0</v>
      </c>
      <c r="P3680">
        <f t="shared" si="229"/>
        <v>1</v>
      </c>
      <c r="Q3680" s="10" t="s">
        <v>8315</v>
      </c>
      <c r="R3680" t="s">
        <v>8316</v>
      </c>
      <c r="S3680" s="14">
        <f t="shared" si="230"/>
        <v>42400.946597222224</v>
      </c>
      <c r="T3680" s="14">
        <f t="shared" si="231"/>
        <v>42428</v>
      </c>
    </row>
    <row r="3681" spans="1:20" ht="59.4" x14ac:dyDescent="0.45">
      <c r="A3681">
        <v>121</v>
      </c>
      <c r="B3681" s="3" t="s">
        <v>123</v>
      </c>
      <c r="C3681" s="3" t="s">
        <v>4232</v>
      </c>
      <c r="D3681" s="6">
        <v>3000</v>
      </c>
      <c r="E3681" s="8">
        <v>1</v>
      </c>
      <c r="F3681" t="s">
        <v>8219</v>
      </c>
      <c r="G3681" t="s">
        <v>8223</v>
      </c>
      <c r="H3681" t="s">
        <v>8245</v>
      </c>
      <c r="I3681">
        <v>1429352160</v>
      </c>
      <c r="J3681">
        <v>1427993710</v>
      </c>
      <c r="K3681" t="b">
        <v>0</v>
      </c>
      <c r="L3681">
        <v>1</v>
      </c>
      <c r="M3681" t="b">
        <v>0</v>
      </c>
      <c r="N3681" t="s">
        <v>8265</v>
      </c>
      <c r="O3681">
        <f t="shared" si="228"/>
        <v>0</v>
      </c>
      <c r="P3681">
        <f t="shared" si="229"/>
        <v>1</v>
      </c>
      <c r="Q3681" s="10" t="s">
        <v>8308</v>
      </c>
      <c r="R3681" t="s">
        <v>8311</v>
      </c>
      <c r="S3681" s="14">
        <f t="shared" si="230"/>
        <v>42096.704976851848</v>
      </c>
      <c r="T3681" s="14">
        <f t="shared" si="231"/>
        <v>42112.427777777775</v>
      </c>
    </row>
    <row r="3682" spans="1:20" ht="45" x14ac:dyDescent="0.45">
      <c r="A3682">
        <v>2941</v>
      </c>
      <c r="B3682" s="3" t="s">
        <v>2941</v>
      </c>
      <c r="C3682" s="3" t="s">
        <v>7051</v>
      </c>
      <c r="D3682" s="6">
        <v>25000</v>
      </c>
      <c r="E3682" s="8">
        <v>1</v>
      </c>
      <c r="F3682" t="s">
        <v>8220</v>
      </c>
      <c r="G3682" t="s">
        <v>8223</v>
      </c>
      <c r="H3682" t="s">
        <v>8245</v>
      </c>
      <c r="I3682">
        <v>1425250955</v>
      </c>
      <c r="J3682">
        <v>1422658955</v>
      </c>
      <c r="K3682" t="b">
        <v>0</v>
      </c>
      <c r="L3682">
        <v>1</v>
      </c>
      <c r="M3682" t="b">
        <v>0</v>
      </c>
      <c r="N3682" t="s">
        <v>8301</v>
      </c>
      <c r="O3682">
        <f t="shared" si="228"/>
        <v>0</v>
      </c>
      <c r="P3682">
        <f t="shared" si="229"/>
        <v>1</v>
      </c>
      <c r="Q3682" s="10" t="s">
        <v>8315</v>
      </c>
      <c r="R3682" t="s">
        <v>8355</v>
      </c>
      <c r="S3682" s="14">
        <f t="shared" si="230"/>
        <v>42034.960127314815</v>
      </c>
      <c r="T3682" s="14">
        <f t="shared" si="231"/>
        <v>42064.960127314815</v>
      </c>
    </row>
    <row r="3683" spans="1:20" ht="45" x14ac:dyDescent="0.45">
      <c r="A3683">
        <v>3055</v>
      </c>
      <c r="B3683" s="3" t="s">
        <v>3055</v>
      </c>
      <c r="C3683" s="3" t="s">
        <v>7165</v>
      </c>
      <c r="D3683" s="6">
        <v>20000</v>
      </c>
      <c r="E3683" s="8">
        <v>1</v>
      </c>
      <c r="F3683" t="s">
        <v>8220</v>
      </c>
      <c r="G3683" t="s">
        <v>8223</v>
      </c>
      <c r="H3683" t="s">
        <v>8245</v>
      </c>
      <c r="I3683">
        <v>1420844390</v>
      </c>
      <c r="J3683">
        <v>1415660390</v>
      </c>
      <c r="K3683" t="b">
        <v>0</v>
      </c>
      <c r="L3683">
        <v>1</v>
      </c>
      <c r="M3683" t="b">
        <v>0</v>
      </c>
      <c r="N3683" t="s">
        <v>8301</v>
      </c>
      <c r="O3683">
        <f t="shared" si="228"/>
        <v>0</v>
      </c>
      <c r="P3683">
        <f t="shared" si="229"/>
        <v>1</v>
      </c>
      <c r="Q3683" s="10" t="s">
        <v>8315</v>
      </c>
      <c r="R3683" t="s">
        <v>8355</v>
      </c>
      <c r="S3683" s="14">
        <f t="shared" si="230"/>
        <v>41953.95821759259</v>
      </c>
      <c r="T3683" s="14">
        <f t="shared" si="231"/>
        <v>42013.95821759259</v>
      </c>
    </row>
    <row r="3684" spans="1:20" ht="45" x14ac:dyDescent="0.45">
      <c r="A3684">
        <v>3117</v>
      </c>
      <c r="B3684" s="3" t="s">
        <v>3117</v>
      </c>
      <c r="C3684" s="3" t="s">
        <v>7227</v>
      </c>
      <c r="D3684" s="6">
        <v>1000</v>
      </c>
      <c r="E3684" s="8">
        <v>1</v>
      </c>
      <c r="F3684" t="s">
        <v>8220</v>
      </c>
      <c r="G3684" t="s">
        <v>8224</v>
      </c>
      <c r="H3684" t="s">
        <v>8246</v>
      </c>
      <c r="I3684">
        <v>1464354720</v>
      </c>
      <c r="J3684">
        <v>1463648360</v>
      </c>
      <c r="K3684" t="b">
        <v>0</v>
      </c>
      <c r="L3684">
        <v>1</v>
      </c>
      <c r="M3684" t="b">
        <v>0</v>
      </c>
      <c r="N3684" t="s">
        <v>8301</v>
      </c>
      <c r="O3684">
        <f t="shared" si="228"/>
        <v>0</v>
      </c>
      <c r="P3684">
        <f t="shared" si="229"/>
        <v>1</v>
      </c>
      <c r="Q3684" s="10" t="s">
        <v>8315</v>
      </c>
      <c r="R3684" t="s">
        <v>8355</v>
      </c>
      <c r="S3684" s="14">
        <f t="shared" si="230"/>
        <v>42509.374537037031</v>
      </c>
      <c r="T3684" s="14">
        <f t="shared" si="231"/>
        <v>42517.55</v>
      </c>
    </row>
    <row r="3685" spans="1:20" ht="45" x14ac:dyDescent="0.45">
      <c r="A3685">
        <v>1410</v>
      </c>
      <c r="B3685" s="3" t="s">
        <v>1411</v>
      </c>
      <c r="C3685" s="3" t="s">
        <v>5520</v>
      </c>
      <c r="D3685" s="6">
        <v>6000</v>
      </c>
      <c r="E3685" s="8">
        <v>1</v>
      </c>
      <c r="F3685" t="s">
        <v>8220</v>
      </c>
      <c r="G3685" t="s">
        <v>8236</v>
      </c>
      <c r="H3685" t="s">
        <v>8248</v>
      </c>
      <c r="I3685">
        <v>1464939520</v>
      </c>
      <c r="J3685">
        <v>1461051520</v>
      </c>
      <c r="K3685" t="b">
        <v>0</v>
      </c>
      <c r="L3685">
        <v>1</v>
      </c>
      <c r="M3685" t="b">
        <v>0</v>
      </c>
      <c r="N3685" t="s">
        <v>8285</v>
      </c>
      <c r="O3685">
        <f t="shared" si="228"/>
        <v>0</v>
      </c>
      <c r="P3685">
        <f t="shared" si="229"/>
        <v>1</v>
      </c>
      <c r="Q3685" s="10" t="s">
        <v>8320</v>
      </c>
      <c r="R3685" t="s">
        <v>8339</v>
      </c>
      <c r="S3685" s="14">
        <f t="shared" si="230"/>
        <v>42479.318518518514</v>
      </c>
      <c r="T3685" s="14">
        <f t="shared" si="231"/>
        <v>42524.318518518514</v>
      </c>
    </row>
    <row r="3686" spans="1:20" ht="45" x14ac:dyDescent="0.45">
      <c r="A3686">
        <v>1414</v>
      </c>
      <c r="B3686" s="3" t="s">
        <v>1415</v>
      </c>
      <c r="C3686" s="3" t="s">
        <v>5524</v>
      </c>
      <c r="D3686" s="6">
        <v>500</v>
      </c>
      <c r="E3686" s="8">
        <v>1</v>
      </c>
      <c r="F3686" t="s">
        <v>8220</v>
      </c>
      <c r="G3686" t="s">
        <v>8223</v>
      </c>
      <c r="H3686" t="s">
        <v>8245</v>
      </c>
      <c r="I3686">
        <v>1483423467</v>
      </c>
      <c r="J3686">
        <v>1480831467</v>
      </c>
      <c r="K3686" t="b">
        <v>0</v>
      </c>
      <c r="L3686">
        <v>1</v>
      </c>
      <c r="M3686" t="b">
        <v>0</v>
      </c>
      <c r="N3686" t="s">
        <v>8285</v>
      </c>
      <c r="O3686">
        <f t="shared" si="228"/>
        <v>0</v>
      </c>
      <c r="P3686">
        <f t="shared" si="229"/>
        <v>1</v>
      </c>
      <c r="Q3686" s="10" t="s">
        <v>8320</v>
      </c>
      <c r="R3686" t="s">
        <v>8339</v>
      </c>
      <c r="S3686" s="14">
        <f t="shared" si="230"/>
        <v>42708.25309027778</v>
      </c>
      <c r="T3686" s="14">
        <f t="shared" si="231"/>
        <v>42738.25309027778</v>
      </c>
    </row>
    <row r="3687" spans="1:20" ht="45" x14ac:dyDescent="0.45">
      <c r="A3687">
        <v>1440</v>
      </c>
      <c r="B3687" s="3" t="s">
        <v>1441</v>
      </c>
      <c r="C3687" s="3" t="s">
        <v>5550</v>
      </c>
      <c r="D3687" s="6">
        <v>13000</v>
      </c>
      <c r="E3687" s="8">
        <v>1</v>
      </c>
      <c r="F3687" t="s">
        <v>8220</v>
      </c>
      <c r="G3687" t="s">
        <v>8236</v>
      </c>
      <c r="H3687" t="s">
        <v>8248</v>
      </c>
      <c r="I3687">
        <v>1464285463</v>
      </c>
      <c r="J3687">
        <v>1461693463</v>
      </c>
      <c r="K3687" t="b">
        <v>0</v>
      </c>
      <c r="L3687">
        <v>1</v>
      </c>
      <c r="M3687" t="b">
        <v>0</v>
      </c>
      <c r="N3687" t="s">
        <v>8285</v>
      </c>
      <c r="O3687">
        <f t="shared" si="228"/>
        <v>0</v>
      </c>
      <c r="P3687">
        <f t="shared" si="229"/>
        <v>1</v>
      </c>
      <c r="Q3687" s="10" t="s">
        <v>8320</v>
      </c>
      <c r="R3687" t="s">
        <v>8339</v>
      </c>
      <c r="S3687" s="14">
        <f t="shared" si="230"/>
        <v>42486.748414351852</v>
      </c>
      <c r="T3687" s="14">
        <f t="shared" si="231"/>
        <v>42516.748414351852</v>
      </c>
    </row>
    <row r="3688" spans="1:20" ht="59.4" x14ac:dyDescent="0.45">
      <c r="A3688">
        <v>1450</v>
      </c>
      <c r="B3688" s="3" t="s">
        <v>1451</v>
      </c>
      <c r="C3688" s="3" t="s">
        <v>5560</v>
      </c>
      <c r="D3688" s="6">
        <v>100000</v>
      </c>
      <c r="E3688" s="8">
        <v>1</v>
      </c>
      <c r="F3688" t="s">
        <v>8220</v>
      </c>
      <c r="G3688" t="s">
        <v>8223</v>
      </c>
      <c r="H3688" t="s">
        <v>8245</v>
      </c>
      <c r="I3688">
        <v>1455941197</v>
      </c>
      <c r="J3688">
        <v>1453349197</v>
      </c>
      <c r="K3688" t="b">
        <v>0</v>
      </c>
      <c r="L3688">
        <v>1</v>
      </c>
      <c r="M3688" t="b">
        <v>0</v>
      </c>
      <c r="N3688" t="s">
        <v>8285</v>
      </c>
      <c r="O3688">
        <f t="shared" si="228"/>
        <v>0</v>
      </c>
      <c r="P3688">
        <f t="shared" si="229"/>
        <v>1</v>
      </c>
      <c r="Q3688" s="10" t="s">
        <v>8320</v>
      </c>
      <c r="R3688" t="s">
        <v>8339</v>
      </c>
      <c r="S3688" s="14">
        <f t="shared" si="230"/>
        <v>42390.171261574069</v>
      </c>
      <c r="T3688" s="14">
        <f t="shared" si="231"/>
        <v>42420.171261574069</v>
      </c>
    </row>
    <row r="3689" spans="1:20" ht="45" x14ac:dyDescent="0.4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28"/>
        <v>0</v>
      </c>
      <c r="P3689">
        <f t="shared" si="229"/>
        <v>1</v>
      </c>
      <c r="Q3689" s="10" t="s">
        <v>8331</v>
      </c>
      <c r="R3689" t="s">
        <v>8332</v>
      </c>
      <c r="S3689" s="14">
        <f t="shared" si="230"/>
        <v>42347.203587962969</v>
      </c>
      <c r="T3689" s="14">
        <f t="shared" si="231"/>
        <v>42377.203587962969</v>
      </c>
    </row>
    <row r="3690" spans="1:20" ht="45" x14ac:dyDescent="0.45">
      <c r="A3690">
        <v>2146</v>
      </c>
      <c r="B3690" s="3" t="s">
        <v>2147</v>
      </c>
      <c r="C3690" s="3" t="s">
        <v>6256</v>
      </c>
      <c r="D3690" s="6">
        <v>5000</v>
      </c>
      <c r="E3690" s="8">
        <v>1</v>
      </c>
      <c r="F3690" t="s">
        <v>8220</v>
      </c>
      <c r="G3690" t="s">
        <v>8223</v>
      </c>
      <c r="H3690" t="s">
        <v>8245</v>
      </c>
      <c r="I3690">
        <v>1455207510</v>
      </c>
      <c r="J3690">
        <v>1453997910</v>
      </c>
      <c r="K3690" t="b">
        <v>0</v>
      </c>
      <c r="L3690">
        <v>1</v>
      </c>
      <c r="M3690" t="b">
        <v>0</v>
      </c>
      <c r="N3690" t="s">
        <v>8280</v>
      </c>
      <c r="O3690">
        <f t="shared" si="228"/>
        <v>0</v>
      </c>
      <c r="P3690">
        <f t="shared" si="229"/>
        <v>1</v>
      </c>
      <c r="Q3690" s="10" t="s">
        <v>8331</v>
      </c>
      <c r="R3690" t="s">
        <v>8332</v>
      </c>
      <c r="S3690" s="14">
        <f t="shared" si="230"/>
        <v>42397.679513888885</v>
      </c>
      <c r="T3690" s="14">
        <f t="shared" si="231"/>
        <v>42411.679513888885</v>
      </c>
    </row>
    <row r="3691" spans="1:20" ht="45" x14ac:dyDescent="0.45">
      <c r="A3691">
        <v>681</v>
      </c>
      <c r="B3691" s="3" t="s">
        <v>682</v>
      </c>
      <c r="C3691" s="3" t="s">
        <v>4791</v>
      </c>
      <c r="D3691" s="6">
        <v>2500</v>
      </c>
      <c r="E3691" s="8">
        <v>1</v>
      </c>
      <c r="F3691" t="s">
        <v>8220</v>
      </c>
      <c r="G3691" t="s">
        <v>8223</v>
      </c>
      <c r="H3691" t="s">
        <v>8245</v>
      </c>
      <c r="I3691">
        <v>1477509604</v>
      </c>
      <c r="J3691">
        <v>1474917604</v>
      </c>
      <c r="K3691" t="b">
        <v>0</v>
      </c>
      <c r="L3691">
        <v>1</v>
      </c>
      <c r="M3691" t="b">
        <v>0</v>
      </c>
      <c r="N3691" t="s">
        <v>8271</v>
      </c>
      <c r="O3691">
        <f t="shared" si="228"/>
        <v>0</v>
      </c>
      <c r="P3691">
        <f t="shared" si="229"/>
        <v>1</v>
      </c>
      <c r="Q3691" s="10" t="s">
        <v>8317</v>
      </c>
      <c r="R3691" t="s">
        <v>8319</v>
      </c>
      <c r="S3691" s="14">
        <f t="shared" si="230"/>
        <v>42639.805601851855</v>
      </c>
      <c r="T3691" s="14">
        <f t="shared" si="231"/>
        <v>42669.805601851855</v>
      </c>
    </row>
    <row r="3692" spans="1:20" ht="30.6" x14ac:dyDescent="0.45">
      <c r="A3692">
        <v>696</v>
      </c>
      <c r="B3692" s="3" t="s">
        <v>697</v>
      </c>
      <c r="C3692" s="3" t="s">
        <v>4806</v>
      </c>
      <c r="D3692" s="6">
        <v>175000</v>
      </c>
      <c r="E3692" s="8">
        <v>1</v>
      </c>
      <c r="F3692" t="s">
        <v>8220</v>
      </c>
      <c r="G3692" t="s">
        <v>8232</v>
      </c>
      <c r="H3692" t="s">
        <v>8248</v>
      </c>
      <c r="I3692">
        <v>1406326502</v>
      </c>
      <c r="J3692">
        <v>1403734502</v>
      </c>
      <c r="K3692" t="b">
        <v>0</v>
      </c>
      <c r="L3692">
        <v>1</v>
      </c>
      <c r="M3692" t="b">
        <v>0</v>
      </c>
      <c r="N3692" t="s">
        <v>8271</v>
      </c>
      <c r="O3692">
        <f t="shared" si="228"/>
        <v>0</v>
      </c>
      <c r="P3692">
        <f t="shared" si="229"/>
        <v>1</v>
      </c>
      <c r="Q3692" s="10" t="s">
        <v>8317</v>
      </c>
      <c r="R3692" t="s">
        <v>8319</v>
      </c>
      <c r="S3692" s="14">
        <f t="shared" si="230"/>
        <v>41815.927106481482</v>
      </c>
      <c r="T3692" s="14">
        <f t="shared" si="231"/>
        <v>41845.927106481482</v>
      </c>
    </row>
    <row r="3693" spans="1:20" ht="45" x14ac:dyDescent="0.45">
      <c r="A3693">
        <v>1316</v>
      </c>
      <c r="B3693" s="3" t="s">
        <v>1317</v>
      </c>
      <c r="C3693" s="3" t="s">
        <v>5426</v>
      </c>
      <c r="D3693" s="6">
        <v>75000</v>
      </c>
      <c r="E3693" s="8">
        <v>1</v>
      </c>
      <c r="F3693" t="s">
        <v>8219</v>
      </c>
      <c r="G3693" t="s">
        <v>8223</v>
      </c>
      <c r="H3693" t="s">
        <v>8245</v>
      </c>
      <c r="I3693">
        <v>1456700709</v>
      </c>
      <c r="J3693">
        <v>1453676709</v>
      </c>
      <c r="K3693" t="b">
        <v>0</v>
      </c>
      <c r="L3693">
        <v>1</v>
      </c>
      <c r="M3693" t="b">
        <v>0</v>
      </c>
      <c r="N3693" t="s">
        <v>8271</v>
      </c>
      <c r="O3693">
        <f t="shared" si="228"/>
        <v>0</v>
      </c>
      <c r="P3693">
        <f t="shared" si="229"/>
        <v>1</v>
      </c>
      <c r="Q3693" s="10" t="s">
        <v>8317</v>
      </c>
      <c r="R3693" t="s">
        <v>8319</v>
      </c>
      <c r="S3693" s="14">
        <f t="shared" si="230"/>
        <v>42393.961909722217</v>
      </c>
      <c r="T3693" s="14">
        <f t="shared" si="231"/>
        <v>42428.961909722217</v>
      </c>
    </row>
    <row r="3694" spans="1:20" ht="59.4" x14ac:dyDescent="0.45">
      <c r="A3694">
        <v>540</v>
      </c>
      <c r="B3694" s="3" t="s">
        <v>541</v>
      </c>
      <c r="C3694" s="3" t="s">
        <v>4650</v>
      </c>
      <c r="D3694" s="6">
        <v>15000</v>
      </c>
      <c r="E3694" s="8">
        <v>1</v>
      </c>
      <c r="F3694" t="s">
        <v>8220</v>
      </c>
      <c r="G3694" t="s">
        <v>8223</v>
      </c>
      <c r="H3694" t="s">
        <v>8245</v>
      </c>
      <c r="I3694">
        <v>1423078606</v>
      </c>
      <c r="J3694">
        <v>1420486606</v>
      </c>
      <c r="K3694" t="b">
        <v>0</v>
      </c>
      <c r="L3694">
        <v>1</v>
      </c>
      <c r="M3694" t="b">
        <v>0</v>
      </c>
      <c r="N3694" t="s">
        <v>8270</v>
      </c>
      <c r="O3694">
        <f t="shared" si="228"/>
        <v>0</v>
      </c>
      <c r="P3694">
        <f t="shared" si="229"/>
        <v>1</v>
      </c>
      <c r="Q3694" s="10" t="s">
        <v>8317</v>
      </c>
      <c r="R3694" t="s">
        <v>8318</v>
      </c>
      <c r="S3694" s="14">
        <f t="shared" si="230"/>
        <v>42009.817199074074</v>
      </c>
      <c r="T3694" s="14">
        <f t="shared" si="231"/>
        <v>42039.817199074074</v>
      </c>
    </row>
    <row r="3695" spans="1:20" ht="45" x14ac:dyDescent="0.45">
      <c r="A3695">
        <v>542</v>
      </c>
      <c r="B3695" s="3" t="s">
        <v>543</v>
      </c>
      <c r="C3695" s="3" t="s">
        <v>4652</v>
      </c>
      <c r="D3695" s="6">
        <v>250000</v>
      </c>
      <c r="E3695" s="8">
        <v>1</v>
      </c>
      <c r="F3695" t="s">
        <v>8220</v>
      </c>
      <c r="G3695" t="s">
        <v>8223</v>
      </c>
      <c r="H3695" t="s">
        <v>8245</v>
      </c>
      <c r="I3695">
        <v>1462293716</v>
      </c>
      <c r="J3695">
        <v>1457113316</v>
      </c>
      <c r="K3695" t="b">
        <v>0</v>
      </c>
      <c r="L3695">
        <v>1</v>
      </c>
      <c r="M3695" t="b">
        <v>0</v>
      </c>
      <c r="N3695" t="s">
        <v>8270</v>
      </c>
      <c r="O3695">
        <f t="shared" si="228"/>
        <v>0</v>
      </c>
      <c r="P3695">
        <f t="shared" si="229"/>
        <v>1</v>
      </c>
      <c r="Q3695" s="10" t="s">
        <v>8317</v>
      </c>
      <c r="R3695" t="s">
        <v>8318</v>
      </c>
      <c r="S3695" s="14">
        <f t="shared" si="230"/>
        <v>42433.737453703703</v>
      </c>
      <c r="T3695" s="14">
        <f t="shared" si="231"/>
        <v>42493.695787037039</v>
      </c>
    </row>
    <row r="3696" spans="1:20" ht="59.4" x14ac:dyDescent="0.45">
      <c r="A3696">
        <v>564</v>
      </c>
      <c r="B3696" s="3" t="s">
        <v>565</v>
      </c>
      <c r="C3696" s="3" t="s">
        <v>4674</v>
      </c>
      <c r="D3696" s="6">
        <v>18000</v>
      </c>
      <c r="E3696" s="8">
        <v>1</v>
      </c>
      <c r="F3696" t="s">
        <v>8220</v>
      </c>
      <c r="G3696" t="s">
        <v>8229</v>
      </c>
      <c r="H3696" t="s">
        <v>8248</v>
      </c>
      <c r="I3696">
        <v>1457822275</v>
      </c>
      <c r="J3696">
        <v>1455230275</v>
      </c>
      <c r="K3696" t="b">
        <v>0</v>
      </c>
      <c r="L3696">
        <v>1</v>
      </c>
      <c r="M3696" t="b">
        <v>0</v>
      </c>
      <c r="N3696" t="s">
        <v>8270</v>
      </c>
      <c r="O3696">
        <f t="shared" si="228"/>
        <v>0</v>
      </c>
      <c r="P3696">
        <f t="shared" si="229"/>
        <v>1</v>
      </c>
      <c r="Q3696" s="10" t="s">
        <v>8317</v>
      </c>
      <c r="R3696" t="s">
        <v>8318</v>
      </c>
      <c r="S3696" s="14">
        <f t="shared" si="230"/>
        <v>42411.942997685182</v>
      </c>
      <c r="T3696" s="14">
        <f t="shared" si="231"/>
        <v>42441.942997685182</v>
      </c>
    </row>
    <row r="3697" spans="1:20" ht="45" x14ac:dyDescent="0.45">
      <c r="A3697">
        <v>566</v>
      </c>
      <c r="B3697" s="3" t="s">
        <v>567</v>
      </c>
      <c r="C3697" s="3" t="s">
        <v>4676</v>
      </c>
      <c r="D3697" s="6">
        <v>5000</v>
      </c>
      <c r="E3697" s="8">
        <v>1</v>
      </c>
      <c r="F3697" t="s">
        <v>8220</v>
      </c>
      <c r="G3697" t="s">
        <v>8223</v>
      </c>
      <c r="H3697" t="s">
        <v>8245</v>
      </c>
      <c r="I3697">
        <v>1468513533</v>
      </c>
      <c r="J3697">
        <v>1465921533</v>
      </c>
      <c r="K3697" t="b">
        <v>0</v>
      </c>
      <c r="L3697">
        <v>1</v>
      </c>
      <c r="M3697" t="b">
        <v>0</v>
      </c>
      <c r="N3697" t="s">
        <v>8270</v>
      </c>
      <c r="O3697">
        <f t="shared" si="228"/>
        <v>0</v>
      </c>
      <c r="P3697">
        <f t="shared" si="229"/>
        <v>1</v>
      </c>
      <c r="Q3697" s="10" t="s">
        <v>8317</v>
      </c>
      <c r="R3697" t="s">
        <v>8318</v>
      </c>
      <c r="S3697" s="14">
        <f t="shared" si="230"/>
        <v>42535.68440972222</v>
      </c>
      <c r="T3697" s="14">
        <f t="shared" si="231"/>
        <v>42565.68440972222</v>
      </c>
    </row>
    <row r="3698" spans="1:20" ht="45" x14ac:dyDescent="0.45">
      <c r="A3698">
        <v>576</v>
      </c>
      <c r="B3698" s="3" t="s">
        <v>577</v>
      </c>
      <c r="C3698" s="3" t="s">
        <v>4686</v>
      </c>
      <c r="D3698" s="6">
        <v>80000</v>
      </c>
      <c r="E3698" s="8">
        <v>1</v>
      </c>
      <c r="F3698" t="s">
        <v>8220</v>
      </c>
      <c r="G3698" t="s">
        <v>8223</v>
      </c>
      <c r="H3698" t="s">
        <v>8245</v>
      </c>
      <c r="I3698">
        <v>1427537952</v>
      </c>
      <c r="J3698">
        <v>1422357552</v>
      </c>
      <c r="K3698" t="b">
        <v>0</v>
      </c>
      <c r="L3698">
        <v>1</v>
      </c>
      <c r="M3698" t="b">
        <v>0</v>
      </c>
      <c r="N3698" t="s">
        <v>8270</v>
      </c>
      <c r="O3698">
        <f t="shared" si="228"/>
        <v>0</v>
      </c>
      <c r="P3698">
        <f t="shared" si="229"/>
        <v>1</v>
      </c>
      <c r="Q3698" s="10" t="s">
        <v>8317</v>
      </c>
      <c r="R3698" t="s">
        <v>8318</v>
      </c>
      <c r="S3698" s="14">
        <f t="shared" si="230"/>
        <v>42031.471666666665</v>
      </c>
      <c r="T3698" s="14">
        <f t="shared" si="231"/>
        <v>42091.43</v>
      </c>
    </row>
    <row r="3699" spans="1:20" ht="45" x14ac:dyDescent="0.45">
      <c r="A3699">
        <v>580</v>
      </c>
      <c r="B3699" s="3" t="s">
        <v>581</v>
      </c>
      <c r="C3699" s="3" t="s">
        <v>4690</v>
      </c>
      <c r="D3699" s="6">
        <v>3000</v>
      </c>
      <c r="E3699" s="8">
        <v>1</v>
      </c>
      <c r="F3699" t="s">
        <v>8220</v>
      </c>
      <c r="G3699" t="s">
        <v>8223</v>
      </c>
      <c r="H3699" t="s">
        <v>8245</v>
      </c>
      <c r="I3699">
        <v>1474580867</v>
      </c>
      <c r="J3699">
        <v>1471988867</v>
      </c>
      <c r="K3699" t="b">
        <v>0</v>
      </c>
      <c r="L3699">
        <v>1</v>
      </c>
      <c r="M3699" t="b">
        <v>0</v>
      </c>
      <c r="N3699" t="s">
        <v>8270</v>
      </c>
      <c r="O3699">
        <f t="shared" si="228"/>
        <v>0</v>
      </c>
      <c r="P3699">
        <f t="shared" si="229"/>
        <v>1</v>
      </c>
      <c r="Q3699" s="10" t="s">
        <v>8317</v>
      </c>
      <c r="R3699" t="s">
        <v>8318</v>
      </c>
      <c r="S3699" s="14">
        <f t="shared" si="230"/>
        <v>42605.908182870371</v>
      </c>
      <c r="T3699" s="14">
        <f t="shared" si="231"/>
        <v>42635.908182870371</v>
      </c>
    </row>
    <row r="3700" spans="1:20" ht="45" x14ac:dyDescent="0.45">
      <c r="A3700">
        <v>583</v>
      </c>
      <c r="B3700" s="3" t="s">
        <v>584</v>
      </c>
      <c r="C3700" s="3" t="s">
        <v>4693</v>
      </c>
      <c r="D3700" s="6">
        <v>9000</v>
      </c>
      <c r="E3700" s="8">
        <v>1</v>
      </c>
      <c r="F3700" t="s">
        <v>8220</v>
      </c>
      <c r="G3700" t="s">
        <v>8223</v>
      </c>
      <c r="H3700" t="s">
        <v>8245</v>
      </c>
      <c r="I3700">
        <v>1426800687</v>
      </c>
      <c r="J3700">
        <v>1424212287</v>
      </c>
      <c r="K3700" t="b">
        <v>0</v>
      </c>
      <c r="L3700">
        <v>1</v>
      </c>
      <c r="M3700" t="b">
        <v>0</v>
      </c>
      <c r="N3700" t="s">
        <v>8270</v>
      </c>
      <c r="O3700">
        <f t="shared" si="228"/>
        <v>0</v>
      </c>
      <c r="P3700">
        <f t="shared" si="229"/>
        <v>1</v>
      </c>
      <c r="Q3700" s="10" t="s">
        <v>8317</v>
      </c>
      <c r="R3700" t="s">
        <v>8318</v>
      </c>
      <c r="S3700" s="14">
        <f t="shared" si="230"/>
        <v>42052.93850694444</v>
      </c>
      <c r="T3700" s="14">
        <f t="shared" si="231"/>
        <v>42082.896840277783</v>
      </c>
    </row>
    <row r="3701" spans="1:20" x14ac:dyDescent="0.45">
      <c r="A3701">
        <v>589</v>
      </c>
      <c r="B3701" s="3" t="s">
        <v>590</v>
      </c>
      <c r="C3701" s="3" t="s">
        <v>4699</v>
      </c>
      <c r="D3701" s="6">
        <v>7500</v>
      </c>
      <c r="E3701" s="8">
        <v>1</v>
      </c>
      <c r="F3701" t="s">
        <v>8220</v>
      </c>
      <c r="G3701" t="s">
        <v>8223</v>
      </c>
      <c r="H3701" t="s">
        <v>8245</v>
      </c>
      <c r="I3701">
        <v>1436366699</v>
      </c>
      <c r="J3701">
        <v>1435070699</v>
      </c>
      <c r="K3701" t="b">
        <v>0</v>
      </c>
      <c r="L3701">
        <v>1</v>
      </c>
      <c r="M3701" t="b">
        <v>0</v>
      </c>
      <c r="N3701" t="s">
        <v>8270</v>
      </c>
      <c r="O3701">
        <f t="shared" si="228"/>
        <v>0</v>
      </c>
      <c r="P3701">
        <f t="shared" si="229"/>
        <v>1</v>
      </c>
      <c r="Q3701" s="10" t="s">
        <v>8317</v>
      </c>
      <c r="R3701" t="s">
        <v>8318</v>
      </c>
      <c r="S3701" s="14">
        <f t="shared" si="230"/>
        <v>42178.614571759259</v>
      </c>
      <c r="T3701" s="14">
        <f t="shared" si="231"/>
        <v>42193.614571759259</v>
      </c>
    </row>
    <row r="3702" spans="1:20" ht="30.6" x14ac:dyDescent="0.45">
      <c r="A3702">
        <v>619</v>
      </c>
      <c r="B3702" s="3" t="s">
        <v>620</v>
      </c>
      <c r="C3702" s="3" t="s">
        <v>4729</v>
      </c>
      <c r="D3702" s="6">
        <v>2500000</v>
      </c>
      <c r="E3702" s="8">
        <v>1</v>
      </c>
      <c r="F3702" t="s">
        <v>8219</v>
      </c>
      <c r="G3702" t="s">
        <v>8223</v>
      </c>
      <c r="H3702" t="s">
        <v>8245</v>
      </c>
      <c r="I3702">
        <v>1416933390</v>
      </c>
      <c r="J3702">
        <v>1411745790</v>
      </c>
      <c r="K3702" t="b">
        <v>0</v>
      </c>
      <c r="L3702">
        <v>1</v>
      </c>
      <c r="M3702" t="b">
        <v>0</v>
      </c>
      <c r="N3702" t="s">
        <v>8270</v>
      </c>
      <c r="O3702">
        <f t="shared" si="228"/>
        <v>0</v>
      </c>
      <c r="P3702">
        <f t="shared" si="229"/>
        <v>1</v>
      </c>
      <c r="Q3702" s="10" t="s">
        <v>8317</v>
      </c>
      <c r="R3702" t="s">
        <v>8318</v>
      </c>
      <c r="S3702" s="14">
        <f t="shared" si="230"/>
        <v>41908.650347222225</v>
      </c>
      <c r="T3702" s="14">
        <f t="shared" si="231"/>
        <v>41968.692013888889</v>
      </c>
    </row>
    <row r="3703" spans="1:20" ht="30.6" x14ac:dyDescent="0.45">
      <c r="A3703">
        <v>634</v>
      </c>
      <c r="B3703" s="3" t="s">
        <v>635</v>
      </c>
      <c r="C3703" s="3" t="s">
        <v>4744</v>
      </c>
      <c r="D3703" s="6">
        <v>5000</v>
      </c>
      <c r="E3703" s="8">
        <v>1</v>
      </c>
      <c r="F3703" t="s">
        <v>8219</v>
      </c>
      <c r="G3703" t="s">
        <v>8223</v>
      </c>
      <c r="H3703" t="s">
        <v>8245</v>
      </c>
      <c r="I3703">
        <v>1424989029</v>
      </c>
      <c r="J3703">
        <v>1422397029</v>
      </c>
      <c r="K3703" t="b">
        <v>0</v>
      </c>
      <c r="L3703">
        <v>1</v>
      </c>
      <c r="M3703" t="b">
        <v>0</v>
      </c>
      <c r="N3703" t="s">
        <v>8270</v>
      </c>
      <c r="O3703">
        <f t="shared" si="228"/>
        <v>0</v>
      </c>
      <c r="P3703">
        <f t="shared" si="229"/>
        <v>1</v>
      </c>
      <c r="Q3703" s="10" t="s">
        <v>8317</v>
      </c>
      <c r="R3703" t="s">
        <v>8318</v>
      </c>
      <c r="S3703" s="14">
        <f t="shared" si="230"/>
        <v>42031.928576388891</v>
      </c>
      <c r="T3703" s="14">
        <f t="shared" si="231"/>
        <v>42061.928576388891</v>
      </c>
    </row>
    <row r="3704" spans="1:20" ht="30.6" x14ac:dyDescent="0.45">
      <c r="A3704">
        <v>639</v>
      </c>
      <c r="B3704" s="3" t="s">
        <v>640</v>
      </c>
      <c r="C3704" s="3" t="s">
        <v>4749</v>
      </c>
      <c r="D3704" s="6">
        <v>1000000</v>
      </c>
      <c r="E3704" s="8">
        <v>1</v>
      </c>
      <c r="F3704" t="s">
        <v>8219</v>
      </c>
      <c r="G3704" t="s">
        <v>8223</v>
      </c>
      <c r="H3704" t="s">
        <v>8245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8270</v>
      </c>
      <c r="O3704">
        <f t="shared" si="228"/>
        <v>0</v>
      </c>
      <c r="P3704">
        <f t="shared" si="229"/>
        <v>1</v>
      </c>
      <c r="Q3704" s="10" t="s">
        <v>8317</v>
      </c>
      <c r="R3704" t="s">
        <v>8318</v>
      </c>
      <c r="S3704" s="14">
        <f t="shared" si="230"/>
        <v>41865.583275462966</v>
      </c>
      <c r="T3704" s="14">
        <f t="shared" si="231"/>
        <v>41925.583275462966</v>
      </c>
    </row>
    <row r="3705" spans="1:20" ht="45" x14ac:dyDescent="0.45">
      <c r="A3705">
        <v>2344</v>
      </c>
      <c r="B3705" s="3" t="s">
        <v>2345</v>
      </c>
      <c r="C3705" s="3" t="s">
        <v>6454</v>
      </c>
      <c r="D3705" s="6">
        <v>1000</v>
      </c>
      <c r="E3705" s="8">
        <v>1</v>
      </c>
      <c r="F3705" t="s">
        <v>8219</v>
      </c>
      <c r="G3705" t="s">
        <v>8228</v>
      </c>
      <c r="H3705" t="s">
        <v>8250</v>
      </c>
      <c r="I3705">
        <v>1466789269</v>
      </c>
      <c r="J3705">
        <v>1464197269</v>
      </c>
      <c r="K3705" t="b">
        <v>0</v>
      </c>
      <c r="L3705">
        <v>1</v>
      </c>
      <c r="M3705" t="b">
        <v>0</v>
      </c>
      <c r="N3705" t="s">
        <v>8270</v>
      </c>
      <c r="O3705">
        <f t="shared" si="228"/>
        <v>0</v>
      </c>
      <c r="P3705">
        <f t="shared" si="229"/>
        <v>1</v>
      </c>
      <c r="Q3705" s="10" t="s">
        <v>8317</v>
      </c>
      <c r="R3705" t="s">
        <v>8318</v>
      </c>
      <c r="S3705" s="14">
        <f t="shared" si="230"/>
        <v>42515.727650462963</v>
      </c>
      <c r="T3705" s="14">
        <f t="shared" si="231"/>
        <v>42545.727650462963</v>
      </c>
    </row>
    <row r="3706" spans="1:20" ht="59.4" x14ac:dyDescent="0.45">
      <c r="A3706">
        <v>427</v>
      </c>
      <c r="B3706" s="3" t="s">
        <v>428</v>
      </c>
      <c r="C3706" s="3" t="s">
        <v>4537</v>
      </c>
      <c r="D3706" s="6">
        <v>6500</v>
      </c>
      <c r="E3706" s="8">
        <v>0</v>
      </c>
      <c r="F3706" t="s">
        <v>8220</v>
      </c>
      <c r="G3706" t="s">
        <v>8223</v>
      </c>
      <c r="H3706" t="s">
        <v>8245</v>
      </c>
      <c r="I3706">
        <v>1445540340</v>
      </c>
      <c r="J3706">
        <v>1444340940</v>
      </c>
      <c r="K3706" t="b">
        <v>0</v>
      </c>
      <c r="L3706">
        <v>0</v>
      </c>
      <c r="M3706" t="b">
        <v>0</v>
      </c>
      <c r="N3706" t="s">
        <v>8268</v>
      </c>
      <c r="O3706">
        <f t="shared" si="228"/>
        <v>0</v>
      </c>
      <c r="P3706">
        <f t="shared" si="229"/>
        <v>0</v>
      </c>
      <c r="Q3706" s="10" t="s">
        <v>8308</v>
      </c>
      <c r="R3706" t="s">
        <v>8314</v>
      </c>
      <c r="S3706" s="14">
        <f t="shared" si="230"/>
        <v>42285.909027777772</v>
      </c>
      <c r="T3706" s="14">
        <f t="shared" si="231"/>
        <v>42299.790972222225</v>
      </c>
    </row>
    <row r="3707" spans="1:20" ht="59.4" x14ac:dyDescent="0.45">
      <c r="A3707">
        <v>429</v>
      </c>
      <c r="B3707" s="3" t="s">
        <v>430</v>
      </c>
      <c r="C3707" s="3" t="s">
        <v>4539</v>
      </c>
      <c r="D3707" s="6">
        <v>5000</v>
      </c>
      <c r="E3707" s="8">
        <v>0</v>
      </c>
      <c r="F3707" t="s">
        <v>8220</v>
      </c>
      <c r="G3707" t="s">
        <v>8223</v>
      </c>
      <c r="H3707" t="s">
        <v>8245</v>
      </c>
      <c r="I3707">
        <v>1259297940</v>
      </c>
      <c r="J3707">
        <v>1252964282</v>
      </c>
      <c r="K3707" t="b">
        <v>0</v>
      </c>
      <c r="L3707">
        <v>0</v>
      </c>
      <c r="M3707" t="b">
        <v>0</v>
      </c>
      <c r="N3707" t="s">
        <v>8268</v>
      </c>
      <c r="O3707">
        <f t="shared" si="228"/>
        <v>0</v>
      </c>
      <c r="P3707">
        <f t="shared" si="229"/>
        <v>0</v>
      </c>
      <c r="Q3707" s="10" t="s">
        <v>8308</v>
      </c>
      <c r="R3707" t="s">
        <v>8314</v>
      </c>
      <c r="S3707" s="14">
        <f t="shared" si="230"/>
        <v>40070.901412037041</v>
      </c>
      <c r="T3707" s="14">
        <f t="shared" si="231"/>
        <v>40144.207638888889</v>
      </c>
    </row>
    <row r="3708" spans="1:20" ht="59.4" x14ac:dyDescent="0.45">
      <c r="A3708">
        <v>433</v>
      </c>
      <c r="B3708" s="3" t="s">
        <v>434</v>
      </c>
      <c r="C3708" s="3" t="s">
        <v>4543</v>
      </c>
      <c r="D3708" s="6">
        <v>3000</v>
      </c>
      <c r="E3708" s="8">
        <v>0</v>
      </c>
      <c r="F3708" t="s">
        <v>8220</v>
      </c>
      <c r="G3708" t="s">
        <v>8223</v>
      </c>
      <c r="H3708" t="s">
        <v>8245</v>
      </c>
      <c r="I3708">
        <v>1444576022</v>
      </c>
      <c r="J3708">
        <v>1439392022</v>
      </c>
      <c r="K3708" t="b">
        <v>0</v>
      </c>
      <c r="L3708">
        <v>0</v>
      </c>
      <c r="M3708" t="b">
        <v>0</v>
      </c>
      <c r="N3708" t="s">
        <v>8268</v>
      </c>
      <c r="O3708">
        <f t="shared" si="228"/>
        <v>0</v>
      </c>
      <c r="P3708">
        <f t="shared" si="229"/>
        <v>0</v>
      </c>
      <c r="Q3708" s="10" t="s">
        <v>8308</v>
      </c>
      <c r="R3708" t="s">
        <v>8314</v>
      </c>
      <c r="S3708" s="14">
        <f t="shared" si="230"/>
        <v>42228.629884259266</v>
      </c>
      <c r="T3708" s="14">
        <f t="shared" si="231"/>
        <v>42288.629884259266</v>
      </c>
    </row>
    <row r="3709" spans="1:20" ht="45" x14ac:dyDescent="0.45">
      <c r="A3709">
        <v>436</v>
      </c>
      <c r="B3709" s="3" t="s">
        <v>437</v>
      </c>
      <c r="C3709" s="3" t="s">
        <v>4546</v>
      </c>
      <c r="D3709" s="6">
        <v>1000</v>
      </c>
      <c r="E3709" s="8">
        <v>0</v>
      </c>
      <c r="F3709" t="s">
        <v>8220</v>
      </c>
      <c r="G3709" t="s">
        <v>8223</v>
      </c>
      <c r="H3709" t="s">
        <v>8245</v>
      </c>
      <c r="I3709">
        <v>1375260113</v>
      </c>
      <c r="J3709">
        <v>1372668113</v>
      </c>
      <c r="K3709" t="b">
        <v>0</v>
      </c>
      <c r="L3709">
        <v>0</v>
      </c>
      <c r="M3709" t="b">
        <v>0</v>
      </c>
      <c r="N3709" t="s">
        <v>8268</v>
      </c>
      <c r="O3709">
        <f t="shared" si="228"/>
        <v>0</v>
      </c>
      <c r="P3709">
        <f t="shared" si="229"/>
        <v>0</v>
      </c>
      <c r="Q3709" s="10" t="s">
        <v>8308</v>
      </c>
      <c r="R3709" t="s">
        <v>8314</v>
      </c>
      <c r="S3709" s="14">
        <f t="shared" si="230"/>
        <v>41456.36241898148</v>
      </c>
      <c r="T3709" s="14">
        <f t="shared" si="231"/>
        <v>41486.36241898148</v>
      </c>
    </row>
    <row r="3710" spans="1:20" ht="45" x14ac:dyDescent="0.45">
      <c r="A3710">
        <v>437</v>
      </c>
      <c r="B3710" s="3" t="s">
        <v>438</v>
      </c>
      <c r="C3710" s="3" t="s">
        <v>4547</v>
      </c>
      <c r="D3710" s="6">
        <v>7000</v>
      </c>
      <c r="E3710" s="8">
        <v>0</v>
      </c>
      <c r="F3710" t="s">
        <v>8220</v>
      </c>
      <c r="G3710" t="s">
        <v>8228</v>
      </c>
      <c r="H3710" t="s">
        <v>8250</v>
      </c>
      <c r="I3710">
        <v>1475912326</v>
      </c>
      <c r="J3710">
        <v>1470728326</v>
      </c>
      <c r="K3710" t="b">
        <v>0</v>
      </c>
      <c r="L3710">
        <v>0</v>
      </c>
      <c r="M3710" t="b">
        <v>0</v>
      </c>
      <c r="N3710" t="s">
        <v>8268</v>
      </c>
      <c r="O3710">
        <f t="shared" si="228"/>
        <v>0</v>
      </c>
      <c r="P3710">
        <f t="shared" si="229"/>
        <v>0</v>
      </c>
      <c r="Q3710" s="10" t="s">
        <v>8308</v>
      </c>
      <c r="R3710" t="s">
        <v>8314</v>
      </c>
      <c r="S3710" s="14">
        <f t="shared" si="230"/>
        <v>42591.31858796296</v>
      </c>
      <c r="T3710" s="14">
        <f t="shared" si="231"/>
        <v>42651.31858796296</v>
      </c>
    </row>
    <row r="3711" spans="1:20" ht="45" x14ac:dyDescent="0.45">
      <c r="A3711">
        <v>439</v>
      </c>
      <c r="B3711" s="3" t="s">
        <v>440</v>
      </c>
      <c r="C3711" s="3" t="s">
        <v>4549</v>
      </c>
      <c r="D3711" s="6">
        <v>450</v>
      </c>
      <c r="E3711" s="8">
        <v>0</v>
      </c>
      <c r="F3711" t="s">
        <v>8220</v>
      </c>
      <c r="G3711" t="s">
        <v>8223</v>
      </c>
      <c r="H3711" t="s">
        <v>8245</v>
      </c>
      <c r="I3711">
        <v>1413569818</v>
      </c>
      <c r="J3711">
        <v>1412705818</v>
      </c>
      <c r="K3711" t="b">
        <v>0</v>
      </c>
      <c r="L3711">
        <v>0</v>
      </c>
      <c r="M3711" t="b">
        <v>0</v>
      </c>
      <c r="N3711" t="s">
        <v>8268</v>
      </c>
      <c r="O3711">
        <f t="shared" si="228"/>
        <v>0</v>
      </c>
      <c r="P3711">
        <f t="shared" si="229"/>
        <v>0</v>
      </c>
      <c r="Q3711" s="10" t="s">
        <v>8308</v>
      </c>
      <c r="R3711" t="s">
        <v>8314</v>
      </c>
      <c r="S3711" s="14">
        <f t="shared" si="230"/>
        <v>41919.761782407404</v>
      </c>
      <c r="T3711" s="14">
        <f t="shared" si="231"/>
        <v>41929.761782407404</v>
      </c>
    </row>
    <row r="3712" spans="1:20" ht="45" x14ac:dyDescent="0.45">
      <c r="A3712">
        <v>441</v>
      </c>
      <c r="B3712" s="3" t="s">
        <v>442</v>
      </c>
      <c r="C3712" s="3" t="s">
        <v>4551</v>
      </c>
      <c r="D3712" s="6">
        <v>400</v>
      </c>
      <c r="E3712" s="8">
        <v>0</v>
      </c>
      <c r="F3712" t="s">
        <v>8220</v>
      </c>
      <c r="G3712" t="s">
        <v>8224</v>
      </c>
      <c r="H3712" t="s">
        <v>8246</v>
      </c>
      <c r="I3712">
        <v>1383418996</v>
      </c>
      <c r="J3712">
        <v>1380826996</v>
      </c>
      <c r="K3712" t="b">
        <v>0</v>
      </c>
      <c r="L3712">
        <v>0</v>
      </c>
      <c r="M3712" t="b">
        <v>0</v>
      </c>
      <c r="N3712" t="s">
        <v>8268</v>
      </c>
      <c r="O3712">
        <f t="shared" si="228"/>
        <v>0</v>
      </c>
      <c r="P3712">
        <f t="shared" si="229"/>
        <v>0</v>
      </c>
      <c r="Q3712" s="10" t="s">
        <v>8308</v>
      </c>
      <c r="R3712" t="s">
        <v>8314</v>
      </c>
      <c r="S3712" s="14">
        <f t="shared" si="230"/>
        <v>41550.793935185182</v>
      </c>
      <c r="T3712" s="14">
        <f t="shared" si="231"/>
        <v>41580.793935185182</v>
      </c>
    </row>
    <row r="3713" spans="1:20" ht="45" x14ac:dyDescent="0.45">
      <c r="A3713">
        <v>451</v>
      </c>
      <c r="B3713" s="3" t="s">
        <v>452</v>
      </c>
      <c r="C3713" s="3" t="s">
        <v>4561</v>
      </c>
      <c r="D3713" s="6">
        <v>20000</v>
      </c>
      <c r="E3713" s="8">
        <v>0</v>
      </c>
      <c r="F3713" t="s">
        <v>8220</v>
      </c>
      <c r="G3713" t="s">
        <v>8223</v>
      </c>
      <c r="H3713" t="s">
        <v>8245</v>
      </c>
      <c r="I3713">
        <v>1390669791</v>
      </c>
      <c r="J3713">
        <v>1388077791</v>
      </c>
      <c r="K3713" t="b">
        <v>0</v>
      </c>
      <c r="L3713">
        <v>0</v>
      </c>
      <c r="M3713" t="b">
        <v>0</v>
      </c>
      <c r="N3713" t="s">
        <v>8268</v>
      </c>
      <c r="O3713">
        <f t="shared" si="228"/>
        <v>0</v>
      </c>
      <c r="P3713">
        <f t="shared" si="229"/>
        <v>0</v>
      </c>
      <c r="Q3713" s="10" t="s">
        <v>8308</v>
      </c>
      <c r="R3713" t="s">
        <v>8314</v>
      </c>
      <c r="S3713" s="14">
        <f t="shared" si="230"/>
        <v>41634.715173611112</v>
      </c>
      <c r="T3713" s="14">
        <f t="shared" si="231"/>
        <v>41664.715173611112</v>
      </c>
    </row>
    <row r="3714" spans="1:20" ht="45" x14ac:dyDescent="0.45">
      <c r="A3714">
        <v>457</v>
      </c>
      <c r="B3714" s="3" t="s">
        <v>458</v>
      </c>
      <c r="C3714" s="3" t="s">
        <v>4567</v>
      </c>
      <c r="D3714" s="6">
        <v>20000</v>
      </c>
      <c r="E3714" s="8">
        <v>0</v>
      </c>
      <c r="F3714" t="s">
        <v>8220</v>
      </c>
      <c r="G3714" t="s">
        <v>8228</v>
      </c>
      <c r="H3714" t="s">
        <v>8250</v>
      </c>
      <c r="I3714">
        <v>1408213512</v>
      </c>
      <c r="J3714">
        <v>1405621512</v>
      </c>
      <c r="K3714" t="b">
        <v>0</v>
      </c>
      <c r="L3714">
        <v>0</v>
      </c>
      <c r="M3714" t="b">
        <v>0</v>
      </c>
      <c r="N3714" t="s">
        <v>8268</v>
      </c>
      <c r="O3714">
        <f t="shared" ref="O3714:O3777" si="232">ROUND(E3714/D3714*100,0)</f>
        <v>0</v>
      </c>
      <c r="P3714">
        <f t="shared" ref="P3714:P3777" si="233">IFERROR(ROUND(E3714/L3714,2),0)</f>
        <v>0</v>
      </c>
      <c r="Q3714" s="10" t="s">
        <v>8308</v>
      </c>
      <c r="R3714" t="s">
        <v>8314</v>
      </c>
      <c r="S3714" s="14">
        <f t="shared" ref="S3714:S3777" si="234">(((J3714/60)/60)/24)+DATE(1970,1,1)</f>
        <v>41837.767500000002</v>
      </c>
      <c r="T3714" s="14">
        <f t="shared" ref="T3714:T3777" si="235">(((I3714/60)/60)/24)+DATE(1970,1,1)</f>
        <v>41867.767500000002</v>
      </c>
    </row>
    <row r="3715" spans="1:20" ht="45" x14ac:dyDescent="0.45">
      <c r="A3715">
        <v>461</v>
      </c>
      <c r="B3715" s="3" t="s">
        <v>462</v>
      </c>
      <c r="C3715" s="3" t="s">
        <v>4571</v>
      </c>
      <c r="D3715" s="6">
        <v>550</v>
      </c>
      <c r="E3715" s="8">
        <v>0</v>
      </c>
      <c r="F3715" t="s">
        <v>8220</v>
      </c>
      <c r="G3715" t="s">
        <v>8224</v>
      </c>
      <c r="H3715" t="s">
        <v>8246</v>
      </c>
      <c r="I3715">
        <v>1370204367</v>
      </c>
      <c r="J3715">
        <v>1368476367</v>
      </c>
      <c r="K3715" t="b">
        <v>0</v>
      </c>
      <c r="L3715">
        <v>0</v>
      </c>
      <c r="M3715" t="b">
        <v>0</v>
      </c>
      <c r="N3715" t="s">
        <v>8268</v>
      </c>
      <c r="O3715">
        <f t="shared" si="232"/>
        <v>0</v>
      </c>
      <c r="P3715">
        <f t="shared" si="233"/>
        <v>0</v>
      </c>
      <c r="Q3715" s="10" t="s">
        <v>8308</v>
      </c>
      <c r="R3715" t="s">
        <v>8314</v>
      </c>
      <c r="S3715" s="14">
        <f t="shared" si="234"/>
        <v>41407.84684027778</v>
      </c>
      <c r="T3715" s="14">
        <f t="shared" si="235"/>
        <v>41427.84684027778</v>
      </c>
    </row>
    <row r="3716" spans="1:20" ht="45" x14ac:dyDescent="0.45">
      <c r="A3716">
        <v>462</v>
      </c>
      <c r="B3716" s="3" t="s">
        <v>463</v>
      </c>
      <c r="C3716" s="3" t="s">
        <v>4572</v>
      </c>
      <c r="D3716" s="6">
        <v>100000</v>
      </c>
      <c r="E3716" s="8">
        <v>0</v>
      </c>
      <c r="F3716" t="s">
        <v>8220</v>
      </c>
      <c r="G3716" t="s">
        <v>8223</v>
      </c>
      <c r="H3716" t="s">
        <v>8245</v>
      </c>
      <c r="I3716">
        <v>1312945341</v>
      </c>
      <c r="J3716">
        <v>1307761341</v>
      </c>
      <c r="K3716" t="b">
        <v>0</v>
      </c>
      <c r="L3716">
        <v>0</v>
      </c>
      <c r="M3716" t="b">
        <v>0</v>
      </c>
      <c r="N3716" t="s">
        <v>8268</v>
      </c>
      <c r="O3716">
        <f t="shared" si="232"/>
        <v>0</v>
      </c>
      <c r="P3716">
        <f t="shared" si="233"/>
        <v>0</v>
      </c>
      <c r="Q3716" s="10" t="s">
        <v>8308</v>
      </c>
      <c r="R3716" t="s">
        <v>8314</v>
      </c>
      <c r="S3716" s="14">
        <f t="shared" si="234"/>
        <v>40705.126631944448</v>
      </c>
      <c r="T3716" s="14">
        <f t="shared" si="235"/>
        <v>40765.126631944448</v>
      </c>
    </row>
    <row r="3717" spans="1:20" ht="45" x14ac:dyDescent="0.45">
      <c r="A3717">
        <v>468</v>
      </c>
      <c r="B3717" s="3" t="s">
        <v>469</v>
      </c>
      <c r="C3717" s="3" t="s">
        <v>4578</v>
      </c>
      <c r="D3717" s="6">
        <v>7500</v>
      </c>
      <c r="E3717" s="8">
        <v>0</v>
      </c>
      <c r="F3717" t="s">
        <v>8220</v>
      </c>
      <c r="G3717" t="s">
        <v>8223</v>
      </c>
      <c r="H3717" t="s">
        <v>8245</v>
      </c>
      <c r="I3717">
        <v>1341978665</v>
      </c>
      <c r="J3717">
        <v>1336795283</v>
      </c>
      <c r="K3717" t="b">
        <v>0</v>
      </c>
      <c r="L3717">
        <v>0</v>
      </c>
      <c r="M3717" t="b">
        <v>0</v>
      </c>
      <c r="N3717" t="s">
        <v>8268</v>
      </c>
      <c r="O3717">
        <f t="shared" si="232"/>
        <v>0</v>
      </c>
      <c r="P3717">
        <f t="shared" si="233"/>
        <v>0</v>
      </c>
      <c r="Q3717" s="10" t="s">
        <v>8308</v>
      </c>
      <c r="R3717" t="s">
        <v>8314</v>
      </c>
      <c r="S3717" s="14">
        <f t="shared" si="234"/>
        <v>41041.167627314811</v>
      </c>
      <c r="T3717" s="14">
        <f t="shared" si="235"/>
        <v>41101.160474537035</v>
      </c>
    </row>
    <row r="3718" spans="1:20" ht="30.6" x14ac:dyDescent="0.45">
      <c r="A3718">
        <v>469</v>
      </c>
      <c r="B3718" s="3" t="s">
        <v>470</v>
      </c>
      <c r="C3718" s="3" t="s">
        <v>4579</v>
      </c>
      <c r="D3718" s="6">
        <v>6000</v>
      </c>
      <c r="E3718" s="8">
        <v>0</v>
      </c>
      <c r="F3718" t="s">
        <v>8220</v>
      </c>
      <c r="G3718" t="s">
        <v>8224</v>
      </c>
      <c r="H3718" t="s">
        <v>8246</v>
      </c>
      <c r="I3718">
        <v>1409960724</v>
      </c>
      <c r="J3718">
        <v>1404776724</v>
      </c>
      <c r="K3718" t="b">
        <v>0</v>
      </c>
      <c r="L3718">
        <v>0</v>
      </c>
      <c r="M3718" t="b">
        <v>0</v>
      </c>
      <c r="N3718" t="s">
        <v>8268</v>
      </c>
      <c r="O3718">
        <f t="shared" si="232"/>
        <v>0</v>
      </c>
      <c r="P3718">
        <f t="shared" si="233"/>
        <v>0</v>
      </c>
      <c r="Q3718" s="10" t="s">
        <v>8308</v>
      </c>
      <c r="R3718" t="s">
        <v>8314</v>
      </c>
      <c r="S3718" s="14">
        <f t="shared" si="234"/>
        <v>41827.989861111113</v>
      </c>
      <c r="T3718" s="14">
        <f t="shared" si="235"/>
        <v>41887.989861111113</v>
      </c>
    </row>
    <row r="3719" spans="1:20" ht="59.4" x14ac:dyDescent="0.45">
      <c r="A3719">
        <v>475</v>
      </c>
      <c r="B3719" s="3" t="s">
        <v>476</v>
      </c>
      <c r="C3719" s="3" t="s">
        <v>4585</v>
      </c>
      <c r="D3719" s="6">
        <v>2000</v>
      </c>
      <c r="E3719" s="8">
        <v>0</v>
      </c>
      <c r="F3719" t="s">
        <v>8220</v>
      </c>
      <c r="G3719" t="s">
        <v>8223</v>
      </c>
      <c r="H3719" t="s">
        <v>8245</v>
      </c>
      <c r="I3719">
        <v>1430877843</v>
      </c>
      <c r="J3719">
        <v>1428285843</v>
      </c>
      <c r="K3719" t="b">
        <v>0</v>
      </c>
      <c r="L3719">
        <v>0</v>
      </c>
      <c r="M3719" t="b">
        <v>0</v>
      </c>
      <c r="N3719" t="s">
        <v>8268</v>
      </c>
      <c r="O3719">
        <f t="shared" si="232"/>
        <v>0</v>
      </c>
      <c r="P3719">
        <f t="shared" si="233"/>
        <v>0</v>
      </c>
      <c r="Q3719" s="10" t="s">
        <v>8308</v>
      </c>
      <c r="R3719" t="s">
        <v>8314</v>
      </c>
      <c r="S3719" s="14">
        <f t="shared" si="234"/>
        <v>42100.086145833338</v>
      </c>
      <c r="T3719" s="14">
        <f t="shared" si="235"/>
        <v>42130.086145833338</v>
      </c>
    </row>
    <row r="3720" spans="1:20" ht="59.4" x14ac:dyDescent="0.45">
      <c r="A3720">
        <v>477</v>
      </c>
      <c r="B3720" s="3" t="s">
        <v>478</v>
      </c>
      <c r="C3720" s="3" t="s">
        <v>4587</v>
      </c>
      <c r="D3720" s="6">
        <v>1500</v>
      </c>
      <c r="E3720" s="8">
        <v>0</v>
      </c>
      <c r="F3720" t="s">
        <v>8220</v>
      </c>
      <c r="G3720" t="s">
        <v>8223</v>
      </c>
      <c r="H3720" t="s">
        <v>8245</v>
      </c>
      <c r="I3720">
        <v>1337371334</v>
      </c>
      <c r="J3720">
        <v>1332187334</v>
      </c>
      <c r="K3720" t="b">
        <v>0</v>
      </c>
      <c r="L3720">
        <v>0</v>
      </c>
      <c r="M3720" t="b">
        <v>0</v>
      </c>
      <c r="N3720" t="s">
        <v>8268</v>
      </c>
      <c r="O3720">
        <f t="shared" si="232"/>
        <v>0</v>
      </c>
      <c r="P3720">
        <f t="shared" si="233"/>
        <v>0</v>
      </c>
      <c r="Q3720" s="10" t="s">
        <v>8308</v>
      </c>
      <c r="R3720" t="s">
        <v>8314</v>
      </c>
      <c r="S3720" s="14">
        <f t="shared" si="234"/>
        <v>40987.83488425926</v>
      </c>
      <c r="T3720" s="14">
        <f t="shared" si="235"/>
        <v>41047.83488425926</v>
      </c>
    </row>
    <row r="3721" spans="1:20" ht="45" x14ac:dyDescent="0.45">
      <c r="A3721">
        <v>478</v>
      </c>
      <c r="B3721" s="3" t="s">
        <v>479</v>
      </c>
      <c r="C3721" s="3" t="s">
        <v>4588</v>
      </c>
      <c r="D3721" s="6">
        <v>10000</v>
      </c>
      <c r="E3721" s="8">
        <v>0</v>
      </c>
      <c r="F3721" t="s">
        <v>8220</v>
      </c>
      <c r="G3721" t="s">
        <v>8223</v>
      </c>
      <c r="H3721" t="s">
        <v>8245</v>
      </c>
      <c r="I3721">
        <v>1427921509</v>
      </c>
      <c r="J3721">
        <v>1425333109</v>
      </c>
      <c r="K3721" t="b">
        <v>0</v>
      </c>
      <c r="L3721">
        <v>0</v>
      </c>
      <c r="M3721" t="b">
        <v>0</v>
      </c>
      <c r="N3721" t="s">
        <v>8268</v>
      </c>
      <c r="O3721">
        <f t="shared" si="232"/>
        <v>0</v>
      </c>
      <c r="P3721">
        <f t="shared" si="233"/>
        <v>0</v>
      </c>
      <c r="Q3721" s="10" t="s">
        <v>8308</v>
      </c>
      <c r="R3721" t="s">
        <v>8314</v>
      </c>
      <c r="S3721" s="14">
        <f t="shared" si="234"/>
        <v>42065.910983796297</v>
      </c>
      <c r="T3721" s="14">
        <f t="shared" si="235"/>
        <v>42095.869317129633</v>
      </c>
    </row>
    <row r="3722" spans="1:20" ht="45" x14ac:dyDescent="0.45">
      <c r="A3722">
        <v>487</v>
      </c>
      <c r="B3722" s="3" t="s">
        <v>488</v>
      </c>
      <c r="C3722" s="3" t="s">
        <v>4597</v>
      </c>
      <c r="D3722" s="6">
        <v>50000</v>
      </c>
      <c r="E3722" s="8">
        <v>0</v>
      </c>
      <c r="F3722" t="s">
        <v>8220</v>
      </c>
      <c r="G3722" t="s">
        <v>8228</v>
      </c>
      <c r="H3722" t="s">
        <v>8250</v>
      </c>
      <c r="I3722">
        <v>1482678994</v>
      </c>
      <c r="J3722">
        <v>1477491394</v>
      </c>
      <c r="K3722" t="b">
        <v>0</v>
      </c>
      <c r="L3722">
        <v>0</v>
      </c>
      <c r="M3722" t="b">
        <v>0</v>
      </c>
      <c r="N3722" t="s">
        <v>8268</v>
      </c>
      <c r="O3722">
        <f t="shared" si="232"/>
        <v>0</v>
      </c>
      <c r="P3722">
        <f t="shared" si="233"/>
        <v>0</v>
      </c>
      <c r="Q3722" s="10" t="s">
        <v>8308</v>
      </c>
      <c r="R3722" t="s">
        <v>8314</v>
      </c>
      <c r="S3722" s="14">
        <f t="shared" si="234"/>
        <v>42669.594837962963</v>
      </c>
      <c r="T3722" s="14">
        <f t="shared" si="235"/>
        <v>42729.636504629627</v>
      </c>
    </row>
    <row r="3723" spans="1:20" ht="45" x14ac:dyDescent="0.45">
      <c r="A3723">
        <v>488</v>
      </c>
      <c r="B3723" s="3" t="s">
        <v>489</v>
      </c>
      <c r="C3723" s="3" t="s">
        <v>4598</v>
      </c>
      <c r="D3723" s="6">
        <v>12000</v>
      </c>
      <c r="E3723" s="8">
        <v>0</v>
      </c>
      <c r="F3723" t="s">
        <v>8220</v>
      </c>
      <c r="G3723" t="s">
        <v>8223</v>
      </c>
      <c r="H3723" t="s">
        <v>8245</v>
      </c>
      <c r="I3723">
        <v>1483924700</v>
      </c>
      <c r="J3723">
        <v>1481332700</v>
      </c>
      <c r="K3723" t="b">
        <v>0</v>
      </c>
      <c r="L3723">
        <v>0</v>
      </c>
      <c r="M3723" t="b">
        <v>0</v>
      </c>
      <c r="N3723" t="s">
        <v>8268</v>
      </c>
      <c r="O3723">
        <f t="shared" si="232"/>
        <v>0</v>
      </c>
      <c r="P3723">
        <f t="shared" si="233"/>
        <v>0</v>
      </c>
      <c r="Q3723" s="10" t="s">
        <v>8308</v>
      </c>
      <c r="R3723" t="s">
        <v>8314</v>
      </c>
      <c r="S3723" s="14">
        <f t="shared" si="234"/>
        <v>42714.054398148146</v>
      </c>
      <c r="T3723" s="14">
        <f t="shared" si="235"/>
        <v>42744.054398148146</v>
      </c>
    </row>
    <row r="3724" spans="1:20" x14ac:dyDescent="0.45">
      <c r="A3724">
        <v>490</v>
      </c>
      <c r="B3724" s="3" t="s">
        <v>491</v>
      </c>
      <c r="C3724" s="3" t="s">
        <v>4600</v>
      </c>
      <c r="D3724" s="6">
        <v>1000</v>
      </c>
      <c r="E3724" s="8">
        <v>0</v>
      </c>
      <c r="F3724" t="s">
        <v>8220</v>
      </c>
      <c r="G3724" t="s">
        <v>8223</v>
      </c>
      <c r="H3724" t="s">
        <v>8245</v>
      </c>
      <c r="I3724">
        <v>1345677285</v>
      </c>
      <c r="J3724">
        <v>1343085285</v>
      </c>
      <c r="K3724" t="b">
        <v>0</v>
      </c>
      <c r="L3724">
        <v>0</v>
      </c>
      <c r="M3724" t="b">
        <v>0</v>
      </c>
      <c r="N3724" t="s">
        <v>8268</v>
      </c>
      <c r="O3724">
        <f t="shared" si="232"/>
        <v>0</v>
      </c>
      <c r="P3724">
        <f t="shared" si="233"/>
        <v>0</v>
      </c>
      <c r="Q3724" s="10" t="s">
        <v>8308</v>
      </c>
      <c r="R3724" t="s">
        <v>8314</v>
      </c>
      <c r="S3724" s="14">
        <f t="shared" si="234"/>
        <v>41113.968576388892</v>
      </c>
      <c r="T3724" s="14">
        <f t="shared" si="235"/>
        <v>41143.968576388892</v>
      </c>
    </row>
    <row r="3725" spans="1:20" ht="45" x14ac:dyDescent="0.45">
      <c r="A3725">
        <v>491</v>
      </c>
      <c r="B3725" s="3" t="s">
        <v>492</v>
      </c>
      <c r="C3725" s="3" t="s">
        <v>4601</v>
      </c>
      <c r="D3725" s="6">
        <v>10000</v>
      </c>
      <c r="E3725" s="8">
        <v>0</v>
      </c>
      <c r="F3725" t="s">
        <v>8220</v>
      </c>
      <c r="G3725" t="s">
        <v>8223</v>
      </c>
      <c r="H3725" t="s">
        <v>8245</v>
      </c>
      <c r="I3725">
        <v>1453937699</v>
      </c>
      <c r="J3725">
        <v>1451345699</v>
      </c>
      <c r="K3725" t="b">
        <v>0</v>
      </c>
      <c r="L3725">
        <v>0</v>
      </c>
      <c r="M3725" t="b">
        <v>0</v>
      </c>
      <c r="N3725" t="s">
        <v>8268</v>
      </c>
      <c r="O3725">
        <f t="shared" si="232"/>
        <v>0</v>
      </c>
      <c r="P3725">
        <f t="shared" si="233"/>
        <v>0</v>
      </c>
      <c r="Q3725" s="10" t="s">
        <v>8308</v>
      </c>
      <c r="R3725" t="s">
        <v>8314</v>
      </c>
      <c r="S3725" s="14">
        <f t="shared" si="234"/>
        <v>42366.982627314821</v>
      </c>
      <c r="T3725" s="14">
        <f t="shared" si="235"/>
        <v>42396.982627314821</v>
      </c>
    </row>
    <row r="3726" spans="1:20" ht="45" x14ac:dyDescent="0.45">
      <c r="A3726">
        <v>492</v>
      </c>
      <c r="B3726" s="3" t="s">
        <v>493</v>
      </c>
      <c r="C3726" s="3" t="s">
        <v>4602</v>
      </c>
      <c r="D3726" s="6">
        <v>10000000</v>
      </c>
      <c r="E3726" s="8">
        <v>0</v>
      </c>
      <c r="F3726" t="s">
        <v>8220</v>
      </c>
      <c r="G3726" t="s">
        <v>8234</v>
      </c>
      <c r="H3726" t="s">
        <v>8254</v>
      </c>
      <c r="I3726">
        <v>1476319830</v>
      </c>
      <c r="J3726">
        <v>1471135830</v>
      </c>
      <c r="K3726" t="b">
        <v>0</v>
      </c>
      <c r="L3726">
        <v>0</v>
      </c>
      <c r="M3726" t="b">
        <v>0</v>
      </c>
      <c r="N3726" t="s">
        <v>8268</v>
      </c>
      <c r="O3726">
        <f t="shared" si="232"/>
        <v>0</v>
      </c>
      <c r="P3726">
        <f t="shared" si="233"/>
        <v>0</v>
      </c>
      <c r="Q3726" s="10" t="s">
        <v>8308</v>
      </c>
      <c r="R3726" t="s">
        <v>8314</v>
      </c>
      <c r="S3726" s="14">
        <f t="shared" si="234"/>
        <v>42596.03506944445</v>
      </c>
      <c r="T3726" s="14">
        <f t="shared" si="235"/>
        <v>42656.03506944445</v>
      </c>
    </row>
    <row r="3727" spans="1:20" ht="45" x14ac:dyDescent="0.45">
      <c r="A3727">
        <v>493</v>
      </c>
      <c r="B3727" s="3" t="s">
        <v>494</v>
      </c>
      <c r="C3727" s="3" t="s">
        <v>4603</v>
      </c>
      <c r="D3727" s="6">
        <v>30000</v>
      </c>
      <c r="E3727" s="8">
        <v>0</v>
      </c>
      <c r="F3727" t="s">
        <v>8220</v>
      </c>
      <c r="G3727" t="s">
        <v>8224</v>
      </c>
      <c r="H3727" t="s">
        <v>8246</v>
      </c>
      <c r="I3727">
        <v>1432142738</v>
      </c>
      <c r="J3727">
        <v>1429550738</v>
      </c>
      <c r="K3727" t="b">
        <v>0</v>
      </c>
      <c r="L3727">
        <v>0</v>
      </c>
      <c r="M3727" t="b">
        <v>0</v>
      </c>
      <c r="N3727" t="s">
        <v>8268</v>
      </c>
      <c r="O3727">
        <f t="shared" si="232"/>
        <v>0</v>
      </c>
      <c r="P3727">
        <f t="shared" si="233"/>
        <v>0</v>
      </c>
      <c r="Q3727" s="10" t="s">
        <v>8308</v>
      </c>
      <c r="R3727" t="s">
        <v>8314</v>
      </c>
      <c r="S3727" s="14">
        <f t="shared" si="234"/>
        <v>42114.726134259254</v>
      </c>
      <c r="T3727" s="14">
        <f t="shared" si="235"/>
        <v>42144.726134259254</v>
      </c>
    </row>
    <row r="3728" spans="1:20" ht="45" x14ac:dyDescent="0.45">
      <c r="A3728">
        <v>495</v>
      </c>
      <c r="B3728" s="3" t="s">
        <v>496</v>
      </c>
      <c r="C3728" s="3" t="s">
        <v>4605</v>
      </c>
      <c r="D3728" s="6">
        <v>7000</v>
      </c>
      <c r="E3728" s="8">
        <v>0</v>
      </c>
      <c r="F3728" t="s">
        <v>8220</v>
      </c>
      <c r="G3728" t="s">
        <v>8223</v>
      </c>
      <c r="H3728" t="s">
        <v>8245</v>
      </c>
      <c r="I3728">
        <v>1437076305</v>
      </c>
      <c r="J3728">
        <v>1434484305</v>
      </c>
      <c r="K3728" t="b">
        <v>0</v>
      </c>
      <c r="L3728">
        <v>0</v>
      </c>
      <c r="M3728" t="b">
        <v>0</v>
      </c>
      <c r="N3728" t="s">
        <v>8268</v>
      </c>
      <c r="O3728">
        <f t="shared" si="232"/>
        <v>0</v>
      </c>
      <c r="P3728">
        <f t="shared" si="233"/>
        <v>0</v>
      </c>
      <c r="Q3728" s="10" t="s">
        <v>8308</v>
      </c>
      <c r="R3728" t="s">
        <v>8314</v>
      </c>
      <c r="S3728" s="14">
        <f t="shared" si="234"/>
        <v>42171.827604166669</v>
      </c>
      <c r="T3728" s="14">
        <f t="shared" si="235"/>
        <v>42201.827604166669</v>
      </c>
    </row>
    <row r="3729" spans="1:20" ht="45" x14ac:dyDescent="0.45">
      <c r="A3729">
        <v>501</v>
      </c>
      <c r="B3729" s="3" t="s">
        <v>502</v>
      </c>
      <c r="C3729" s="3" t="s">
        <v>4611</v>
      </c>
      <c r="D3729" s="6">
        <v>10000</v>
      </c>
      <c r="E3729" s="8">
        <v>0</v>
      </c>
      <c r="F3729" t="s">
        <v>8220</v>
      </c>
      <c r="G3729" t="s">
        <v>8223</v>
      </c>
      <c r="H3729" t="s">
        <v>8245</v>
      </c>
      <c r="I3729">
        <v>1310189851</v>
      </c>
      <c r="J3729">
        <v>1307597851</v>
      </c>
      <c r="K3729" t="b">
        <v>0</v>
      </c>
      <c r="L3729">
        <v>0</v>
      </c>
      <c r="M3729" t="b">
        <v>0</v>
      </c>
      <c r="N3729" t="s">
        <v>8268</v>
      </c>
      <c r="O3729">
        <f t="shared" si="232"/>
        <v>0</v>
      </c>
      <c r="P3729">
        <f t="shared" si="233"/>
        <v>0</v>
      </c>
      <c r="Q3729" s="10" t="s">
        <v>8308</v>
      </c>
      <c r="R3729" t="s">
        <v>8314</v>
      </c>
      <c r="S3729" s="14">
        <f t="shared" si="234"/>
        <v>40703.234386574077</v>
      </c>
      <c r="T3729" s="14">
        <f t="shared" si="235"/>
        <v>40733.234386574077</v>
      </c>
    </row>
    <row r="3730" spans="1:20" ht="45" x14ac:dyDescent="0.45">
      <c r="A3730">
        <v>510</v>
      </c>
      <c r="B3730" s="3" t="s">
        <v>511</v>
      </c>
      <c r="C3730" s="3" t="s">
        <v>4620</v>
      </c>
      <c r="D3730" s="6">
        <v>14000</v>
      </c>
      <c r="E3730" s="8">
        <v>0</v>
      </c>
      <c r="F3730" t="s">
        <v>8220</v>
      </c>
      <c r="G3730" t="s">
        <v>8223</v>
      </c>
      <c r="H3730" t="s">
        <v>8245</v>
      </c>
      <c r="I3730">
        <v>1456805639</v>
      </c>
      <c r="J3730">
        <v>1454213639</v>
      </c>
      <c r="K3730" t="b">
        <v>0</v>
      </c>
      <c r="L3730">
        <v>0</v>
      </c>
      <c r="M3730" t="b">
        <v>0</v>
      </c>
      <c r="N3730" t="s">
        <v>8268</v>
      </c>
      <c r="O3730">
        <f t="shared" si="232"/>
        <v>0</v>
      </c>
      <c r="P3730">
        <f t="shared" si="233"/>
        <v>0</v>
      </c>
      <c r="Q3730" s="10" t="s">
        <v>8308</v>
      </c>
      <c r="R3730" t="s">
        <v>8314</v>
      </c>
      <c r="S3730" s="14">
        <f t="shared" si="234"/>
        <v>42400.176377314812</v>
      </c>
      <c r="T3730" s="14">
        <f t="shared" si="235"/>
        <v>42430.176377314812</v>
      </c>
    </row>
    <row r="3731" spans="1:20" ht="30.6" x14ac:dyDescent="0.45">
      <c r="A3731">
        <v>516</v>
      </c>
      <c r="B3731" s="3" t="s">
        <v>517</v>
      </c>
      <c r="C3731" s="3" t="s">
        <v>4626</v>
      </c>
      <c r="D3731" s="6">
        <v>5000</v>
      </c>
      <c r="E3731" s="8">
        <v>0</v>
      </c>
      <c r="F3731" t="s">
        <v>8220</v>
      </c>
      <c r="G3731" t="s">
        <v>8224</v>
      </c>
      <c r="H3731" t="s">
        <v>8246</v>
      </c>
      <c r="I3731">
        <v>1432752080</v>
      </c>
      <c r="J3731">
        <v>1427568080</v>
      </c>
      <c r="K3731" t="b">
        <v>0</v>
      </c>
      <c r="L3731">
        <v>0</v>
      </c>
      <c r="M3731" t="b">
        <v>0</v>
      </c>
      <c r="N3731" t="s">
        <v>8268</v>
      </c>
      <c r="O3731">
        <f t="shared" si="232"/>
        <v>0</v>
      </c>
      <c r="P3731">
        <f t="shared" si="233"/>
        <v>0</v>
      </c>
      <c r="Q3731" s="10" t="s">
        <v>8308</v>
      </c>
      <c r="R3731" t="s">
        <v>8314</v>
      </c>
      <c r="S3731" s="14">
        <f t="shared" si="234"/>
        <v>42091.778703703705</v>
      </c>
      <c r="T3731" s="14">
        <f t="shared" si="235"/>
        <v>42151.778703703705</v>
      </c>
    </row>
    <row r="3732" spans="1:20" ht="45" x14ac:dyDescent="0.45">
      <c r="A3732">
        <v>518</v>
      </c>
      <c r="B3732" s="3" t="s">
        <v>519</v>
      </c>
      <c r="C3732" s="3" t="s">
        <v>4628</v>
      </c>
      <c r="D3732" s="6">
        <v>7175</v>
      </c>
      <c r="E3732" s="8">
        <v>0</v>
      </c>
      <c r="F3732" t="s">
        <v>8220</v>
      </c>
      <c r="G3732" t="s">
        <v>8223</v>
      </c>
      <c r="H3732" t="s">
        <v>8245</v>
      </c>
      <c r="I3732">
        <v>1441550760</v>
      </c>
      <c r="J3732">
        <v>1438958824</v>
      </c>
      <c r="K3732" t="b">
        <v>0</v>
      </c>
      <c r="L3732">
        <v>0</v>
      </c>
      <c r="M3732" t="b">
        <v>0</v>
      </c>
      <c r="N3732" t="s">
        <v>8268</v>
      </c>
      <c r="O3732">
        <f t="shared" si="232"/>
        <v>0</v>
      </c>
      <c r="P3732">
        <f t="shared" si="233"/>
        <v>0</v>
      </c>
      <c r="Q3732" s="10" t="s">
        <v>8308</v>
      </c>
      <c r="R3732" t="s">
        <v>8314</v>
      </c>
      <c r="S3732" s="14">
        <f t="shared" si="234"/>
        <v>42223.616018518514</v>
      </c>
      <c r="T3732" s="14">
        <f t="shared" si="235"/>
        <v>42253.615277777775</v>
      </c>
    </row>
    <row r="3733" spans="1:20" ht="59.4" x14ac:dyDescent="0.45">
      <c r="A3733">
        <v>1562</v>
      </c>
      <c r="B3733" s="3" t="s">
        <v>1563</v>
      </c>
      <c r="C3733" s="3" t="s">
        <v>5672</v>
      </c>
      <c r="D3733" s="6">
        <v>4000</v>
      </c>
      <c r="E3733" s="8">
        <v>0</v>
      </c>
      <c r="F3733" t="s">
        <v>8219</v>
      </c>
      <c r="G3733" t="s">
        <v>8223</v>
      </c>
      <c r="H3733" t="s">
        <v>8245</v>
      </c>
      <c r="I3733">
        <v>1259715000</v>
      </c>
      <c r="J3733">
        <v>1253712916</v>
      </c>
      <c r="K3733" t="b">
        <v>0</v>
      </c>
      <c r="L3733">
        <v>0</v>
      </c>
      <c r="M3733" t="b">
        <v>0</v>
      </c>
      <c r="N3733" t="s">
        <v>8288</v>
      </c>
      <c r="O3733">
        <f t="shared" si="232"/>
        <v>0</v>
      </c>
      <c r="P3733">
        <f t="shared" si="233"/>
        <v>0</v>
      </c>
      <c r="Q3733" s="10" t="s">
        <v>8320</v>
      </c>
      <c r="R3733" t="s">
        <v>8342</v>
      </c>
      <c r="S3733" s="14">
        <f t="shared" si="234"/>
        <v>40079.566157407404</v>
      </c>
      <c r="T3733" s="14">
        <f t="shared" si="235"/>
        <v>40149.034722222219</v>
      </c>
    </row>
    <row r="3734" spans="1:20" x14ac:dyDescent="0.45">
      <c r="A3734">
        <v>1569</v>
      </c>
      <c r="B3734" s="3" t="s">
        <v>1570</v>
      </c>
      <c r="C3734" s="3" t="s">
        <v>5679</v>
      </c>
      <c r="D3734" s="6">
        <v>30000</v>
      </c>
      <c r="E3734" s="8">
        <v>0</v>
      </c>
      <c r="F3734" t="s">
        <v>8219</v>
      </c>
      <c r="G3734" t="s">
        <v>8223</v>
      </c>
      <c r="H3734" t="s">
        <v>8245</v>
      </c>
      <c r="I3734">
        <v>1369498714</v>
      </c>
      <c r="J3734">
        <v>1366906714</v>
      </c>
      <c r="K3734" t="b">
        <v>0</v>
      </c>
      <c r="L3734">
        <v>0</v>
      </c>
      <c r="M3734" t="b">
        <v>0</v>
      </c>
      <c r="N3734" t="s">
        <v>8288</v>
      </c>
      <c r="O3734">
        <f t="shared" si="232"/>
        <v>0</v>
      </c>
      <c r="P3734">
        <f t="shared" si="233"/>
        <v>0</v>
      </c>
      <c r="Q3734" s="10" t="s">
        <v>8320</v>
      </c>
      <c r="R3734" t="s">
        <v>8342</v>
      </c>
      <c r="S3734" s="14">
        <f t="shared" si="234"/>
        <v>41389.679560185185</v>
      </c>
      <c r="T3734" s="14">
        <f t="shared" si="235"/>
        <v>41419.679560185185</v>
      </c>
    </row>
    <row r="3735" spans="1:20" ht="45" x14ac:dyDescent="0.45">
      <c r="A3735">
        <v>1580</v>
      </c>
      <c r="B3735" s="3" t="s">
        <v>1581</v>
      </c>
      <c r="C3735" s="3" t="s">
        <v>5690</v>
      </c>
      <c r="D3735" s="6">
        <v>1750</v>
      </c>
      <c r="E3735" s="8">
        <v>0</v>
      </c>
      <c r="F3735" t="s">
        <v>8219</v>
      </c>
      <c r="G3735" t="s">
        <v>8223</v>
      </c>
      <c r="H3735" t="s">
        <v>8245</v>
      </c>
      <c r="I3735">
        <v>1337562726</v>
      </c>
      <c r="J3735">
        <v>1332378726</v>
      </c>
      <c r="K3735" t="b">
        <v>0</v>
      </c>
      <c r="L3735">
        <v>0</v>
      </c>
      <c r="M3735" t="b">
        <v>0</v>
      </c>
      <c r="N3735" t="s">
        <v>8288</v>
      </c>
      <c r="O3735">
        <f t="shared" si="232"/>
        <v>0</v>
      </c>
      <c r="P3735">
        <f t="shared" si="233"/>
        <v>0</v>
      </c>
      <c r="Q3735" s="10" t="s">
        <v>8320</v>
      </c>
      <c r="R3735" t="s">
        <v>8342</v>
      </c>
      <c r="S3735" s="14">
        <f t="shared" si="234"/>
        <v>40990.050069444449</v>
      </c>
      <c r="T3735" s="14">
        <f t="shared" si="235"/>
        <v>41050.050069444449</v>
      </c>
    </row>
    <row r="3736" spans="1:20" ht="45" x14ac:dyDescent="0.45">
      <c r="A3736">
        <v>1041</v>
      </c>
      <c r="B3736" s="3" t="s">
        <v>1042</v>
      </c>
      <c r="C3736" s="3" t="s">
        <v>5151</v>
      </c>
      <c r="D3736" s="6">
        <v>50</v>
      </c>
      <c r="E3736" s="8">
        <v>0</v>
      </c>
      <c r="F3736" t="s">
        <v>8219</v>
      </c>
      <c r="G3736" t="s">
        <v>8223</v>
      </c>
      <c r="H3736" t="s">
        <v>8245</v>
      </c>
      <c r="I3736">
        <v>1406769992</v>
      </c>
      <c r="J3736">
        <v>1405041992</v>
      </c>
      <c r="K3736" t="b">
        <v>0</v>
      </c>
      <c r="L3736">
        <v>0</v>
      </c>
      <c r="M3736" t="b">
        <v>0</v>
      </c>
      <c r="N3736" t="s">
        <v>8279</v>
      </c>
      <c r="O3736">
        <f t="shared" si="232"/>
        <v>0</v>
      </c>
      <c r="P3736">
        <f t="shared" si="233"/>
        <v>0</v>
      </c>
      <c r="Q3736" s="10" t="s">
        <v>8329</v>
      </c>
      <c r="R3736" t="s">
        <v>8330</v>
      </c>
      <c r="S3736" s="14">
        <f t="shared" si="234"/>
        <v>41831.060092592597</v>
      </c>
      <c r="T3736" s="14">
        <f t="shared" si="235"/>
        <v>41851.060092592597</v>
      </c>
    </row>
    <row r="3737" spans="1:20" ht="45" x14ac:dyDescent="0.45">
      <c r="A3737">
        <v>1046</v>
      </c>
      <c r="B3737" s="3" t="s">
        <v>1047</v>
      </c>
      <c r="C3737" s="3" t="s">
        <v>5156</v>
      </c>
      <c r="D3737" s="6">
        <v>3000</v>
      </c>
      <c r="E3737" s="8">
        <v>0</v>
      </c>
      <c r="F3737" t="s">
        <v>8219</v>
      </c>
      <c r="G3737" t="s">
        <v>8235</v>
      </c>
      <c r="H3737" t="s">
        <v>8248</v>
      </c>
      <c r="I3737">
        <v>1451161560</v>
      </c>
      <c r="J3737">
        <v>1447273560</v>
      </c>
      <c r="K3737" t="b">
        <v>0</v>
      </c>
      <c r="L3737">
        <v>0</v>
      </c>
      <c r="M3737" t="b">
        <v>0</v>
      </c>
      <c r="N3737" t="s">
        <v>8279</v>
      </c>
      <c r="O3737">
        <f t="shared" si="232"/>
        <v>0</v>
      </c>
      <c r="P3737">
        <f t="shared" si="233"/>
        <v>0</v>
      </c>
      <c r="Q3737" s="10" t="s">
        <v>8329</v>
      </c>
      <c r="R3737" t="s">
        <v>8330</v>
      </c>
      <c r="S3737" s="14">
        <f t="shared" si="234"/>
        <v>42319.851388888885</v>
      </c>
      <c r="T3737" s="14">
        <f t="shared" si="235"/>
        <v>42364.851388888885</v>
      </c>
    </row>
    <row r="3738" spans="1:20" x14ac:dyDescent="0.45">
      <c r="A3738">
        <v>1049</v>
      </c>
      <c r="B3738" s="3" t="s">
        <v>1050</v>
      </c>
      <c r="C3738" s="3" t="s">
        <v>5159</v>
      </c>
      <c r="D3738" s="6">
        <v>12000</v>
      </c>
      <c r="E3738" s="8">
        <v>0</v>
      </c>
      <c r="F3738" t="s">
        <v>8219</v>
      </c>
      <c r="G3738" t="s">
        <v>8223</v>
      </c>
      <c r="H3738" t="s">
        <v>8245</v>
      </c>
      <c r="I3738">
        <v>1455272445</v>
      </c>
      <c r="J3738">
        <v>1452680445</v>
      </c>
      <c r="K3738" t="b">
        <v>0</v>
      </c>
      <c r="L3738">
        <v>0</v>
      </c>
      <c r="M3738" t="b">
        <v>0</v>
      </c>
      <c r="N3738" t="s">
        <v>8279</v>
      </c>
      <c r="O3738">
        <f t="shared" si="232"/>
        <v>0</v>
      </c>
      <c r="P3738">
        <f t="shared" si="233"/>
        <v>0</v>
      </c>
      <c r="Q3738" s="10" t="s">
        <v>8329</v>
      </c>
      <c r="R3738" t="s">
        <v>8330</v>
      </c>
      <c r="S3738" s="14">
        <f t="shared" si="234"/>
        <v>42382.431076388893</v>
      </c>
      <c r="T3738" s="14">
        <f t="shared" si="235"/>
        <v>42412.431076388893</v>
      </c>
    </row>
    <row r="3739" spans="1:20" ht="30.6" x14ac:dyDescent="0.45">
      <c r="A3739">
        <v>1050</v>
      </c>
      <c r="B3739" s="3" t="s">
        <v>1051</v>
      </c>
      <c r="C3739" s="3" t="s">
        <v>5160</v>
      </c>
      <c r="D3739" s="6">
        <v>2500</v>
      </c>
      <c r="E3739" s="8">
        <v>0</v>
      </c>
      <c r="F3739" t="s">
        <v>8219</v>
      </c>
      <c r="G3739" t="s">
        <v>8223</v>
      </c>
      <c r="H3739" t="s">
        <v>8245</v>
      </c>
      <c r="I3739">
        <v>1442257677</v>
      </c>
      <c r="J3739">
        <v>1439665677</v>
      </c>
      <c r="K3739" t="b">
        <v>0</v>
      </c>
      <c r="L3739">
        <v>0</v>
      </c>
      <c r="M3739" t="b">
        <v>0</v>
      </c>
      <c r="N3739" t="s">
        <v>8279</v>
      </c>
      <c r="O3739">
        <f t="shared" si="232"/>
        <v>0</v>
      </c>
      <c r="P3739">
        <f t="shared" si="233"/>
        <v>0</v>
      </c>
      <c r="Q3739" s="10" t="s">
        <v>8329</v>
      </c>
      <c r="R3739" t="s">
        <v>8330</v>
      </c>
      <c r="S3739" s="14">
        <f t="shared" si="234"/>
        <v>42231.7971875</v>
      </c>
      <c r="T3739" s="14">
        <f t="shared" si="235"/>
        <v>42261.7971875</v>
      </c>
    </row>
    <row r="3740" spans="1:20" ht="45" x14ac:dyDescent="0.45">
      <c r="A3740">
        <v>1051</v>
      </c>
      <c r="B3740" s="3" t="s">
        <v>1052</v>
      </c>
      <c r="C3740" s="3" t="s">
        <v>5161</v>
      </c>
      <c r="D3740" s="6">
        <v>500</v>
      </c>
      <c r="E3740" s="8">
        <v>0</v>
      </c>
      <c r="F3740" t="s">
        <v>8219</v>
      </c>
      <c r="G3740" t="s">
        <v>8223</v>
      </c>
      <c r="H3740" t="s">
        <v>8245</v>
      </c>
      <c r="I3740">
        <v>1409098825</v>
      </c>
      <c r="J3740">
        <v>1406679625</v>
      </c>
      <c r="K3740" t="b">
        <v>0</v>
      </c>
      <c r="L3740">
        <v>0</v>
      </c>
      <c r="M3740" t="b">
        <v>0</v>
      </c>
      <c r="N3740" t="s">
        <v>8279</v>
      </c>
      <c r="O3740">
        <f t="shared" si="232"/>
        <v>0</v>
      </c>
      <c r="P3740">
        <f t="shared" si="233"/>
        <v>0</v>
      </c>
      <c r="Q3740" s="10" t="s">
        <v>8329</v>
      </c>
      <c r="R3740" t="s">
        <v>8330</v>
      </c>
      <c r="S3740" s="14">
        <f t="shared" si="234"/>
        <v>41850.014178240745</v>
      </c>
      <c r="T3740" s="14">
        <f t="shared" si="235"/>
        <v>41878.014178240745</v>
      </c>
    </row>
    <row r="3741" spans="1:20" ht="59.4" x14ac:dyDescent="0.45">
      <c r="A3741">
        <v>1052</v>
      </c>
      <c r="B3741" s="3" t="s">
        <v>1053</v>
      </c>
      <c r="C3741" s="3" t="s">
        <v>5162</v>
      </c>
      <c r="D3741" s="6">
        <v>4336</v>
      </c>
      <c r="E3741" s="8">
        <v>0</v>
      </c>
      <c r="F3741" t="s">
        <v>8219</v>
      </c>
      <c r="G3741" t="s">
        <v>8223</v>
      </c>
      <c r="H3741" t="s">
        <v>8245</v>
      </c>
      <c r="I3741">
        <v>1465243740</v>
      </c>
      <c r="J3741">
        <v>1461438495</v>
      </c>
      <c r="K3741" t="b">
        <v>0</v>
      </c>
      <c r="L3741">
        <v>0</v>
      </c>
      <c r="M3741" t="b">
        <v>0</v>
      </c>
      <c r="N3741" t="s">
        <v>8279</v>
      </c>
      <c r="O3741">
        <f t="shared" si="232"/>
        <v>0</v>
      </c>
      <c r="P3741">
        <f t="shared" si="233"/>
        <v>0</v>
      </c>
      <c r="Q3741" s="10" t="s">
        <v>8329</v>
      </c>
      <c r="R3741" t="s">
        <v>8330</v>
      </c>
      <c r="S3741" s="14">
        <f t="shared" si="234"/>
        <v>42483.797395833331</v>
      </c>
      <c r="T3741" s="14">
        <f t="shared" si="235"/>
        <v>42527.839583333334</v>
      </c>
    </row>
    <row r="3742" spans="1:20" ht="59.4" x14ac:dyDescent="0.45">
      <c r="A3742">
        <v>1054</v>
      </c>
      <c r="B3742" s="3" t="s">
        <v>1055</v>
      </c>
      <c r="C3742" s="3" t="s">
        <v>5164</v>
      </c>
      <c r="D3742" s="6">
        <v>2500</v>
      </c>
      <c r="E3742" s="8">
        <v>0</v>
      </c>
      <c r="F3742" t="s">
        <v>8219</v>
      </c>
      <c r="G3742" t="s">
        <v>8223</v>
      </c>
      <c r="H3742" t="s">
        <v>8245</v>
      </c>
      <c r="I3742">
        <v>1407708000</v>
      </c>
      <c r="J3742">
        <v>1405110399</v>
      </c>
      <c r="K3742" t="b">
        <v>0</v>
      </c>
      <c r="L3742">
        <v>0</v>
      </c>
      <c r="M3742" t="b">
        <v>0</v>
      </c>
      <c r="N3742" t="s">
        <v>8279</v>
      </c>
      <c r="O3742">
        <f t="shared" si="232"/>
        <v>0</v>
      </c>
      <c r="P3742">
        <f t="shared" si="233"/>
        <v>0</v>
      </c>
      <c r="Q3742" s="10" t="s">
        <v>8329</v>
      </c>
      <c r="R3742" t="s">
        <v>8330</v>
      </c>
      <c r="S3742" s="14">
        <f t="shared" si="234"/>
        <v>41831.851840277777</v>
      </c>
      <c r="T3742" s="14">
        <f t="shared" si="235"/>
        <v>41861.916666666664</v>
      </c>
    </row>
    <row r="3743" spans="1:20" ht="45" x14ac:dyDescent="0.45">
      <c r="A3743">
        <v>1055</v>
      </c>
      <c r="B3743" s="3" t="s">
        <v>1056</v>
      </c>
      <c r="C3743" s="3" t="s">
        <v>5165</v>
      </c>
      <c r="D3743" s="6">
        <v>3500</v>
      </c>
      <c r="E3743" s="8">
        <v>0</v>
      </c>
      <c r="F3743" t="s">
        <v>8219</v>
      </c>
      <c r="G3743" t="s">
        <v>8223</v>
      </c>
      <c r="H3743" t="s">
        <v>8245</v>
      </c>
      <c r="I3743">
        <v>1457394545</v>
      </c>
      <c r="J3743">
        <v>1454802545</v>
      </c>
      <c r="K3743" t="b">
        <v>0</v>
      </c>
      <c r="L3743">
        <v>0</v>
      </c>
      <c r="M3743" t="b">
        <v>0</v>
      </c>
      <c r="N3743" t="s">
        <v>8279</v>
      </c>
      <c r="O3743">
        <f t="shared" si="232"/>
        <v>0</v>
      </c>
      <c r="P3743">
        <f t="shared" si="233"/>
        <v>0</v>
      </c>
      <c r="Q3743" s="10" t="s">
        <v>8329</v>
      </c>
      <c r="R3743" t="s">
        <v>8330</v>
      </c>
      <c r="S3743" s="14">
        <f t="shared" si="234"/>
        <v>42406.992418981477</v>
      </c>
      <c r="T3743" s="14">
        <f t="shared" si="235"/>
        <v>42436.992418981477</v>
      </c>
    </row>
    <row r="3744" spans="1:20" ht="45" x14ac:dyDescent="0.45">
      <c r="A3744">
        <v>1056</v>
      </c>
      <c r="B3744" s="3" t="s">
        <v>1057</v>
      </c>
      <c r="C3744" s="3" t="s">
        <v>5166</v>
      </c>
      <c r="D3744" s="6">
        <v>10000</v>
      </c>
      <c r="E3744" s="8">
        <v>0</v>
      </c>
      <c r="F3744" t="s">
        <v>8219</v>
      </c>
      <c r="G3744" t="s">
        <v>8223</v>
      </c>
      <c r="H3744" t="s">
        <v>8245</v>
      </c>
      <c r="I3744">
        <v>1429892177</v>
      </c>
      <c r="J3744">
        <v>1424711777</v>
      </c>
      <c r="K3744" t="b">
        <v>0</v>
      </c>
      <c r="L3744">
        <v>0</v>
      </c>
      <c r="M3744" t="b">
        <v>0</v>
      </c>
      <c r="N3744" t="s">
        <v>8279</v>
      </c>
      <c r="O3744">
        <f t="shared" si="232"/>
        <v>0</v>
      </c>
      <c r="P3744">
        <f t="shared" si="233"/>
        <v>0</v>
      </c>
      <c r="Q3744" s="10" t="s">
        <v>8329</v>
      </c>
      <c r="R3744" t="s">
        <v>8330</v>
      </c>
      <c r="S3744" s="14">
        <f t="shared" si="234"/>
        <v>42058.719641203701</v>
      </c>
      <c r="T3744" s="14">
        <f t="shared" si="235"/>
        <v>42118.677974537044</v>
      </c>
    </row>
    <row r="3745" spans="1:20" ht="45" x14ac:dyDescent="0.45">
      <c r="A3745">
        <v>1057</v>
      </c>
      <c r="B3745" s="3" t="s">
        <v>1058</v>
      </c>
      <c r="C3745" s="3" t="s">
        <v>5167</v>
      </c>
      <c r="D3745" s="6">
        <v>10000</v>
      </c>
      <c r="E3745" s="8">
        <v>0</v>
      </c>
      <c r="F3745" t="s">
        <v>8219</v>
      </c>
      <c r="G3745" t="s">
        <v>8223</v>
      </c>
      <c r="H3745" t="s">
        <v>8245</v>
      </c>
      <c r="I3745">
        <v>1480888483</v>
      </c>
      <c r="J3745">
        <v>1478292883</v>
      </c>
      <c r="K3745" t="b">
        <v>0</v>
      </c>
      <c r="L3745">
        <v>0</v>
      </c>
      <c r="M3745" t="b">
        <v>0</v>
      </c>
      <c r="N3745" t="s">
        <v>8279</v>
      </c>
      <c r="O3745">
        <f t="shared" si="232"/>
        <v>0</v>
      </c>
      <c r="P3745">
        <f t="shared" si="233"/>
        <v>0</v>
      </c>
      <c r="Q3745" s="10" t="s">
        <v>8329</v>
      </c>
      <c r="R3745" t="s">
        <v>8330</v>
      </c>
      <c r="S3745" s="14">
        <f t="shared" si="234"/>
        <v>42678.871331018512</v>
      </c>
      <c r="T3745" s="14">
        <f t="shared" si="235"/>
        <v>42708.912997685184</v>
      </c>
    </row>
    <row r="3746" spans="1:20" ht="45" x14ac:dyDescent="0.45">
      <c r="A3746">
        <v>1058</v>
      </c>
      <c r="B3746" s="3" t="s">
        <v>1059</v>
      </c>
      <c r="C3746" s="3" t="s">
        <v>5168</v>
      </c>
      <c r="D3746" s="6">
        <v>40000</v>
      </c>
      <c r="E3746" s="8">
        <v>0</v>
      </c>
      <c r="F3746" t="s">
        <v>8219</v>
      </c>
      <c r="G3746" t="s">
        <v>8223</v>
      </c>
      <c r="H3746" t="s">
        <v>8245</v>
      </c>
      <c r="I3746">
        <v>1427328000</v>
      </c>
      <c r="J3746">
        <v>1423777043</v>
      </c>
      <c r="K3746" t="b">
        <v>0</v>
      </c>
      <c r="L3746">
        <v>0</v>
      </c>
      <c r="M3746" t="b">
        <v>0</v>
      </c>
      <c r="N3746" t="s">
        <v>8279</v>
      </c>
      <c r="O3746">
        <f t="shared" si="232"/>
        <v>0</v>
      </c>
      <c r="P3746">
        <f t="shared" si="233"/>
        <v>0</v>
      </c>
      <c r="Q3746" s="10" t="s">
        <v>8329</v>
      </c>
      <c r="R3746" t="s">
        <v>8330</v>
      </c>
      <c r="S3746" s="14">
        <f t="shared" si="234"/>
        <v>42047.900960648149</v>
      </c>
      <c r="T3746" s="14">
        <f t="shared" si="235"/>
        <v>42089</v>
      </c>
    </row>
    <row r="3747" spans="1:20" x14ac:dyDescent="0.45">
      <c r="A3747">
        <v>1059</v>
      </c>
      <c r="B3747" s="3" t="s">
        <v>1060</v>
      </c>
      <c r="C3747" s="3" t="s">
        <v>5169</v>
      </c>
      <c r="D3747" s="6">
        <v>1100</v>
      </c>
      <c r="E3747" s="8">
        <v>0</v>
      </c>
      <c r="F3747" t="s">
        <v>8219</v>
      </c>
      <c r="G3747" t="s">
        <v>8223</v>
      </c>
      <c r="H3747" t="s">
        <v>8245</v>
      </c>
      <c r="I3747">
        <v>1426269456</v>
      </c>
      <c r="J3747">
        <v>1423681056</v>
      </c>
      <c r="K3747" t="b">
        <v>0</v>
      </c>
      <c r="L3747">
        <v>0</v>
      </c>
      <c r="M3747" t="b">
        <v>0</v>
      </c>
      <c r="N3747" t="s">
        <v>8279</v>
      </c>
      <c r="O3747">
        <f t="shared" si="232"/>
        <v>0</v>
      </c>
      <c r="P3747">
        <f t="shared" si="233"/>
        <v>0</v>
      </c>
      <c r="Q3747" s="10" t="s">
        <v>8329</v>
      </c>
      <c r="R3747" t="s">
        <v>8330</v>
      </c>
      <c r="S3747" s="14">
        <f t="shared" si="234"/>
        <v>42046.79</v>
      </c>
      <c r="T3747" s="14">
        <f t="shared" si="235"/>
        <v>42076.748333333337</v>
      </c>
    </row>
    <row r="3748" spans="1:20" ht="30.6" x14ac:dyDescent="0.45">
      <c r="A3748">
        <v>1061</v>
      </c>
      <c r="B3748" s="3" t="s">
        <v>1062</v>
      </c>
      <c r="C3748" s="3" t="s">
        <v>5171</v>
      </c>
      <c r="D3748" s="6">
        <v>4000</v>
      </c>
      <c r="E3748" s="8">
        <v>0</v>
      </c>
      <c r="F3748" t="s">
        <v>8219</v>
      </c>
      <c r="G3748" t="s">
        <v>8223</v>
      </c>
      <c r="H3748" t="s">
        <v>8245</v>
      </c>
      <c r="I3748">
        <v>1462150800</v>
      </c>
      <c r="J3748">
        <v>1456987108</v>
      </c>
      <c r="K3748" t="b">
        <v>0</v>
      </c>
      <c r="L3748">
        <v>0</v>
      </c>
      <c r="M3748" t="b">
        <v>0</v>
      </c>
      <c r="N3748" t="s">
        <v>8279</v>
      </c>
      <c r="O3748">
        <f t="shared" si="232"/>
        <v>0</v>
      </c>
      <c r="P3748">
        <f t="shared" si="233"/>
        <v>0</v>
      </c>
      <c r="Q3748" s="10" t="s">
        <v>8329</v>
      </c>
      <c r="R3748" t="s">
        <v>8330</v>
      </c>
      <c r="S3748" s="14">
        <f t="shared" si="234"/>
        <v>42432.276712962965</v>
      </c>
      <c r="T3748" s="14">
        <f t="shared" si="235"/>
        <v>42492.041666666672</v>
      </c>
    </row>
    <row r="3749" spans="1:20" ht="45" x14ac:dyDescent="0.45">
      <c r="A3749">
        <v>1063</v>
      </c>
      <c r="B3749" s="3" t="s">
        <v>1064</v>
      </c>
      <c r="C3749" s="3" t="s">
        <v>5173</v>
      </c>
      <c r="D3749" s="6">
        <v>1000</v>
      </c>
      <c r="E3749" s="8">
        <v>0</v>
      </c>
      <c r="F3749" t="s">
        <v>8219</v>
      </c>
      <c r="G3749" t="s">
        <v>8223</v>
      </c>
      <c r="H3749" t="s">
        <v>8245</v>
      </c>
      <c r="I3749">
        <v>1472604262</v>
      </c>
      <c r="J3749">
        <v>1470012262</v>
      </c>
      <c r="K3749" t="b">
        <v>0</v>
      </c>
      <c r="L3749">
        <v>0</v>
      </c>
      <c r="M3749" t="b">
        <v>0</v>
      </c>
      <c r="N3749" t="s">
        <v>8279</v>
      </c>
      <c r="O3749">
        <f t="shared" si="232"/>
        <v>0</v>
      </c>
      <c r="P3749">
        <f t="shared" si="233"/>
        <v>0</v>
      </c>
      <c r="Q3749" s="10" t="s">
        <v>8329</v>
      </c>
      <c r="R3749" t="s">
        <v>8330</v>
      </c>
      <c r="S3749" s="14">
        <f t="shared" si="234"/>
        <v>42583.030810185184</v>
      </c>
      <c r="T3749" s="14">
        <f t="shared" si="235"/>
        <v>42613.030810185184</v>
      </c>
    </row>
    <row r="3750" spans="1:20" ht="59.4" x14ac:dyDescent="0.45">
      <c r="A3750">
        <v>2743</v>
      </c>
      <c r="B3750" s="3" t="s">
        <v>2743</v>
      </c>
      <c r="C3750" s="3" t="s">
        <v>6853</v>
      </c>
      <c r="D3750" s="6">
        <v>5999</v>
      </c>
      <c r="E3750" s="8">
        <v>0</v>
      </c>
      <c r="F3750" t="s">
        <v>8220</v>
      </c>
      <c r="G3750" t="s">
        <v>8223</v>
      </c>
      <c r="H3750" t="s">
        <v>8245</v>
      </c>
      <c r="I3750">
        <v>1476863607</v>
      </c>
      <c r="J3750">
        <v>1474271607</v>
      </c>
      <c r="K3750" t="b">
        <v>0</v>
      </c>
      <c r="L3750">
        <v>0</v>
      </c>
      <c r="M3750" t="b">
        <v>0</v>
      </c>
      <c r="N3750" t="s">
        <v>8302</v>
      </c>
      <c r="O3750">
        <f t="shared" si="232"/>
        <v>0</v>
      </c>
      <c r="P3750">
        <f t="shared" si="233"/>
        <v>0</v>
      </c>
      <c r="Q3750" s="10" t="s">
        <v>8320</v>
      </c>
      <c r="R3750" t="s">
        <v>8356</v>
      </c>
      <c r="S3750" s="14">
        <f t="shared" si="234"/>
        <v>42632.328784722224</v>
      </c>
      <c r="T3750" s="14">
        <f t="shared" si="235"/>
        <v>42662.328784722224</v>
      </c>
    </row>
    <row r="3751" spans="1:20" ht="45" x14ac:dyDescent="0.45">
      <c r="A3751">
        <v>2750</v>
      </c>
      <c r="B3751" s="3" t="s">
        <v>2750</v>
      </c>
      <c r="C3751" s="3" t="s">
        <v>6860</v>
      </c>
      <c r="D3751" s="6">
        <v>1999</v>
      </c>
      <c r="E3751" s="8">
        <v>0</v>
      </c>
      <c r="F3751" t="s">
        <v>8220</v>
      </c>
      <c r="G3751" t="s">
        <v>8223</v>
      </c>
      <c r="H3751" t="s">
        <v>8245</v>
      </c>
      <c r="I3751">
        <v>1341086400</v>
      </c>
      <c r="J3751">
        <v>1340055345</v>
      </c>
      <c r="K3751" t="b">
        <v>0</v>
      </c>
      <c r="L3751">
        <v>0</v>
      </c>
      <c r="M3751" t="b">
        <v>0</v>
      </c>
      <c r="N3751" t="s">
        <v>8302</v>
      </c>
      <c r="O3751">
        <f t="shared" si="232"/>
        <v>0</v>
      </c>
      <c r="P3751">
        <f t="shared" si="233"/>
        <v>0</v>
      </c>
      <c r="Q3751" s="10" t="s">
        <v>8320</v>
      </c>
      <c r="R3751" t="s">
        <v>8356</v>
      </c>
      <c r="S3751" s="14">
        <f t="shared" si="234"/>
        <v>41078.899826388886</v>
      </c>
      <c r="T3751" s="14">
        <f t="shared" si="235"/>
        <v>41090.833333333336</v>
      </c>
    </row>
    <row r="3752" spans="1:20" ht="45" x14ac:dyDescent="0.45">
      <c r="A3752">
        <v>2751</v>
      </c>
      <c r="B3752" s="3" t="s">
        <v>2751</v>
      </c>
      <c r="C3752" s="3" t="s">
        <v>6861</v>
      </c>
      <c r="D3752" s="6">
        <v>3274</v>
      </c>
      <c r="E3752" s="8">
        <v>0</v>
      </c>
      <c r="F3752" t="s">
        <v>8220</v>
      </c>
      <c r="G3752" t="s">
        <v>8223</v>
      </c>
      <c r="H3752" t="s">
        <v>8245</v>
      </c>
      <c r="I3752">
        <v>1403039842</v>
      </c>
      <c r="J3752">
        <v>1397855842</v>
      </c>
      <c r="K3752" t="b">
        <v>0</v>
      </c>
      <c r="L3752">
        <v>0</v>
      </c>
      <c r="M3752" t="b">
        <v>0</v>
      </c>
      <c r="N3752" t="s">
        <v>8302</v>
      </c>
      <c r="O3752">
        <f t="shared" si="232"/>
        <v>0</v>
      </c>
      <c r="P3752">
        <f t="shared" si="233"/>
        <v>0</v>
      </c>
      <c r="Q3752" s="10" t="s">
        <v>8320</v>
      </c>
      <c r="R3752" t="s">
        <v>8356</v>
      </c>
      <c r="S3752" s="14">
        <f t="shared" si="234"/>
        <v>41747.887060185189</v>
      </c>
      <c r="T3752" s="14">
        <f t="shared" si="235"/>
        <v>41807.887060185189</v>
      </c>
    </row>
    <row r="3753" spans="1:20" ht="45" x14ac:dyDescent="0.45">
      <c r="A3753">
        <v>2754</v>
      </c>
      <c r="B3753" s="3" t="s">
        <v>2754</v>
      </c>
      <c r="C3753" s="3" t="s">
        <v>6864</v>
      </c>
      <c r="D3753" s="6">
        <v>10000</v>
      </c>
      <c r="E3753" s="8">
        <v>0</v>
      </c>
      <c r="F3753" t="s">
        <v>8220</v>
      </c>
      <c r="G3753" t="s">
        <v>8223</v>
      </c>
      <c r="H3753" t="s">
        <v>8245</v>
      </c>
      <c r="I3753">
        <v>1410448551</v>
      </c>
      <c r="J3753">
        <v>1407856551</v>
      </c>
      <c r="K3753" t="b">
        <v>0</v>
      </c>
      <c r="L3753">
        <v>0</v>
      </c>
      <c r="M3753" t="b">
        <v>0</v>
      </c>
      <c r="N3753" t="s">
        <v>8302</v>
      </c>
      <c r="O3753">
        <f t="shared" si="232"/>
        <v>0</v>
      </c>
      <c r="P3753">
        <f t="shared" si="233"/>
        <v>0</v>
      </c>
      <c r="Q3753" s="10" t="s">
        <v>8320</v>
      </c>
      <c r="R3753" t="s">
        <v>8356</v>
      </c>
      <c r="S3753" s="14">
        <f t="shared" si="234"/>
        <v>41863.636006944449</v>
      </c>
      <c r="T3753" s="14">
        <f t="shared" si="235"/>
        <v>41893.636006944449</v>
      </c>
    </row>
    <row r="3754" spans="1:20" ht="45" x14ac:dyDescent="0.45">
      <c r="A3754">
        <v>2760</v>
      </c>
      <c r="B3754" s="3" t="s">
        <v>2760</v>
      </c>
      <c r="C3754" s="3" t="s">
        <v>6870</v>
      </c>
      <c r="D3754" s="6">
        <v>5000</v>
      </c>
      <c r="E3754" s="8">
        <v>0</v>
      </c>
      <c r="F3754" t="s">
        <v>8220</v>
      </c>
      <c r="G3754" t="s">
        <v>8224</v>
      </c>
      <c r="H3754" t="s">
        <v>8246</v>
      </c>
      <c r="I3754">
        <v>1371726258</v>
      </c>
      <c r="J3754">
        <v>1369134258</v>
      </c>
      <c r="K3754" t="b">
        <v>0</v>
      </c>
      <c r="L3754">
        <v>0</v>
      </c>
      <c r="M3754" t="b">
        <v>0</v>
      </c>
      <c r="N3754" t="s">
        <v>8302</v>
      </c>
      <c r="O3754">
        <f t="shared" si="232"/>
        <v>0</v>
      </c>
      <c r="P3754">
        <f t="shared" si="233"/>
        <v>0</v>
      </c>
      <c r="Q3754" s="10" t="s">
        <v>8320</v>
      </c>
      <c r="R3754" t="s">
        <v>8356</v>
      </c>
      <c r="S3754" s="14">
        <f t="shared" si="234"/>
        <v>41415.461319444446</v>
      </c>
      <c r="T3754" s="14">
        <f t="shared" si="235"/>
        <v>41445.461319444446</v>
      </c>
    </row>
    <row r="3755" spans="1:20" ht="45" x14ac:dyDescent="0.45">
      <c r="A3755">
        <v>2765</v>
      </c>
      <c r="B3755" s="3" t="s">
        <v>2765</v>
      </c>
      <c r="C3755" s="3" t="s">
        <v>6875</v>
      </c>
      <c r="D3755" s="6">
        <v>4000</v>
      </c>
      <c r="E3755" s="8">
        <v>0</v>
      </c>
      <c r="F3755" t="s">
        <v>8220</v>
      </c>
      <c r="G3755" t="s">
        <v>8223</v>
      </c>
      <c r="H3755" t="s">
        <v>8245</v>
      </c>
      <c r="I3755">
        <v>1351432428</v>
      </c>
      <c r="J3755">
        <v>1350050028</v>
      </c>
      <c r="K3755" t="b">
        <v>0</v>
      </c>
      <c r="L3755">
        <v>0</v>
      </c>
      <c r="M3755" t="b">
        <v>0</v>
      </c>
      <c r="N3755" t="s">
        <v>8302</v>
      </c>
      <c r="O3755">
        <f t="shared" si="232"/>
        <v>0</v>
      </c>
      <c r="P3755">
        <f t="shared" si="233"/>
        <v>0</v>
      </c>
      <c r="Q3755" s="10" t="s">
        <v>8320</v>
      </c>
      <c r="R3755" t="s">
        <v>8356</v>
      </c>
      <c r="S3755" s="14">
        <f t="shared" si="234"/>
        <v>41194.579027777778</v>
      </c>
      <c r="T3755" s="14">
        <f t="shared" si="235"/>
        <v>41210.579027777778</v>
      </c>
    </row>
    <row r="3756" spans="1:20" ht="45" x14ac:dyDescent="0.45">
      <c r="A3756">
        <v>2771</v>
      </c>
      <c r="B3756" s="3" t="s">
        <v>2771</v>
      </c>
      <c r="C3756" s="3" t="s">
        <v>6881</v>
      </c>
      <c r="D3756" s="6">
        <v>19980</v>
      </c>
      <c r="E3756" s="8">
        <v>0</v>
      </c>
      <c r="F3756" t="s">
        <v>8220</v>
      </c>
      <c r="G3756" t="s">
        <v>8223</v>
      </c>
      <c r="H3756" t="s">
        <v>8245</v>
      </c>
      <c r="I3756">
        <v>1359738000</v>
      </c>
      <c r="J3756">
        <v>1355489140</v>
      </c>
      <c r="K3756" t="b">
        <v>0</v>
      </c>
      <c r="L3756">
        <v>0</v>
      </c>
      <c r="M3756" t="b">
        <v>0</v>
      </c>
      <c r="N3756" t="s">
        <v>8302</v>
      </c>
      <c r="O3756">
        <f t="shared" si="232"/>
        <v>0</v>
      </c>
      <c r="P3756">
        <f t="shared" si="233"/>
        <v>0</v>
      </c>
      <c r="Q3756" s="10" t="s">
        <v>8320</v>
      </c>
      <c r="R3756" t="s">
        <v>8356</v>
      </c>
      <c r="S3756" s="14">
        <f t="shared" si="234"/>
        <v>41257.531712962962</v>
      </c>
      <c r="T3756" s="14">
        <f t="shared" si="235"/>
        <v>41306.708333333336</v>
      </c>
    </row>
    <row r="3757" spans="1:20" ht="45" x14ac:dyDescent="0.45">
      <c r="A3757">
        <v>2772</v>
      </c>
      <c r="B3757" s="3" t="s">
        <v>2772</v>
      </c>
      <c r="C3757" s="3" t="s">
        <v>6882</v>
      </c>
      <c r="D3757" s="6">
        <v>8000</v>
      </c>
      <c r="E3757" s="8">
        <v>0</v>
      </c>
      <c r="F3757" t="s">
        <v>8220</v>
      </c>
      <c r="G3757" t="s">
        <v>8223</v>
      </c>
      <c r="H3757" t="s">
        <v>8245</v>
      </c>
      <c r="I3757">
        <v>1381006294</v>
      </c>
      <c r="J3757">
        <v>1379710294</v>
      </c>
      <c r="K3757" t="b">
        <v>0</v>
      </c>
      <c r="L3757">
        <v>0</v>
      </c>
      <c r="M3757" t="b">
        <v>0</v>
      </c>
      <c r="N3757" t="s">
        <v>8302</v>
      </c>
      <c r="O3757">
        <f t="shared" si="232"/>
        <v>0</v>
      </c>
      <c r="P3757">
        <f t="shared" si="233"/>
        <v>0</v>
      </c>
      <c r="Q3757" s="10" t="s">
        <v>8320</v>
      </c>
      <c r="R3757" t="s">
        <v>8356</v>
      </c>
      <c r="S3757" s="14">
        <f t="shared" si="234"/>
        <v>41537.869143518517</v>
      </c>
      <c r="T3757" s="14">
        <f t="shared" si="235"/>
        <v>41552.869143518517</v>
      </c>
    </row>
    <row r="3758" spans="1:20" ht="30.6" x14ac:dyDescent="0.45">
      <c r="A3758">
        <v>2780</v>
      </c>
      <c r="B3758" s="3" t="s">
        <v>2780</v>
      </c>
      <c r="C3758" s="3" t="s">
        <v>6890</v>
      </c>
      <c r="D3758" s="6">
        <v>100000</v>
      </c>
      <c r="E3758" s="8">
        <v>0</v>
      </c>
      <c r="F3758" t="s">
        <v>8220</v>
      </c>
      <c r="G3758" t="s">
        <v>8236</v>
      </c>
      <c r="H3758" t="s">
        <v>8248</v>
      </c>
      <c r="I3758">
        <v>1489142688</v>
      </c>
      <c r="J3758">
        <v>1486550688</v>
      </c>
      <c r="K3758" t="b">
        <v>0</v>
      </c>
      <c r="L3758">
        <v>0</v>
      </c>
      <c r="M3758" t="b">
        <v>0</v>
      </c>
      <c r="N3758" t="s">
        <v>8302</v>
      </c>
      <c r="O3758">
        <f t="shared" si="232"/>
        <v>0</v>
      </c>
      <c r="P3758">
        <f t="shared" si="233"/>
        <v>0</v>
      </c>
      <c r="Q3758" s="10" t="s">
        <v>8320</v>
      </c>
      <c r="R3758" t="s">
        <v>8356</v>
      </c>
      <c r="S3758" s="14">
        <f t="shared" si="234"/>
        <v>42774.447777777779</v>
      </c>
      <c r="T3758" s="14">
        <f t="shared" si="235"/>
        <v>42804.447777777779</v>
      </c>
    </row>
    <row r="3759" spans="1:20" ht="45" x14ac:dyDescent="0.45">
      <c r="A3759">
        <v>160</v>
      </c>
      <c r="B3759" s="3" t="s">
        <v>162</v>
      </c>
      <c r="C3759" s="3" t="s">
        <v>4270</v>
      </c>
      <c r="D3759" s="6">
        <v>5000</v>
      </c>
      <c r="E3759" s="8">
        <v>0</v>
      </c>
      <c r="F3759" t="s">
        <v>8220</v>
      </c>
      <c r="G3759" t="s">
        <v>8223</v>
      </c>
      <c r="H3759" t="s">
        <v>8245</v>
      </c>
      <c r="I3759">
        <v>1439675691</v>
      </c>
      <c r="J3759">
        <v>1434491691</v>
      </c>
      <c r="K3759" t="b">
        <v>0</v>
      </c>
      <c r="L3759">
        <v>0</v>
      </c>
      <c r="M3759" t="b">
        <v>0</v>
      </c>
      <c r="N3759" t="s">
        <v>8266</v>
      </c>
      <c r="O3759">
        <f t="shared" si="232"/>
        <v>0</v>
      </c>
      <c r="P3759">
        <f t="shared" si="233"/>
        <v>0</v>
      </c>
      <c r="Q3759" s="10" t="s">
        <v>8308</v>
      </c>
      <c r="R3759" t="s">
        <v>8312</v>
      </c>
      <c r="S3759" s="14">
        <f t="shared" si="234"/>
        <v>42171.913090277783</v>
      </c>
      <c r="T3759" s="14">
        <f t="shared" si="235"/>
        <v>42231.913090277783</v>
      </c>
    </row>
    <row r="3760" spans="1:20" ht="59.4" x14ac:dyDescent="0.45">
      <c r="A3760">
        <v>163</v>
      </c>
      <c r="B3760" s="3" t="s">
        <v>165</v>
      </c>
      <c r="C3760" s="3" t="s">
        <v>4273</v>
      </c>
      <c r="D3760" s="6">
        <v>2000000</v>
      </c>
      <c r="E3760" s="8">
        <v>0</v>
      </c>
      <c r="F3760" t="s">
        <v>8220</v>
      </c>
      <c r="G3760" t="s">
        <v>8223</v>
      </c>
      <c r="H3760" t="s">
        <v>8245</v>
      </c>
      <c r="I3760">
        <v>1443657600</v>
      </c>
      <c r="J3760">
        <v>1440716654</v>
      </c>
      <c r="K3760" t="b">
        <v>0</v>
      </c>
      <c r="L3760">
        <v>0</v>
      </c>
      <c r="M3760" t="b">
        <v>0</v>
      </c>
      <c r="N3760" t="s">
        <v>8266</v>
      </c>
      <c r="O3760">
        <f t="shared" si="232"/>
        <v>0</v>
      </c>
      <c r="P3760">
        <f t="shared" si="233"/>
        <v>0</v>
      </c>
      <c r="Q3760" s="10" t="s">
        <v>8308</v>
      </c>
      <c r="R3760" t="s">
        <v>8312</v>
      </c>
      <c r="S3760" s="14">
        <f t="shared" si="234"/>
        <v>42243.961273148147</v>
      </c>
      <c r="T3760" s="14">
        <f t="shared" si="235"/>
        <v>42278</v>
      </c>
    </row>
    <row r="3761" spans="1:20" ht="30.6" x14ac:dyDescent="0.45">
      <c r="A3761">
        <v>165</v>
      </c>
      <c r="B3761" s="3" t="s">
        <v>167</v>
      </c>
      <c r="C3761" s="3" t="s">
        <v>4275</v>
      </c>
      <c r="D3761" s="6">
        <v>17000</v>
      </c>
      <c r="E3761" s="8">
        <v>0</v>
      </c>
      <c r="F3761" t="s">
        <v>8220</v>
      </c>
      <c r="G3761" t="s">
        <v>8224</v>
      </c>
      <c r="H3761" t="s">
        <v>8246</v>
      </c>
      <c r="I3761">
        <v>1452613724</v>
      </c>
      <c r="J3761">
        <v>1450021724</v>
      </c>
      <c r="K3761" t="b">
        <v>0</v>
      </c>
      <c r="L3761">
        <v>0</v>
      </c>
      <c r="M3761" t="b">
        <v>0</v>
      </c>
      <c r="N3761" t="s">
        <v>8266</v>
      </c>
      <c r="O3761">
        <f t="shared" si="232"/>
        <v>0</v>
      </c>
      <c r="P3761">
        <f t="shared" si="233"/>
        <v>0</v>
      </c>
      <c r="Q3761" s="10" t="s">
        <v>8308</v>
      </c>
      <c r="R3761" t="s">
        <v>8312</v>
      </c>
      <c r="S3761" s="14">
        <f t="shared" si="234"/>
        <v>42351.658842592587</v>
      </c>
      <c r="T3761" s="14">
        <f t="shared" si="235"/>
        <v>42381.658842592587</v>
      </c>
    </row>
    <row r="3762" spans="1:20" ht="45" x14ac:dyDescent="0.45">
      <c r="A3762">
        <v>172</v>
      </c>
      <c r="B3762" s="3" t="s">
        <v>174</v>
      </c>
      <c r="C3762" s="3" t="s">
        <v>4282</v>
      </c>
      <c r="D3762" s="6">
        <v>95000</v>
      </c>
      <c r="E3762" s="8">
        <v>0</v>
      </c>
      <c r="F3762" t="s">
        <v>8220</v>
      </c>
      <c r="G3762" t="s">
        <v>8223</v>
      </c>
      <c r="H3762" t="s">
        <v>8245</v>
      </c>
      <c r="I3762">
        <v>1426753723</v>
      </c>
      <c r="J3762">
        <v>1423733323</v>
      </c>
      <c r="K3762" t="b">
        <v>0</v>
      </c>
      <c r="L3762">
        <v>0</v>
      </c>
      <c r="M3762" t="b">
        <v>0</v>
      </c>
      <c r="N3762" t="s">
        <v>8266</v>
      </c>
      <c r="O3762">
        <f t="shared" si="232"/>
        <v>0</v>
      </c>
      <c r="P3762">
        <f t="shared" si="233"/>
        <v>0</v>
      </c>
      <c r="Q3762" s="10" t="s">
        <v>8308</v>
      </c>
      <c r="R3762" t="s">
        <v>8312</v>
      </c>
      <c r="S3762" s="14">
        <f t="shared" si="234"/>
        <v>42047.394942129627</v>
      </c>
      <c r="T3762" s="14">
        <f t="shared" si="235"/>
        <v>42082.353275462956</v>
      </c>
    </row>
    <row r="3763" spans="1:20" ht="45" x14ac:dyDescent="0.45">
      <c r="A3763">
        <v>173</v>
      </c>
      <c r="B3763" s="3" t="s">
        <v>175</v>
      </c>
      <c r="C3763" s="3" t="s">
        <v>4283</v>
      </c>
      <c r="D3763" s="6">
        <v>1110</v>
      </c>
      <c r="E3763" s="8">
        <v>0</v>
      </c>
      <c r="F3763" t="s">
        <v>8220</v>
      </c>
      <c r="G3763" t="s">
        <v>8224</v>
      </c>
      <c r="H3763" t="s">
        <v>8246</v>
      </c>
      <c r="I3763">
        <v>1425131108</v>
      </c>
      <c r="J3763">
        <v>1422539108</v>
      </c>
      <c r="K3763" t="b">
        <v>0</v>
      </c>
      <c r="L3763">
        <v>0</v>
      </c>
      <c r="M3763" t="b">
        <v>0</v>
      </c>
      <c r="N3763" t="s">
        <v>8266</v>
      </c>
      <c r="O3763">
        <f t="shared" si="232"/>
        <v>0</v>
      </c>
      <c r="P3763">
        <f t="shared" si="233"/>
        <v>0</v>
      </c>
      <c r="Q3763" s="10" t="s">
        <v>8308</v>
      </c>
      <c r="R3763" t="s">
        <v>8312</v>
      </c>
      <c r="S3763" s="14">
        <f t="shared" si="234"/>
        <v>42033.573009259257</v>
      </c>
      <c r="T3763" s="14">
        <f t="shared" si="235"/>
        <v>42063.573009259257</v>
      </c>
    </row>
    <row r="3764" spans="1:20" ht="45" x14ac:dyDescent="0.45">
      <c r="A3764">
        <v>174</v>
      </c>
      <c r="B3764" s="3" t="s">
        <v>176</v>
      </c>
      <c r="C3764" s="3" t="s">
        <v>4284</v>
      </c>
      <c r="D3764" s="6">
        <v>6000</v>
      </c>
      <c r="E3764" s="8">
        <v>0</v>
      </c>
      <c r="F3764" t="s">
        <v>8220</v>
      </c>
      <c r="G3764" t="s">
        <v>8232</v>
      </c>
      <c r="H3764" t="s">
        <v>8248</v>
      </c>
      <c r="I3764">
        <v>1431108776</v>
      </c>
      <c r="J3764">
        <v>1425924776</v>
      </c>
      <c r="K3764" t="b">
        <v>0</v>
      </c>
      <c r="L3764">
        <v>0</v>
      </c>
      <c r="M3764" t="b">
        <v>0</v>
      </c>
      <c r="N3764" t="s">
        <v>8266</v>
      </c>
      <c r="O3764">
        <f t="shared" si="232"/>
        <v>0</v>
      </c>
      <c r="P3764">
        <f t="shared" si="233"/>
        <v>0</v>
      </c>
      <c r="Q3764" s="10" t="s">
        <v>8308</v>
      </c>
      <c r="R3764" t="s">
        <v>8312</v>
      </c>
      <c r="S3764" s="14">
        <f t="shared" si="234"/>
        <v>42072.758981481486</v>
      </c>
      <c r="T3764" s="14">
        <f t="shared" si="235"/>
        <v>42132.758981481486</v>
      </c>
    </row>
    <row r="3765" spans="1:20" ht="45" x14ac:dyDescent="0.45">
      <c r="A3765">
        <v>176</v>
      </c>
      <c r="B3765" s="3" t="s">
        <v>178</v>
      </c>
      <c r="C3765" s="3" t="s">
        <v>4286</v>
      </c>
      <c r="D3765" s="6">
        <v>1500</v>
      </c>
      <c r="E3765" s="8">
        <v>0</v>
      </c>
      <c r="F3765" t="s">
        <v>8220</v>
      </c>
      <c r="G3765" t="s">
        <v>8223</v>
      </c>
      <c r="H3765" t="s">
        <v>8245</v>
      </c>
      <c r="I3765">
        <v>1438803999</v>
      </c>
      <c r="J3765">
        <v>1436211999</v>
      </c>
      <c r="K3765" t="b">
        <v>0</v>
      </c>
      <c r="L3765">
        <v>0</v>
      </c>
      <c r="M3765" t="b">
        <v>0</v>
      </c>
      <c r="N3765" t="s">
        <v>8266</v>
      </c>
      <c r="O3765">
        <f t="shared" si="232"/>
        <v>0</v>
      </c>
      <c r="P3765">
        <f t="shared" si="233"/>
        <v>0</v>
      </c>
      <c r="Q3765" s="10" t="s">
        <v>8308</v>
      </c>
      <c r="R3765" t="s">
        <v>8312</v>
      </c>
      <c r="S3765" s="14">
        <f t="shared" si="234"/>
        <v>42191.824062500003</v>
      </c>
      <c r="T3765" s="14">
        <f t="shared" si="235"/>
        <v>42221.824062500003</v>
      </c>
    </row>
    <row r="3766" spans="1:20" ht="30.6" x14ac:dyDescent="0.45">
      <c r="A3766">
        <v>178</v>
      </c>
      <c r="B3766" s="3" t="s">
        <v>180</v>
      </c>
      <c r="C3766" s="3" t="s">
        <v>4288</v>
      </c>
      <c r="D3766" s="6">
        <v>500000</v>
      </c>
      <c r="E3766" s="8">
        <v>0</v>
      </c>
      <c r="F3766" t="s">
        <v>8220</v>
      </c>
      <c r="G3766" t="s">
        <v>8226</v>
      </c>
      <c r="H3766" t="s">
        <v>8248</v>
      </c>
      <c r="I3766">
        <v>1448582145</v>
      </c>
      <c r="J3766">
        <v>1445986545</v>
      </c>
      <c r="K3766" t="b">
        <v>0</v>
      </c>
      <c r="L3766">
        <v>0</v>
      </c>
      <c r="M3766" t="b">
        <v>0</v>
      </c>
      <c r="N3766" t="s">
        <v>8266</v>
      </c>
      <c r="O3766">
        <f t="shared" si="232"/>
        <v>0</v>
      </c>
      <c r="P3766">
        <f t="shared" si="233"/>
        <v>0</v>
      </c>
      <c r="Q3766" s="10" t="s">
        <v>8308</v>
      </c>
      <c r="R3766" t="s">
        <v>8312</v>
      </c>
      <c r="S3766" s="14">
        <f t="shared" si="234"/>
        <v>42304.955381944441</v>
      </c>
      <c r="T3766" s="14">
        <f t="shared" si="235"/>
        <v>42334.997048611112</v>
      </c>
    </row>
    <row r="3767" spans="1:20" ht="45" x14ac:dyDescent="0.45">
      <c r="A3767">
        <v>182</v>
      </c>
      <c r="B3767" s="3" t="s">
        <v>184</v>
      </c>
      <c r="C3767" s="3" t="s">
        <v>4292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1483748232</v>
      </c>
      <c r="J3767">
        <v>1481156232</v>
      </c>
      <c r="K3767" t="b">
        <v>0</v>
      </c>
      <c r="L3767">
        <v>0</v>
      </c>
      <c r="M3767" t="b">
        <v>0</v>
      </c>
      <c r="N3767" t="s">
        <v>8266</v>
      </c>
      <c r="O3767">
        <f t="shared" si="232"/>
        <v>0</v>
      </c>
      <c r="P3767">
        <f t="shared" si="233"/>
        <v>0</v>
      </c>
      <c r="Q3767" s="10" t="s">
        <v>8308</v>
      </c>
      <c r="R3767" t="s">
        <v>8312</v>
      </c>
      <c r="S3767" s="14">
        <f t="shared" si="234"/>
        <v>42712.011944444443</v>
      </c>
      <c r="T3767" s="14">
        <f t="shared" si="235"/>
        <v>42742.011944444443</v>
      </c>
    </row>
    <row r="3768" spans="1:20" ht="45" x14ac:dyDescent="0.45">
      <c r="A3768">
        <v>186</v>
      </c>
      <c r="B3768" s="3" t="s">
        <v>188</v>
      </c>
      <c r="C3768" s="3" t="s">
        <v>4296</v>
      </c>
      <c r="D3768" s="6">
        <v>5000</v>
      </c>
      <c r="E3768" s="8">
        <v>0</v>
      </c>
      <c r="F3768" t="s">
        <v>8220</v>
      </c>
      <c r="G3768" t="s">
        <v>8223</v>
      </c>
      <c r="H3768" t="s">
        <v>8245</v>
      </c>
      <c r="I3768">
        <v>1488571200</v>
      </c>
      <c r="J3768">
        <v>1485977434</v>
      </c>
      <c r="K3768" t="b">
        <v>0</v>
      </c>
      <c r="L3768">
        <v>0</v>
      </c>
      <c r="M3768" t="b">
        <v>0</v>
      </c>
      <c r="N3768" t="s">
        <v>8266</v>
      </c>
      <c r="O3768">
        <f t="shared" si="232"/>
        <v>0</v>
      </c>
      <c r="P3768">
        <f t="shared" si="233"/>
        <v>0</v>
      </c>
      <c r="Q3768" s="10" t="s">
        <v>8308</v>
      </c>
      <c r="R3768" t="s">
        <v>8312</v>
      </c>
      <c r="S3768" s="14">
        <f t="shared" si="234"/>
        <v>42767.812893518523</v>
      </c>
      <c r="T3768" s="14">
        <f t="shared" si="235"/>
        <v>42797.833333333328</v>
      </c>
    </row>
    <row r="3769" spans="1:20" ht="45" x14ac:dyDescent="0.45">
      <c r="A3769">
        <v>188</v>
      </c>
      <c r="B3769" s="3" t="s">
        <v>190</v>
      </c>
      <c r="C3769" s="3" t="s">
        <v>4298</v>
      </c>
      <c r="D3769" s="6">
        <v>1500</v>
      </c>
      <c r="E3769" s="8">
        <v>0</v>
      </c>
      <c r="F3769" t="s">
        <v>8220</v>
      </c>
      <c r="G3769" t="s">
        <v>8223</v>
      </c>
      <c r="H3769" t="s">
        <v>8245</v>
      </c>
      <c r="I3769">
        <v>1409891015</v>
      </c>
      <c r="J3769">
        <v>1407299015</v>
      </c>
      <c r="K3769" t="b">
        <v>0</v>
      </c>
      <c r="L3769">
        <v>0</v>
      </c>
      <c r="M3769" t="b">
        <v>0</v>
      </c>
      <c r="N3769" t="s">
        <v>8266</v>
      </c>
      <c r="O3769">
        <f t="shared" si="232"/>
        <v>0</v>
      </c>
      <c r="P3769">
        <f t="shared" si="233"/>
        <v>0</v>
      </c>
      <c r="Q3769" s="10" t="s">
        <v>8308</v>
      </c>
      <c r="R3769" t="s">
        <v>8312</v>
      </c>
      <c r="S3769" s="14">
        <f t="shared" si="234"/>
        <v>41857.18304398148</v>
      </c>
      <c r="T3769" s="14">
        <f t="shared" si="235"/>
        <v>41887.18304398148</v>
      </c>
    </row>
    <row r="3770" spans="1:20" ht="59.4" x14ac:dyDescent="0.45">
      <c r="A3770">
        <v>193</v>
      </c>
      <c r="B3770" s="3" t="s">
        <v>195</v>
      </c>
      <c r="C3770" s="3" t="s">
        <v>4303</v>
      </c>
      <c r="D3770" s="6">
        <v>1000</v>
      </c>
      <c r="E3770" s="8">
        <v>0</v>
      </c>
      <c r="F3770" t="s">
        <v>8220</v>
      </c>
      <c r="G3770" t="s">
        <v>8224</v>
      </c>
      <c r="H3770" t="s">
        <v>8246</v>
      </c>
      <c r="I3770">
        <v>1417217166</v>
      </c>
      <c r="J3770">
        <v>1412029566</v>
      </c>
      <c r="K3770" t="b">
        <v>0</v>
      </c>
      <c r="L3770">
        <v>0</v>
      </c>
      <c r="M3770" t="b">
        <v>0</v>
      </c>
      <c r="N3770" t="s">
        <v>8266</v>
      </c>
      <c r="O3770">
        <f t="shared" si="232"/>
        <v>0</v>
      </c>
      <c r="P3770">
        <f t="shared" si="233"/>
        <v>0</v>
      </c>
      <c r="Q3770" s="10" t="s">
        <v>8308</v>
      </c>
      <c r="R3770" t="s">
        <v>8312</v>
      </c>
      <c r="S3770" s="14">
        <f t="shared" si="234"/>
        <v>41911.934791666667</v>
      </c>
      <c r="T3770" s="14">
        <f t="shared" si="235"/>
        <v>41971.976458333331</v>
      </c>
    </row>
    <row r="3771" spans="1:20" ht="45" x14ac:dyDescent="0.45">
      <c r="A3771">
        <v>195</v>
      </c>
      <c r="B3771" s="3" t="s">
        <v>197</v>
      </c>
      <c r="C3771" s="3" t="s">
        <v>4305</v>
      </c>
      <c r="D3771" s="6">
        <v>2000000</v>
      </c>
      <c r="E3771" s="8">
        <v>0</v>
      </c>
      <c r="F3771" t="s">
        <v>8220</v>
      </c>
      <c r="G3771" t="s">
        <v>8223</v>
      </c>
      <c r="H3771" t="s">
        <v>8245</v>
      </c>
      <c r="I3771">
        <v>1436544332</v>
      </c>
      <c r="J3771">
        <v>1431360332</v>
      </c>
      <c r="K3771" t="b">
        <v>0</v>
      </c>
      <c r="L3771">
        <v>0</v>
      </c>
      <c r="M3771" t="b">
        <v>0</v>
      </c>
      <c r="N3771" t="s">
        <v>8266</v>
      </c>
      <c r="O3771">
        <f t="shared" si="232"/>
        <v>0</v>
      </c>
      <c r="P3771">
        <f t="shared" si="233"/>
        <v>0</v>
      </c>
      <c r="Q3771" s="10" t="s">
        <v>8308</v>
      </c>
      <c r="R3771" t="s">
        <v>8312</v>
      </c>
      <c r="S3771" s="14">
        <f t="shared" si="234"/>
        <v>42135.67050925926</v>
      </c>
      <c r="T3771" s="14">
        <f t="shared" si="235"/>
        <v>42195.67050925926</v>
      </c>
    </row>
    <row r="3772" spans="1:20" ht="45" x14ac:dyDescent="0.45">
      <c r="A3772">
        <v>199</v>
      </c>
      <c r="B3772" s="3" t="s">
        <v>201</v>
      </c>
      <c r="C3772" s="3" t="s">
        <v>4309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1472698702</v>
      </c>
      <c r="J3772">
        <v>1470106702</v>
      </c>
      <c r="K3772" t="b">
        <v>0</v>
      </c>
      <c r="L3772">
        <v>0</v>
      </c>
      <c r="M3772" t="b">
        <v>0</v>
      </c>
      <c r="N3772" t="s">
        <v>8266</v>
      </c>
      <c r="O3772">
        <f t="shared" si="232"/>
        <v>0</v>
      </c>
      <c r="P3772">
        <f t="shared" si="233"/>
        <v>0</v>
      </c>
      <c r="Q3772" s="10" t="s">
        <v>8308</v>
      </c>
      <c r="R3772" t="s">
        <v>8312</v>
      </c>
      <c r="S3772" s="14">
        <f t="shared" si="234"/>
        <v>42584.123865740738</v>
      </c>
      <c r="T3772" s="14">
        <f t="shared" si="235"/>
        <v>42614.123865740738</v>
      </c>
    </row>
    <row r="3773" spans="1:20" x14ac:dyDescent="0.45">
      <c r="A3773">
        <v>202</v>
      </c>
      <c r="B3773" s="3" t="s">
        <v>204</v>
      </c>
      <c r="C3773" s="3" t="s">
        <v>4312</v>
      </c>
      <c r="D3773" s="6">
        <v>6000</v>
      </c>
      <c r="E3773" s="8">
        <v>0</v>
      </c>
      <c r="F3773" t="s">
        <v>8220</v>
      </c>
      <c r="G3773" t="s">
        <v>8223</v>
      </c>
      <c r="H3773" t="s">
        <v>8245</v>
      </c>
      <c r="I3773">
        <v>1444337940</v>
      </c>
      <c r="J3773">
        <v>1441750564</v>
      </c>
      <c r="K3773" t="b">
        <v>0</v>
      </c>
      <c r="L3773">
        <v>0</v>
      </c>
      <c r="M3773" t="b">
        <v>0</v>
      </c>
      <c r="N3773" t="s">
        <v>8266</v>
      </c>
      <c r="O3773">
        <f t="shared" si="232"/>
        <v>0</v>
      </c>
      <c r="P3773">
        <f t="shared" si="233"/>
        <v>0</v>
      </c>
      <c r="Q3773" s="10" t="s">
        <v>8308</v>
      </c>
      <c r="R3773" t="s">
        <v>8312</v>
      </c>
      <c r="S3773" s="14">
        <f t="shared" si="234"/>
        <v>42255.927824074075</v>
      </c>
      <c r="T3773" s="14">
        <f t="shared" si="235"/>
        <v>42285.874305555553</v>
      </c>
    </row>
    <row r="3774" spans="1:20" ht="45" x14ac:dyDescent="0.45">
      <c r="A3774">
        <v>206</v>
      </c>
      <c r="B3774" s="3" t="s">
        <v>208</v>
      </c>
      <c r="C3774" s="3" t="s">
        <v>4316</v>
      </c>
      <c r="D3774" s="6">
        <v>12700</v>
      </c>
      <c r="E3774" s="8">
        <v>0</v>
      </c>
      <c r="F3774" t="s">
        <v>8220</v>
      </c>
      <c r="G3774" t="s">
        <v>8223</v>
      </c>
      <c r="H3774" t="s">
        <v>8245</v>
      </c>
      <c r="I3774">
        <v>1470441983</v>
      </c>
      <c r="J3774">
        <v>1468627583</v>
      </c>
      <c r="K3774" t="b">
        <v>0</v>
      </c>
      <c r="L3774">
        <v>0</v>
      </c>
      <c r="M3774" t="b">
        <v>0</v>
      </c>
      <c r="N3774" t="s">
        <v>8266</v>
      </c>
      <c r="O3774">
        <f t="shared" si="232"/>
        <v>0</v>
      </c>
      <c r="P3774">
        <f t="shared" si="233"/>
        <v>0</v>
      </c>
      <c r="Q3774" s="10" t="s">
        <v>8308</v>
      </c>
      <c r="R3774" t="s">
        <v>8312</v>
      </c>
      <c r="S3774" s="14">
        <f t="shared" si="234"/>
        <v>42567.004432870366</v>
      </c>
      <c r="T3774" s="14">
        <f t="shared" si="235"/>
        <v>42588.004432870366</v>
      </c>
    </row>
    <row r="3775" spans="1:20" ht="45" x14ac:dyDescent="0.45">
      <c r="A3775">
        <v>208</v>
      </c>
      <c r="B3775" s="3" t="s">
        <v>210</v>
      </c>
      <c r="C3775" s="3" t="s">
        <v>4318</v>
      </c>
      <c r="D3775" s="6">
        <v>50000</v>
      </c>
      <c r="E3775" s="8">
        <v>0</v>
      </c>
      <c r="F3775" t="s">
        <v>8220</v>
      </c>
      <c r="G3775" t="s">
        <v>8225</v>
      </c>
      <c r="H3775" t="s">
        <v>8247</v>
      </c>
      <c r="I3775">
        <v>1418719967</v>
      </c>
      <c r="J3775">
        <v>1416127967</v>
      </c>
      <c r="K3775" t="b">
        <v>0</v>
      </c>
      <c r="L3775">
        <v>0</v>
      </c>
      <c r="M3775" t="b">
        <v>0</v>
      </c>
      <c r="N3775" t="s">
        <v>8266</v>
      </c>
      <c r="O3775">
        <f t="shared" si="232"/>
        <v>0</v>
      </c>
      <c r="P3775">
        <f t="shared" si="233"/>
        <v>0</v>
      </c>
      <c r="Q3775" s="10" t="s">
        <v>8308</v>
      </c>
      <c r="R3775" t="s">
        <v>8312</v>
      </c>
      <c r="S3775" s="14">
        <f t="shared" si="234"/>
        <v>41959.369988425926</v>
      </c>
      <c r="T3775" s="14">
        <f t="shared" si="235"/>
        <v>41989.369988425926</v>
      </c>
    </row>
    <row r="3776" spans="1:20" ht="45" x14ac:dyDescent="0.45">
      <c r="A3776">
        <v>209</v>
      </c>
      <c r="B3776" s="3" t="s">
        <v>211</v>
      </c>
      <c r="C3776" s="3" t="s">
        <v>4319</v>
      </c>
      <c r="D3776" s="6">
        <v>25000</v>
      </c>
      <c r="E3776" s="8">
        <v>0</v>
      </c>
      <c r="F3776" t="s">
        <v>8220</v>
      </c>
      <c r="G3776" t="s">
        <v>8223</v>
      </c>
      <c r="H3776" t="s">
        <v>8245</v>
      </c>
      <c r="I3776">
        <v>1436566135</v>
      </c>
      <c r="J3776">
        <v>1433974135</v>
      </c>
      <c r="K3776" t="b">
        <v>0</v>
      </c>
      <c r="L3776">
        <v>0</v>
      </c>
      <c r="M3776" t="b">
        <v>0</v>
      </c>
      <c r="N3776" t="s">
        <v>8266</v>
      </c>
      <c r="O3776">
        <f t="shared" si="232"/>
        <v>0</v>
      </c>
      <c r="P3776">
        <f t="shared" si="233"/>
        <v>0</v>
      </c>
      <c r="Q3776" s="10" t="s">
        <v>8308</v>
      </c>
      <c r="R3776" t="s">
        <v>8312</v>
      </c>
      <c r="S3776" s="14">
        <f t="shared" si="234"/>
        <v>42165.922858796301</v>
      </c>
      <c r="T3776" s="14">
        <f t="shared" si="235"/>
        <v>42195.922858796301</v>
      </c>
    </row>
    <row r="3777" spans="1:20" x14ac:dyDescent="0.45">
      <c r="A3777">
        <v>221</v>
      </c>
      <c r="B3777" s="3" t="s">
        <v>223</v>
      </c>
      <c r="C3777" s="3" t="s">
        <v>4331</v>
      </c>
      <c r="D3777" s="6">
        <v>50000</v>
      </c>
      <c r="E3777" s="8">
        <v>0</v>
      </c>
      <c r="F3777" t="s">
        <v>8220</v>
      </c>
      <c r="G3777" t="s">
        <v>8223</v>
      </c>
      <c r="H3777" t="s">
        <v>8245</v>
      </c>
      <c r="I3777">
        <v>1427569564</v>
      </c>
      <c r="J3777">
        <v>1422389164</v>
      </c>
      <c r="K3777" t="b">
        <v>0</v>
      </c>
      <c r="L3777">
        <v>0</v>
      </c>
      <c r="M3777" t="b">
        <v>0</v>
      </c>
      <c r="N3777" t="s">
        <v>8266</v>
      </c>
      <c r="O3777">
        <f t="shared" si="232"/>
        <v>0</v>
      </c>
      <c r="P3777">
        <f t="shared" si="233"/>
        <v>0</v>
      </c>
      <c r="Q3777" s="10" t="s">
        <v>8308</v>
      </c>
      <c r="R3777" t="s">
        <v>8312</v>
      </c>
      <c r="S3777" s="14">
        <f t="shared" si="234"/>
        <v>42031.837546296301</v>
      </c>
      <c r="T3777" s="14">
        <f t="shared" si="235"/>
        <v>42091.79587962963</v>
      </c>
    </row>
    <row r="3778" spans="1:20" ht="45" x14ac:dyDescent="0.45">
      <c r="A3778">
        <v>223</v>
      </c>
      <c r="B3778" s="3" t="s">
        <v>225</v>
      </c>
      <c r="C3778" s="3" t="s">
        <v>4333</v>
      </c>
      <c r="D3778" s="6">
        <v>1500000</v>
      </c>
      <c r="E3778" s="8">
        <v>0</v>
      </c>
      <c r="F3778" t="s">
        <v>8220</v>
      </c>
      <c r="G3778" t="s">
        <v>8223</v>
      </c>
      <c r="H3778" t="s">
        <v>8245</v>
      </c>
      <c r="I3778">
        <v>1463879100</v>
      </c>
      <c r="J3778">
        <v>1461287350</v>
      </c>
      <c r="K3778" t="b">
        <v>0</v>
      </c>
      <c r="L3778">
        <v>0</v>
      </c>
      <c r="M3778" t="b">
        <v>0</v>
      </c>
      <c r="N3778" t="s">
        <v>8266</v>
      </c>
      <c r="O3778">
        <f t="shared" ref="O3778:O3841" si="236">ROUND(E3778/D3778*100,0)</f>
        <v>0</v>
      </c>
      <c r="P3778">
        <f t="shared" ref="P3778:P3841" si="237">IFERROR(ROUND(E3778/L3778,2),0)</f>
        <v>0</v>
      </c>
      <c r="Q3778" s="10" t="s">
        <v>8308</v>
      </c>
      <c r="R3778" t="s">
        <v>8312</v>
      </c>
      <c r="S3778" s="14">
        <f t="shared" ref="S3778:S3841" si="238">(((J3778/60)/60)/24)+DATE(1970,1,1)</f>
        <v>42482.048032407409</v>
      </c>
      <c r="T3778" s="14">
        <f t="shared" ref="T3778:T3841" si="239">(((I3778/60)/60)/24)+DATE(1970,1,1)</f>
        <v>42512.045138888891</v>
      </c>
    </row>
    <row r="3779" spans="1:20" ht="45" x14ac:dyDescent="0.45">
      <c r="A3779">
        <v>224</v>
      </c>
      <c r="B3779" s="3" t="s">
        <v>226</v>
      </c>
      <c r="C3779" s="3" t="s">
        <v>4334</v>
      </c>
      <c r="D3779" s="6">
        <v>6000000</v>
      </c>
      <c r="E3779" s="8">
        <v>0</v>
      </c>
      <c r="F3779" t="s">
        <v>8220</v>
      </c>
      <c r="G3779" t="s">
        <v>8225</v>
      </c>
      <c r="H3779" t="s">
        <v>8247</v>
      </c>
      <c r="I3779">
        <v>1436506726</v>
      </c>
      <c r="J3779">
        <v>1431322726</v>
      </c>
      <c r="K3779" t="b">
        <v>0</v>
      </c>
      <c r="L3779">
        <v>0</v>
      </c>
      <c r="M3779" t="b">
        <v>0</v>
      </c>
      <c r="N3779" t="s">
        <v>8266</v>
      </c>
      <c r="O3779">
        <f t="shared" si="236"/>
        <v>0</v>
      </c>
      <c r="P3779">
        <f t="shared" si="237"/>
        <v>0</v>
      </c>
      <c r="Q3779" s="10" t="s">
        <v>8308</v>
      </c>
      <c r="R3779" t="s">
        <v>8312</v>
      </c>
      <c r="S3779" s="14">
        <f t="shared" si="238"/>
        <v>42135.235254629632</v>
      </c>
      <c r="T3779" s="14">
        <f t="shared" si="239"/>
        <v>42195.235254629632</v>
      </c>
    </row>
    <row r="3780" spans="1:20" ht="45" x14ac:dyDescent="0.45">
      <c r="A3780">
        <v>225</v>
      </c>
      <c r="B3780" s="3" t="s">
        <v>227</v>
      </c>
      <c r="C3780" s="3" t="s">
        <v>4335</v>
      </c>
      <c r="D3780" s="6">
        <v>200</v>
      </c>
      <c r="E3780" s="8">
        <v>0</v>
      </c>
      <c r="F3780" t="s">
        <v>8220</v>
      </c>
      <c r="G3780" t="s">
        <v>8223</v>
      </c>
      <c r="H3780" t="s">
        <v>8245</v>
      </c>
      <c r="I3780">
        <v>1460153054</v>
      </c>
      <c r="J3780">
        <v>1457564654</v>
      </c>
      <c r="K3780" t="b">
        <v>0</v>
      </c>
      <c r="L3780">
        <v>0</v>
      </c>
      <c r="M3780" t="b">
        <v>0</v>
      </c>
      <c r="N3780" t="s">
        <v>8266</v>
      </c>
      <c r="O3780">
        <f t="shared" si="236"/>
        <v>0</v>
      </c>
      <c r="P3780">
        <f t="shared" si="237"/>
        <v>0</v>
      </c>
      <c r="Q3780" s="10" t="s">
        <v>8308</v>
      </c>
      <c r="R3780" t="s">
        <v>8312</v>
      </c>
      <c r="S3780" s="14">
        <f t="shared" si="238"/>
        <v>42438.961273148147</v>
      </c>
      <c r="T3780" s="14">
        <f t="shared" si="239"/>
        <v>42468.919606481482</v>
      </c>
    </row>
    <row r="3781" spans="1:20" ht="45" x14ac:dyDescent="0.45">
      <c r="A3781">
        <v>227</v>
      </c>
      <c r="B3781" s="3" t="s">
        <v>229</v>
      </c>
      <c r="C3781" s="3" t="s">
        <v>4337</v>
      </c>
      <c r="D3781" s="6">
        <v>28000</v>
      </c>
      <c r="E3781" s="8">
        <v>0</v>
      </c>
      <c r="F3781" t="s">
        <v>8220</v>
      </c>
      <c r="G3781" t="s">
        <v>8223</v>
      </c>
      <c r="H3781" t="s">
        <v>8245</v>
      </c>
      <c r="I3781">
        <v>1436477241</v>
      </c>
      <c r="J3781">
        <v>1433885241</v>
      </c>
      <c r="K3781" t="b">
        <v>0</v>
      </c>
      <c r="L3781">
        <v>0</v>
      </c>
      <c r="M3781" t="b">
        <v>0</v>
      </c>
      <c r="N3781" t="s">
        <v>8266</v>
      </c>
      <c r="O3781">
        <f t="shared" si="236"/>
        <v>0</v>
      </c>
      <c r="P3781">
        <f t="shared" si="237"/>
        <v>0</v>
      </c>
      <c r="Q3781" s="10" t="s">
        <v>8308</v>
      </c>
      <c r="R3781" t="s">
        <v>8312</v>
      </c>
      <c r="S3781" s="14">
        <f t="shared" si="238"/>
        <v>42164.893993055557</v>
      </c>
      <c r="T3781" s="14">
        <f t="shared" si="239"/>
        <v>42194.893993055557</v>
      </c>
    </row>
    <row r="3782" spans="1:20" ht="30.6" x14ac:dyDescent="0.45">
      <c r="A3782">
        <v>228</v>
      </c>
      <c r="B3782" s="3" t="s">
        <v>230</v>
      </c>
      <c r="C3782" s="3" t="s">
        <v>4338</v>
      </c>
      <c r="D3782" s="6">
        <v>8000</v>
      </c>
      <c r="E3782" s="8">
        <v>0</v>
      </c>
      <c r="F3782" t="s">
        <v>8220</v>
      </c>
      <c r="G3782" t="s">
        <v>8224</v>
      </c>
      <c r="H3782" t="s">
        <v>8246</v>
      </c>
      <c r="I3782">
        <v>1433176105</v>
      </c>
      <c r="J3782">
        <v>1427992105</v>
      </c>
      <c r="K3782" t="b">
        <v>0</v>
      </c>
      <c r="L3782">
        <v>0</v>
      </c>
      <c r="M3782" t="b">
        <v>0</v>
      </c>
      <c r="N3782" t="s">
        <v>8266</v>
      </c>
      <c r="O3782">
        <f t="shared" si="236"/>
        <v>0</v>
      </c>
      <c r="P3782">
        <f t="shared" si="237"/>
        <v>0</v>
      </c>
      <c r="Q3782" s="10" t="s">
        <v>8308</v>
      </c>
      <c r="R3782" t="s">
        <v>8312</v>
      </c>
      <c r="S3782" s="14">
        <f t="shared" si="238"/>
        <v>42096.686400462961</v>
      </c>
      <c r="T3782" s="14">
        <f t="shared" si="239"/>
        <v>42156.686400462961</v>
      </c>
    </row>
    <row r="3783" spans="1:20" ht="45" x14ac:dyDescent="0.45">
      <c r="A3783">
        <v>229</v>
      </c>
      <c r="B3783" s="3" t="s">
        <v>231</v>
      </c>
      <c r="C3783" s="3" t="s">
        <v>4339</v>
      </c>
      <c r="D3783" s="6">
        <v>3000</v>
      </c>
      <c r="E3783" s="8">
        <v>0</v>
      </c>
      <c r="F3783" t="s">
        <v>8220</v>
      </c>
      <c r="G3783" t="s">
        <v>8235</v>
      </c>
      <c r="H3783" t="s">
        <v>8248</v>
      </c>
      <c r="I3783">
        <v>1455402297</v>
      </c>
      <c r="J3783">
        <v>1452810297</v>
      </c>
      <c r="K3783" t="b">
        <v>0</v>
      </c>
      <c r="L3783">
        <v>0</v>
      </c>
      <c r="M3783" t="b">
        <v>0</v>
      </c>
      <c r="N3783" t="s">
        <v>8266</v>
      </c>
      <c r="O3783">
        <f t="shared" si="236"/>
        <v>0</v>
      </c>
      <c r="P3783">
        <f t="shared" si="237"/>
        <v>0</v>
      </c>
      <c r="Q3783" s="10" t="s">
        <v>8308</v>
      </c>
      <c r="R3783" t="s">
        <v>8312</v>
      </c>
      <c r="S3783" s="14">
        <f t="shared" si="238"/>
        <v>42383.933993055558</v>
      </c>
      <c r="T3783" s="14">
        <f t="shared" si="239"/>
        <v>42413.933993055558</v>
      </c>
    </row>
    <row r="3784" spans="1:20" ht="45" x14ac:dyDescent="0.45">
      <c r="A3784">
        <v>231</v>
      </c>
      <c r="B3784" s="3" t="s">
        <v>233</v>
      </c>
      <c r="C3784" s="3" t="s">
        <v>4341</v>
      </c>
      <c r="D3784" s="6">
        <v>1500000</v>
      </c>
      <c r="E3784" s="8">
        <v>0</v>
      </c>
      <c r="F3784" t="s">
        <v>8220</v>
      </c>
      <c r="G3784" t="s">
        <v>8223</v>
      </c>
      <c r="H3784" t="s">
        <v>8245</v>
      </c>
      <c r="I3784">
        <v>1451775651</v>
      </c>
      <c r="J3784">
        <v>1449183651</v>
      </c>
      <c r="K3784" t="b">
        <v>0</v>
      </c>
      <c r="L3784">
        <v>0</v>
      </c>
      <c r="M3784" t="b">
        <v>0</v>
      </c>
      <c r="N3784" t="s">
        <v>8266</v>
      </c>
      <c r="O3784">
        <f t="shared" si="236"/>
        <v>0</v>
      </c>
      <c r="P3784">
        <f t="shared" si="237"/>
        <v>0</v>
      </c>
      <c r="Q3784" s="10" t="s">
        <v>8308</v>
      </c>
      <c r="R3784" t="s">
        <v>8312</v>
      </c>
      <c r="S3784" s="14">
        <f t="shared" si="238"/>
        <v>42341.958923611113</v>
      </c>
      <c r="T3784" s="14">
        <f t="shared" si="239"/>
        <v>42371.958923611113</v>
      </c>
    </row>
    <row r="3785" spans="1:20" ht="45" x14ac:dyDescent="0.45">
      <c r="A3785">
        <v>233</v>
      </c>
      <c r="B3785" s="3" t="s">
        <v>235</v>
      </c>
      <c r="C3785" s="3" t="s">
        <v>4343</v>
      </c>
      <c r="D3785" s="6">
        <v>350000</v>
      </c>
      <c r="E3785" s="8">
        <v>0</v>
      </c>
      <c r="F3785" t="s">
        <v>8220</v>
      </c>
      <c r="G3785" t="s">
        <v>8223</v>
      </c>
      <c r="H3785" t="s">
        <v>8245</v>
      </c>
      <c r="I3785">
        <v>1475185972</v>
      </c>
      <c r="J3785">
        <v>1472593972</v>
      </c>
      <c r="K3785" t="b">
        <v>0</v>
      </c>
      <c r="L3785">
        <v>0</v>
      </c>
      <c r="M3785" t="b">
        <v>0</v>
      </c>
      <c r="N3785" t="s">
        <v>8266</v>
      </c>
      <c r="O3785">
        <f t="shared" si="236"/>
        <v>0</v>
      </c>
      <c r="P3785">
        <f t="shared" si="237"/>
        <v>0</v>
      </c>
      <c r="Q3785" s="10" t="s">
        <v>8308</v>
      </c>
      <c r="R3785" t="s">
        <v>8312</v>
      </c>
      <c r="S3785" s="14">
        <f t="shared" si="238"/>
        <v>42612.911712962959</v>
      </c>
      <c r="T3785" s="14">
        <f t="shared" si="239"/>
        <v>42642.911712962959</v>
      </c>
    </row>
    <row r="3786" spans="1:20" ht="45" x14ac:dyDescent="0.45">
      <c r="A3786">
        <v>235</v>
      </c>
      <c r="B3786" s="3" t="s">
        <v>237</v>
      </c>
      <c r="C3786" s="3" t="s">
        <v>4345</v>
      </c>
      <c r="D3786" s="6">
        <v>10000</v>
      </c>
      <c r="E3786" s="8">
        <v>0</v>
      </c>
      <c r="F3786" t="s">
        <v>8220</v>
      </c>
      <c r="G3786" t="s">
        <v>8223</v>
      </c>
      <c r="H3786" t="s">
        <v>8245</v>
      </c>
      <c r="I3786">
        <v>1436478497</v>
      </c>
      <c r="J3786">
        <v>1433886497</v>
      </c>
      <c r="K3786" t="b">
        <v>0</v>
      </c>
      <c r="L3786">
        <v>0</v>
      </c>
      <c r="M3786" t="b">
        <v>0</v>
      </c>
      <c r="N3786" t="s">
        <v>8266</v>
      </c>
      <c r="O3786">
        <f t="shared" si="236"/>
        <v>0</v>
      </c>
      <c r="P3786">
        <f t="shared" si="237"/>
        <v>0</v>
      </c>
      <c r="Q3786" s="10" t="s">
        <v>8308</v>
      </c>
      <c r="R3786" t="s">
        <v>8312</v>
      </c>
      <c r="S3786" s="14">
        <f t="shared" si="238"/>
        <v>42164.908530092594</v>
      </c>
      <c r="T3786" s="14">
        <f t="shared" si="239"/>
        <v>42194.908530092594</v>
      </c>
    </row>
    <row r="3787" spans="1:20" ht="45" x14ac:dyDescent="0.45">
      <c r="A3787">
        <v>236</v>
      </c>
      <c r="B3787" s="3" t="s">
        <v>238</v>
      </c>
      <c r="C3787" s="3" t="s">
        <v>4346</v>
      </c>
      <c r="D3787" s="6">
        <v>150000</v>
      </c>
      <c r="E3787" s="8">
        <v>0</v>
      </c>
      <c r="F3787" t="s">
        <v>8220</v>
      </c>
      <c r="G3787" t="s">
        <v>8223</v>
      </c>
      <c r="H3787" t="s">
        <v>8245</v>
      </c>
      <c r="I3787">
        <v>1451952000</v>
      </c>
      <c r="J3787">
        <v>1447380099</v>
      </c>
      <c r="K3787" t="b">
        <v>0</v>
      </c>
      <c r="L3787">
        <v>0</v>
      </c>
      <c r="M3787" t="b">
        <v>0</v>
      </c>
      <c r="N3787" t="s">
        <v>8266</v>
      </c>
      <c r="O3787">
        <f t="shared" si="236"/>
        <v>0</v>
      </c>
      <c r="P3787">
        <f t="shared" si="237"/>
        <v>0</v>
      </c>
      <c r="Q3787" s="10" t="s">
        <v>8308</v>
      </c>
      <c r="R3787" t="s">
        <v>8312</v>
      </c>
      <c r="S3787" s="14">
        <f t="shared" si="238"/>
        <v>42321.08447916666</v>
      </c>
      <c r="T3787" s="14">
        <f t="shared" si="239"/>
        <v>42374</v>
      </c>
    </row>
    <row r="3788" spans="1:20" ht="45" x14ac:dyDescent="0.45">
      <c r="A3788">
        <v>238</v>
      </c>
      <c r="B3788" s="3" t="s">
        <v>240</v>
      </c>
      <c r="C3788" s="3" t="s">
        <v>4348</v>
      </c>
      <c r="D3788" s="6">
        <v>26000</v>
      </c>
      <c r="E3788" s="8">
        <v>0</v>
      </c>
      <c r="F3788" t="s">
        <v>8220</v>
      </c>
      <c r="G3788" t="s">
        <v>8223</v>
      </c>
      <c r="H3788" t="s">
        <v>8245</v>
      </c>
      <c r="I3788">
        <v>1483088400</v>
      </c>
      <c r="J3788">
        <v>1481324760</v>
      </c>
      <c r="K3788" t="b">
        <v>0</v>
      </c>
      <c r="L3788">
        <v>0</v>
      </c>
      <c r="M3788" t="b">
        <v>0</v>
      </c>
      <c r="N3788" t="s">
        <v>8266</v>
      </c>
      <c r="O3788">
        <f t="shared" si="236"/>
        <v>0</v>
      </c>
      <c r="P3788">
        <f t="shared" si="237"/>
        <v>0</v>
      </c>
      <c r="Q3788" s="10" t="s">
        <v>8308</v>
      </c>
      <c r="R3788" t="s">
        <v>8312</v>
      </c>
      <c r="S3788" s="14">
        <f t="shared" si="238"/>
        <v>42713.962499999994</v>
      </c>
      <c r="T3788" s="14">
        <f t="shared" si="239"/>
        <v>42734.375</v>
      </c>
    </row>
    <row r="3789" spans="1:20" ht="45" x14ac:dyDescent="0.45">
      <c r="A3789">
        <v>1682</v>
      </c>
      <c r="B3789" s="3" t="s">
        <v>1683</v>
      </c>
      <c r="C3789" s="3" t="s">
        <v>5792</v>
      </c>
      <c r="D3789" s="6">
        <v>6000</v>
      </c>
      <c r="E3789" s="8">
        <v>0</v>
      </c>
      <c r="F3789" t="s">
        <v>8221</v>
      </c>
      <c r="G3789" t="s">
        <v>8223</v>
      </c>
      <c r="H3789" t="s">
        <v>8245</v>
      </c>
      <c r="I3789">
        <v>1492142860</v>
      </c>
      <c r="J3789">
        <v>1486962460</v>
      </c>
      <c r="K3789" t="b">
        <v>0</v>
      </c>
      <c r="L3789">
        <v>0</v>
      </c>
      <c r="M3789" t="b">
        <v>0</v>
      </c>
      <c r="N3789" t="s">
        <v>8291</v>
      </c>
      <c r="O3789">
        <f t="shared" si="236"/>
        <v>0</v>
      </c>
      <c r="P3789">
        <f t="shared" si="237"/>
        <v>0</v>
      </c>
      <c r="Q3789" s="10" t="s">
        <v>8323</v>
      </c>
      <c r="R3789" t="s">
        <v>8345</v>
      </c>
      <c r="S3789" s="14">
        <f t="shared" si="238"/>
        <v>42779.21365740741</v>
      </c>
      <c r="T3789" s="14">
        <f t="shared" si="239"/>
        <v>42839.171990740739</v>
      </c>
    </row>
    <row r="3790" spans="1:20" ht="45" x14ac:dyDescent="0.45">
      <c r="A3790">
        <v>1696</v>
      </c>
      <c r="B3790" s="3" t="s">
        <v>1697</v>
      </c>
      <c r="C3790" s="3" t="s">
        <v>5806</v>
      </c>
      <c r="D3790" s="6">
        <v>300000</v>
      </c>
      <c r="E3790" s="8">
        <v>0</v>
      </c>
      <c r="F3790" t="s">
        <v>8221</v>
      </c>
      <c r="G3790" t="s">
        <v>8223</v>
      </c>
      <c r="H3790" t="s">
        <v>8245</v>
      </c>
      <c r="I3790">
        <v>1491007211</v>
      </c>
      <c r="J3790">
        <v>1488418811</v>
      </c>
      <c r="K3790" t="b">
        <v>0</v>
      </c>
      <c r="L3790">
        <v>0</v>
      </c>
      <c r="M3790" t="b">
        <v>0</v>
      </c>
      <c r="N3790" t="s">
        <v>8291</v>
      </c>
      <c r="O3790">
        <f t="shared" si="236"/>
        <v>0</v>
      </c>
      <c r="P3790">
        <f t="shared" si="237"/>
        <v>0</v>
      </c>
      <c r="Q3790" s="10" t="s">
        <v>8323</v>
      </c>
      <c r="R3790" t="s">
        <v>8345</v>
      </c>
      <c r="S3790" s="14">
        <f t="shared" si="238"/>
        <v>42796.069571759261</v>
      </c>
      <c r="T3790" s="14">
        <f t="shared" si="239"/>
        <v>42826.027905092589</v>
      </c>
    </row>
    <row r="3791" spans="1:20" ht="73.8" x14ac:dyDescent="0.45">
      <c r="A3791">
        <v>1698</v>
      </c>
      <c r="B3791" s="3" t="s">
        <v>1699</v>
      </c>
      <c r="C3791" s="3" t="s">
        <v>5808</v>
      </c>
      <c r="D3791" s="6">
        <v>125000</v>
      </c>
      <c r="E3791" s="8">
        <v>0</v>
      </c>
      <c r="F3791" t="s">
        <v>8221</v>
      </c>
      <c r="G3791" t="s">
        <v>8223</v>
      </c>
      <c r="H3791" t="s">
        <v>8245</v>
      </c>
      <c r="I3791">
        <v>1490499180</v>
      </c>
      <c r="J3791">
        <v>1488430760</v>
      </c>
      <c r="K3791" t="b">
        <v>0</v>
      </c>
      <c r="L3791">
        <v>0</v>
      </c>
      <c r="M3791" t="b">
        <v>0</v>
      </c>
      <c r="N3791" t="s">
        <v>8291</v>
      </c>
      <c r="O3791">
        <f t="shared" si="236"/>
        <v>0</v>
      </c>
      <c r="P3791">
        <f t="shared" si="237"/>
        <v>0</v>
      </c>
      <c r="Q3791" s="10" t="s">
        <v>8323</v>
      </c>
      <c r="R3791" t="s">
        <v>8345</v>
      </c>
      <c r="S3791" s="14">
        <f t="shared" si="238"/>
        <v>42796.207870370374</v>
      </c>
      <c r="T3791" s="14">
        <f t="shared" si="239"/>
        <v>42820.147916666669</v>
      </c>
    </row>
    <row r="3792" spans="1:20" ht="45" x14ac:dyDescent="0.45">
      <c r="A3792">
        <v>1705</v>
      </c>
      <c r="B3792" s="3" t="s">
        <v>1706</v>
      </c>
      <c r="C3792" s="3" t="s">
        <v>5815</v>
      </c>
      <c r="D3792" s="6">
        <v>2000</v>
      </c>
      <c r="E3792" s="8">
        <v>0</v>
      </c>
      <c r="F3792" t="s">
        <v>8220</v>
      </c>
      <c r="G3792" t="s">
        <v>8223</v>
      </c>
      <c r="H3792" t="s">
        <v>8245</v>
      </c>
      <c r="I3792">
        <v>1441814400</v>
      </c>
      <c r="J3792">
        <v>1440807846</v>
      </c>
      <c r="K3792" t="b">
        <v>0</v>
      </c>
      <c r="L3792">
        <v>0</v>
      </c>
      <c r="M3792" t="b">
        <v>0</v>
      </c>
      <c r="N3792" t="s">
        <v>8291</v>
      </c>
      <c r="O3792">
        <f t="shared" si="236"/>
        <v>0</v>
      </c>
      <c r="P3792">
        <f t="shared" si="237"/>
        <v>0</v>
      </c>
      <c r="Q3792" s="10" t="s">
        <v>8323</v>
      </c>
      <c r="R3792" t="s">
        <v>8345</v>
      </c>
      <c r="S3792" s="14">
        <f t="shared" si="238"/>
        <v>42245.016736111109</v>
      </c>
      <c r="T3792" s="14">
        <f t="shared" si="239"/>
        <v>42256.666666666672</v>
      </c>
    </row>
    <row r="3793" spans="1:20" ht="45" x14ac:dyDescent="0.45">
      <c r="A3793">
        <v>1706</v>
      </c>
      <c r="B3793" s="3" t="s">
        <v>1707</v>
      </c>
      <c r="C3793" s="3" t="s">
        <v>5816</v>
      </c>
      <c r="D3793" s="6">
        <v>5500</v>
      </c>
      <c r="E3793" s="8">
        <v>0</v>
      </c>
      <c r="F3793" t="s">
        <v>8220</v>
      </c>
      <c r="G3793" t="s">
        <v>8235</v>
      </c>
      <c r="H3793" t="s">
        <v>8248</v>
      </c>
      <c r="I3793">
        <v>1440314472</v>
      </c>
      <c r="J3793">
        <v>1435130472</v>
      </c>
      <c r="K3793" t="b">
        <v>0</v>
      </c>
      <c r="L3793">
        <v>0</v>
      </c>
      <c r="M3793" t="b">
        <v>0</v>
      </c>
      <c r="N3793" t="s">
        <v>8291</v>
      </c>
      <c r="O3793">
        <f t="shared" si="236"/>
        <v>0</v>
      </c>
      <c r="P3793">
        <f t="shared" si="237"/>
        <v>0</v>
      </c>
      <c r="Q3793" s="10" t="s">
        <v>8323</v>
      </c>
      <c r="R3793" t="s">
        <v>8345</v>
      </c>
      <c r="S3793" s="14">
        <f t="shared" si="238"/>
        <v>42179.306388888886</v>
      </c>
      <c r="T3793" s="14">
        <f t="shared" si="239"/>
        <v>42239.306388888886</v>
      </c>
    </row>
    <row r="3794" spans="1:20" ht="59.4" x14ac:dyDescent="0.45">
      <c r="A3794">
        <v>1708</v>
      </c>
      <c r="B3794" s="3" t="s">
        <v>1709</v>
      </c>
      <c r="C3794" s="3" t="s">
        <v>5818</v>
      </c>
      <c r="D3794" s="6">
        <v>7000</v>
      </c>
      <c r="E3794" s="8">
        <v>0</v>
      </c>
      <c r="F3794" t="s">
        <v>8220</v>
      </c>
      <c r="G3794" t="s">
        <v>8223</v>
      </c>
      <c r="H3794" t="s">
        <v>8245</v>
      </c>
      <c r="I3794">
        <v>1462135706</v>
      </c>
      <c r="J3794">
        <v>1458679706</v>
      </c>
      <c r="K3794" t="b">
        <v>0</v>
      </c>
      <c r="L3794">
        <v>0</v>
      </c>
      <c r="M3794" t="b">
        <v>0</v>
      </c>
      <c r="N3794" t="s">
        <v>8291</v>
      </c>
      <c r="O3794">
        <f t="shared" si="236"/>
        <v>0</v>
      </c>
      <c r="P3794">
        <f t="shared" si="237"/>
        <v>0</v>
      </c>
      <c r="Q3794" s="10" t="s">
        <v>8323</v>
      </c>
      <c r="R3794" t="s">
        <v>8345</v>
      </c>
      <c r="S3794" s="14">
        <f t="shared" si="238"/>
        <v>42451.866967592592</v>
      </c>
      <c r="T3794" s="14">
        <f t="shared" si="239"/>
        <v>42491.866967592592</v>
      </c>
    </row>
    <row r="3795" spans="1:20" ht="59.4" x14ac:dyDescent="0.45">
      <c r="A3795">
        <v>1712</v>
      </c>
      <c r="B3795" s="3" t="s">
        <v>1713</v>
      </c>
      <c r="C3795" s="3" t="s">
        <v>5822</v>
      </c>
      <c r="D3795" s="6">
        <v>5000</v>
      </c>
      <c r="E3795" s="8">
        <v>0</v>
      </c>
      <c r="F3795" t="s">
        <v>8220</v>
      </c>
      <c r="G3795" t="s">
        <v>8223</v>
      </c>
      <c r="H3795" t="s">
        <v>8245</v>
      </c>
      <c r="I3795">
        <v>1435701353</v>
      </c>
      <c r="J3795">
        <v>1430517353</v>
      </c>
      <c r="K3795" t="b">
        <v>0</v>
      </c>
      <c r="L3795">
        <v>0</v>
      </c>
      <c r="M3795" t="b">
        <v>0</v>
      </c>
      <c r="N3795" t="s">
        <v>8291</v>
      </c>
      <c r="O3795">
        <f t="shared" si="236"/>
        <v>0</v>
      </c>
      <c r="P3795">
        <f t="shared" si="237"/>
        <v>0</v>
      </c>
      <c r="Q3795" s="10" t="s">
        <v>8323</v>
      </c>
      <c r="R3795" t="s">
        <v>8345</v>
      </c>
      <c r="S3795" s="14">
        <f t="shared" si="238"/>
        <v>42125.913807870369</v>
      </c>
      <c r="T3795" s="14">
        <f t="shared" si="239"/>
        <v>42185.913807870369</v>
      </c>
    </row>
    <row r="3796" spans="1:20" ht="45" x14ac:dyDescent="0.45">
      <c r="A3796">
        <v>1721</v>
      </c>
      <c r="B3796" s="3" t="s">
        <v>1722</v>
      </c>
      <c r="C3796" s="3" t="s">
        <v>5831</v>
      </c>
      <c r="D3796" s="6">
        <v>5000</v>
      </c>
      <c r="E3796" s="8">
        <v>0</v>
      </c>
      <c r="F3796" t="s">
        <v>8220</v>
      </c>
      <c r="G3796" t="s">
        <v>8223</v>
      </c>
      <c r="H3796" t="s">
        <v>8245</v>
      </c>
      <c r="I3796">
        <v>1449831863</v>
      </c>
      <c r="J3796">
        <v>1447239863</v>
      </c>
      <c r="K3796" t="b">
        <v>0</v>
      </c>
      <c r="L3796">
        <v>0</v>
      </c>
      <c r="M3796" t="b">
        <v>0</v>
      </c>
      <c r="N3796" t="s">
        <v>8291</v>
      </c>
      <c r="O3796">
        <f t="shared" si="236"/>
        <v>0</v>
      </c>
      <c r="P3796">
        <f t="shared" si="237"/>
        <v>0</v>
      </c>
      <c r="Q3796" s="10" t="s">
        <v>8323</v>
      </c>
      <c r="R3796" t="s">
        <v>8345</v>
      </c>
      <c r="S3796" s="14">
        <f t="shared" si="238"/>
        <v>42319.461377314816</v>
      </c>
      <c r="T3796" s="14">
        <f t="shared" si="239"/>
        <v>42349.461377314816</v>
      </c>
    </row>
    <row r="3797" spans="1:20" ht="45" x14ac:dyDescent="0.45">
      <c r="A3797">
        <v>1729</v>
      </c>
      <c r="B3797" s="3" t="s">
        <v>1730</v>
      </c>
      <c r="C3797" s="3" t="s">
        <v>5839</v>
      </c>
      <c r="D3797" s="6">
        <v>10000</v>
      </c>
      <c r="E3797" s="8">
        <v>0</v>
      </c>
      <c r="F3797" t="s">
        <v>8220</v>
      </c>
      <c r="G3797" t="s">
        <v>8223</v>
      </c>
      <c r="H3797" t="s">
        <v>8245</v>
      </c>
      <c r="I3797">
        <v>1465521306</v>
      </c>
      <c r="J3797">
        <v>1460337306</v>
      </c>
      <c r="K3797" t="b">
        <v>0</v>
      </c>
      <c r="L3797">
        <v>0</v>
      </c>
      <c r="M3797" t="b">
        <v>0</v>
      </c>
      <c r="N3797" t="s">
        <v>8291</v>
      </c>
      <c r="O3797">
        <f t="shared" si="236"/>
        <v>0</v>
      </c>
      <c r="P3797">
        <f t="shared" si="237"/>
        <v>0</v>
      </c>
      <c r="Q3797" s="10" t="s">
        <v>8323</v>
      </c>
      <c r="R3797" t="s">
        <v>8345</v>
      </c>
      <c r="S3797" s="14">
        <f t="shared" si="238"/>
        <v>42471.052152777775</v>
      </c>
      <c r="T3797" s="14">
        <f t="shared" si="239"/>
        <v>42531.052152777775</v>
      </c>
    </row>
    <row r="3798" spans="1:20" ht="45" x14ac:dyDescent="0.45">
      <c r="A3798">
        <v>1730</v>
      </c>
      <c r="B3798" s="3" t="s">
        <v>1731</v>
      </c>
      <c r="C3798" s="3" t="s">
        <v>5840</v>
      </c>
      <c r="D3798" s="6">
        <v>3000</v>
      </c>
      <c r="E3798" s="8">
        <v>0</v>
      </c>
      <c r="F3798" t="s">
        <v>8220</v>
      </c>
      <c r="G3798" t="s">
        <v>8223</v>
      </c>
      <c r="H3798" t="s">
        <v>8245</v>
      </c>
      <c r="I3798">
        <v>1445738783</v>
      </c>
      <c r="J3798">
        <v>1443146783</v>
      </c>
      <c r="K3798" t="b">
        <v>0</v>
      </c>
      <c r="L3798">
        <v>0</v>
      </c>
      <c r="M3798" t="b">
        <v>0</v>
      </c>
      <c r="N3798" t="s">
        <v>8291</v>
      </c>
      <c r="O3798">
        <f t="shared" si="236"/>
        <v>0</v>
      </c>
      <c r="P3798">
        <f t="shared" si="237"/>
        <v>0</v>
      </c>
      <c r="Q3798" s="10" t="s">
        <v>8323</v>
      </c>
      <c r="R3798" t="s">
        <v>8345</v>
      </c>
      <c r="S3798" s="14">
        <f t="shared" si="238"/>
        <v>42272.087766203709</v>
      </c>
      <c r="T3798" s="14">
        <f t="shared" si="239"/>
        <v>42302.087766203709</v>
      </c>
    </row>
    <row r="3799" spans="1:20" ht="30.6" x14ac:dyDescent="0.45">
      <c r="A3799">
        <v>1731</v>
      </c>
      <c r="B3799" s="3" t="s">
        <v>1732</v>
      </c>
      <c r="C3799" s="3" t="s">
        <v>5841</v>
      </c>
      <c r="D3799" s="6">
        <v>1000</v>
      </c>
      <c r="E3799" s="8">
        <v>0</v>
      </c>
      <c r="F3799" t="s">
        <v>8220</v>
      </c>
      <c r="G3799" t="s">
        <v>8223</v>
      </c>
      <c r="H3799" t="s">
        <v>8245</v>
      </c>
      <c r="I3799">
        <v>1434034800</v>
      </c>
      <c r="J3799">
        <v>1432849552</v>
      </c>
      <c r="K3799" t="b">
        <v>0</v>
      </c>
      <c r="L3799">
        <v>0</v>
      </c>
      <c r="M3799" t="b">
        <v>0</v>
      </c>
      <c r="N3799" t="s">
        <v>8291</v>
      </c>
      <c r="O3799">
        <f t="shared" si="236"/>
        <v>0</v>
      </c>
      <c r="P3799">
        <f t="shared" si="237"/>
        <v>0</v>
      </c>
      <c r="Q3799" s="10" t="s">
        <v>8323</v>
      </c>
      <c r="R3799" t="s">
        <v>8345</v>
      </c>
      <c r="S3799" s="14">
        <f t="shared" si="238"/>
        <v>42152.906851851847</v>
      </c>
      <c r="T3799" s="14">
        <f t="shared" si="239"/>
        <v>42166.625</v>
      </c>
    </row>
    <row r="3800" spans="1:20" ht="45" x14ac:dyDescent="0.45">
      <c r="A3800">
        <v>1732</v>
      </c>
      <c r="B3800" s="3" t="s">
        <v>1733</v>
      </c>
      <c r="C3800" s="3" t="s">
        <v>5842</v>
      </c>
      <c r="D3800" s="6">
        <v>4000</v>
      </c>
      <c r="E3800" s="8">
        <v>0</v>
      </c>
      <c r="F3800" t="s">
        <v>8220</v>
      </c>
      <c r="G3800" t="s">
        <v>8223</v>
      </c>
      <c r="H3800" t="s">
        <v>8245</v>
      </c>
      <c r="I3800">
        <v>1452920400</v>
      </c>
      <c r="J3800">
        <v>1447777481</v>
      </c>
      <c r="K3800" t="b">
        <v>0</v>
      </c>
      <c r="L3800">
        <v>0</v>
      </c>
      <c r="M3800" t="b">
        <v>0</v>
      </c>
      <c r="N3800" t="s">
        <v>8291</v>
      </c>
      <c r="O3800">
        <f t="shared" si="236"/>
        <v>0</v>
      </c>
      <c r="P3800">
        <f t="shared" si="237"/>
        <v>0</v>
      </c>
      <c r="Q3800" s="10" t="s">
        <v>8323</v>
      </c>
      <c r="R3800" t="s">
        <v>8345</v>
      </c>
      <c r="S3800" s="14">
        <f t="shared" si="238"/>
        <v>42325.683807870373</v>
      </c>
      <c r="T3800" s="14">
        <f t="shared" si="239"/>
        <v>42385.208333333328</v>
      </c>
    </row>
    <row r="3801" spans="1:20" ht="45" x14ac:dyDescent="0.45">
      <c r="A3801">
        <v>1733</v>
      </c>
      <c r="B3801" s="3" t="s">
        <v>1734</v>
      </c>
      <c r="C3801" s="3" t="s">
        <v>5843</v>
      </c>
      <c r="D3801" s="6">
        <v>10000</v>
      </c>
      <c r="E3801" s="8">
        <v>0</v>
      </c>
      <c r="F3801" t="s">
        <v>8220</v>
      </c>
      <c r="G3801" t="s">
        <v>8223</v>
      </c>
      <c r="H3801" t="s">
        <v>8245</v>
      </c>
      <c r="I3801">
        <v>1473802200</v>
      </c>
      <c r="J3801">
        <v>1472746374</v>
      </c>
      <c r="K3801" t="b">
        <v>0</v>
      </c>
      <c r="L3801">
        <v>0</v>
      </c>
      <c r="M3801" t="b">
        <v>0</v>
      </c>
      <c r="N3801" t="s">
        <v>8291</v>
      </c>
      <c r="O3801">
        <f t="shared" si="236"/>
        <v>0</v>
      </c>
      <c r="P3801">
        <f t="shared" si="237"/>
        <v>0</v>
      </c>
      <c r="Q3801" s="10" t="s">
        <v>8323</v>
      </c>
      <c r="R3801" t="s">
        <v>8345</v>
      </c>
      <c r="S3801" s="14">
        <f t="shared" si="238"/>
        <v>42614.675625000003</v>
      </c>
      <c r="T3801" s="14">
        <f t="shared" si="239"/>
        <v>42626.895833333328</v>
      </c>
    </row>
    <row r="3802" spans="1:20" ht="45" x14ac:dyDescent="0.45">
      <c r="A3802">
        <v>1740</v>
      </c>
      <c r="B3802" s="3" t="s">
        <v>1741</v>
      </c>
      <c r="C3802" s="3" t="s">
        <v>5850</v>
      </c>
      <c r="D3802" s="6">
        <v>3000</v>
      </c>
      <c r="E3802" s="8">
        <v>0</v>
      </c>
      <c r="F3802" t="s">
        <v>8220</v>
      </c>
      <c r="G3802" t="s">
        <v>8223</v>
      </c>
      <c r="H3802" t="s">
        <v>8245</v>
      </c>
      <c r="I3802">
        <v>1437075422</v>
      </c>
      <c r="J3802">
        <v>1434483422</v>
      </c>
      <c r="K3802" t="b">
        <v>0</v>
      </c>
      <c r="L3802">
        <v>0</v>
      </c>
      <c r="M3802" t="b">
        <v>0</v>
      </c>
      <c r="N3802" t="s">
        <v>8291</v>
      </c>
      <c r="O3802">
        <f t="shared" si="236"/>
        <v>0</v>
      </c>
      <c r="P3802">
        <f t="shared" si="237"/>
        <v>0</v>
      </c>
      <c r="Q3802" s="10" t="s">
        <v>8323</v>
      </c>
      <c r="R3802" t="s">
        <v>8345</v>
      </c>
      <c r="S3802" s="14">
        <f t="shared" si="238"/>
        <v>42171.817384259266</v>
      </c>
      <c r="T3802" s="14">
        <f t="shared" si="239"/>
        <v>42201.817384259266</v>
      </c>
    </row>
    <row r="3803" spans="1:20" ht="45" x14ac:dyDescent="0.45">
      <c r="A3803">
        <v>760</v>
      </c>
      <c r="B3803" s="3" t="s">
        <v>761</v>
      </c>
      <c r="C3803" s="3" t="s">
        <v>4870</v>
      </c>
      <c r="D3803" s="6">
        <v>2200</v>
      </c>
      <c r="E3803" s="8">
        <v>0</v>
      </c>
      <c r="F3803" t="s">
        <v>8220</v>
      </c>
      <c r="G3803" t="s">
        <v>8223</v>
      </c>
      <c r="H3803" t="s">
        <v>8245</v>
      </c>
      <c r="I3803">
        <v>1480188013</v>
      </c>
      <c r="J3803">
        <v>1477592413</v>
      </c>
      <c r="K3803" t="b">
        <v>0</v>
      </c>
      <c r="L3803">
        <v>0</v>
      </c>
      <c r="M3803" t="b">
        <v>0</v>
      </c>
      <c r="N3803" t="s">
        <v>8273</v>
      </c>
      <c r="O3803">
        <f t="shared" si="236"/>
        <v>0</v>
      </c>
      <c r="P3803">
        <f t="shared" si="237"/>
        <v>0</v>
      </c>
      <c r="Q3803" s="10" t="s">
        <v>8320</v>
      </c>
      <c r="R3803" t="s">
        <v>8322</v>
      </c>
      <c r="S3803" s="14">
        <f t="shared" si="238"/>
        <v>42670.764039351852</v>
      </c>
      <c r="T3803" s="14">
        <f t="shared" si="239"/>
        <v>42700.805706018517</v>
      </c>
    </row>
    <row r="3804" spans="1:20" ht="45" x14ac:dyDescent="0.45">
      <c r="A3804">
        <v>762</v>
      </c>
      <c r="B3804" s="3" t="s">
        <v>763</v>
      </c>
      <c r="C3804" s="3" t="s">
        <v>4872</v>
      </c>
      <c r="D3804" s="6">
        <v>3500</v>
      </c>
      <c r="E3804" s="8">
        <v>0</v>
      </c>
      <c r="F3804" t="s">
        <v>8220</v>
      </c>
      <c r="G3804" t="s">
        <v>8237</v>
      </c>
      <c r="H3804" t="s">
        <v>8255</v>
      </c>
      <c r="I3804">
        <v>1480831200</v>
      </c>
      <c r="J3804">
        <v>1479328570</v>
      </c>
      <c r="K3804" t="b">
        <v>0</v>
      </c>
      <c r="L3804">
        <v>0</v>
      </c>
      <c r="M3804" t="b">
        <v>0</v>
      </c>
      <c r="N3804" t="s">
        <v>8273</v>
      </c>
      <c r="O3804">
        <f t="shared" si="236"/>
        <v>0</v>
      </c>
      <c r="P3804">
        <f t="shared" si="237"/>
        <v>0</v>
      </c>
      <c r="Q3804" s="10" t="s">
        <v>8320</v>
      </c>
      <c r="R3804" t="s">
        <v>8322</v>
      </c>
      <c r="S3804" s="14">
        <f t="shared" si="238"/>
        <v>42690.858449074076</v>
      </c>
      <c r="T3804" s="14">
        <f t="shared" si="239"/>
        <v>42708.25</v>
      </c>
    </row>
    <row r="3805" spans="1:20" ht="45" x14ac:dyDescent="0.45">
      <c r="A3805">
        <v>764</v>
      </c>
      <c r="B3805" s="3" t="s">
        <v>765</v>
      </c>
      <c r="C3805" s="3" t="s">
        <v>4874</v>
      </c>
      <c r="D3805" s="6">
        <v>5000</v>
      </c>
      <c r="E3805" s="8">
        <v>0</v>
      </c>
      <c r="F3805" t="s">
        <v>8220</v>
      </c>
      <c r="G3805" t="s">
        <v>8223</v>
      </c>
      <c r="H3805" t="s">
        <v>8245</v>
      </c>
      <c r="I3805">
        <v>1441858161</v>
      </c>
      <c r="J3805">
        <v>1439266161</v>
      </c>
      <c r="K3805" t="b">
        <v>0</v>
      </c>
      <c r="L3805">
        <v>0</v>
      </c>
      <c r="M3805" t="b">
        <v>0</v>
      </c>
      <c r="N3805" t="s">
        <v>8273</v>
      </c>
      <c r="O3805">
        <f t="shared" si="236"/>
        <v>0</v>
      </c>
      <c r="P3805">
        <f t="shared" si="237"/>
        <v>0</v>
      </c>
      <c r="Q3805" s="10" t="s">
        <v>8320</v>
      </c>
      <c r="R3805" t="s">
        <v>8322</v>
      </c>
      <c r="S3805" s="14">
        <f t="shared" si="238"/>
        <v>42227.173159722224</v>
      </c>
      <c r="T3805" s="14">
        <f t="shared" si="239"/>
        <v>42257.173159722224</v>
      </c>
    </row>
    <row r="3806" spans="1:20" ht="45" x14ac:dyDescent="0.45">
      <c r="A3806">
        <v>766</v>
      </c>
      <c r="B3806" s="3" t="s">
        <v>767</v>
      </c>
      <c r="C3806" s="3" t="s">
        <v>4876</v>
      </c>
      <c r="D3806" s="6">
        <v>4000</v>
      </c>
      <c r="E3806" s="8">
        <v>0</v>
      </c>
      <c r="F3806" t="s">
        <v>8220</v>
      </c>
      <c r="G3806" t="s">
        <v>8228</v>
      </c>
      <c r="H3806" t="s">
        <v>8250</v>
      </c>
      <c r="I3806">
        <v>1424112483</v>
      </c>
      <c r="J3806">
        <v>1421520483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0" t="s">
        <v>8320</v>
      </c>
      <c r="R3806" t="s">
        <v>8322</v>
      </c>
      <c r="S3806" s="14">
        <f t="shared" si="238"/>
        <v>42021.783368055556</v>
      </c>
      <c r="T3806" s="14">
        <f t="shared" si="239"/>
        <v>42051.783368055556</v>
      </c>
    </row>
    <row r="3807" spans="1:20" ht="45" x14ac:dyDescent="0.45">
      <c r="A3807">
        <v>768</v>
      </c>
      <c r="B3807" s="3" t="s">
        <v>769</v>
      </c>
      <c r="C3807" s="3" t="s">
        <v>4878</v>
      </c>
      <c r="D3807" s="6">
        <v>2500</v>
      </c>
      <c r="E3807" s="8">
        <v>0</v>
      </c>
      <c r="F3807" t="s">
        <v>8220</v>
      </c>
      <c r="G3807" t="s">
        <v>8223</v>
      </c>
      <c r="H3807" t="s">
        <v>8245</v>
      </c>
      <c r="I3807">
        <v>1387169890</v>
      </c>
      <c r="J3807">
        <v>1384577890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0" t="s">
        <v>8320</v>
      </c>
      <c r="R3807" t="s">
        <v>8322</v>
      </c>
      <c r="S3807" s="14">
        <f t="shared" si="238"/>
        <v>41594.207060185188</v>
      </c>
      <c r="T3807" s="14">
        <f t="shared" si="239"/>
        <v>41624.207060185188</v>
      </c>
    </row>
    <row r="3808" spans="1:20" ht="45" x14ac:dyDescent="0.45">
      <c r="A3808">
        <v>770</v>
      </c>
      <c r="B3808" s="3" t="s">
        <v>771</v>
      </c>
      <c r="C3808" s="3" t="s">
        <v>4880</v>
      </c>
      <c r="D3808" s="6">
        <v>17500</v>
      </c>
      <c r="E3808" s="8">
        <v>0</v>
      </c>
      <c r="F3808" t="s">
        <v>8220</v>
      </c>
      <c r="G3808" t="s">
        <v>8223</v>
      </c>
      <c r="H3808" t="s">
        <v>8245</v>
      </c>
      <c r="I3808">
        <v>1361750369</v>
      </c>
      <c r="J3808">
        <v>1358294369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0" t="s">
        <v>8320</v>
      </c>
      <c r="R3808" t="s">
        <v>8322</v>
      </c>
      <c r="S3808" s="14">
        <f t="shared" si="238"/>
        <v>41289.999641203707</v>
      </c>
      <c r="T3808" s="14">
        <f t="shared" si="239"/>
        <v>41329.999641203707</v>
      </c>
    </row>
    <row r="3809" spans="1:20" x14ac:dyDescent="0.45">
      <c r="A3809">
        <v>1484</v>
      </c>
      <c r="B3809" s="3" t="s">
        <v>1485</v>
      </c>
      <c r="C3809" s="3" t="s">
        <v>5594</v>
      </c>
      <c r="D3809" s="6">
        <v>2000</v>
      </c>
      <c r="E3809" s="8">
        <v>0</v>
      </c>
      <c r="F3809" t="s">
        <v>8220</v>
      </c>
      <c r="G3809" t="s">
        <v>8223</v>
      </c>
      <c r="H3809" t="s">
        <v>8245</v>
      </c>
      <c r="I3809">
        <v>1342882260</v>
      </c>
      <c r="J3809">
        <v>1337834963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0" t="s">
        <v>8320</v>
      </c>
      <c r="R3809" t="s">
        <v>8322</v>
      </c>
      <c r="S3809" s="14">
        <f t="shared" si="238"/>
        <v>41053.200960648144</v>
      </c>
      <c r="T3809" s="14">
        <f t="shared" si="239"/>
        <v>41111.618750000001</v>
      </c>
    </row>
    <row r="3810" spans="1:20" ht="45" x14ac:dyDescent="0.45">
      <c r="A3810">
        <v>1487</v>
      </c>
      <c r="B3810" s="3" t="s">
        <v>1488</v>
      </c>
      <c r="C3810" s="3" t="s">
        <v>5597</v>
      </c>
      <c r="D3810" s="6">
        <v>10000</v>
      </c>
      <c r="E3810" s="8">
        <v>0</v>
      </c>
      <c r="F3810" t="s">
        <v>8220</v>
      </c>
      <c r="G3810" t="s">
        <v>8223</v>
      </c>
      <c r="H3810" t="s">
        <v>8245</v>
      </c>
      <c r="I3810">
        <v>1470175271</v>
      </c>
      <c r="J3810">
        <v>1467583271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0" t="s">
        <v>8320</v>
      </c>
      <c r="R3810" t="s">
        <v>8322</v>
      </c>
      <c r="S3810" s="14">
        <f t="shared" si="238"/>
        <v>42554.917488425926</v>
      </c>
      <c r="T3810" s="14">
        <f t="shared" si="239"/>
        <v>42584.917488425926</v>
      </c>
    </row>
    <row r="3811" spans="1:20" ht="45" x14ac:dyDescent="0.45">
      <c r="A3811">
        <v>1489</v>
      </c>
      <c r="B3811" s="3" t="s">
        <v>1490</v>
      </c>
      <c r="C3811" s="3" t="s">
        <v>5599</v>
      </c>
      <c r="D3811" s="6">
        <v>5000</v>
      </c>
      <c r="E3811" s="8">
        <v>0</v>
      </c>
      <c r="F3811" t="s">
        <v>8220</v>
      </c>
      <c r="G3811" t="s">
        <v>8223</v>
      </c>
      <c r="H3811" t="s">
        <v>8245</v>
      </c>
      <c r="I3811">
        <v>1352994052</v>
      </c>
      <c r="J3811">
        <v>1350398452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0" t="s">
        <v>8320</v>
      </c>
      <c r="R3811" t="s">
        <v>8322</v>
      </c>
      <c r="S3811" s="14">
        <f t="shared" si="238"/>
        <v>41198.611712962964</v>
      </c>
      <c r="T3811" s="14">
        <f t="shared" si="239"/>
        <v>41228.653379629628</v>
      </c>
    </row>
    <row r="3812" spans="1:20" ht="30.6" x14ac:dyDescent="0.45">
      <c r="A3812">
        <v>1493</v>
      </c>
      <c r="B3812" s="3" t="s">
        <v>1494</v>
      </c>
      <c r="C3812" s="3" t="s">
        <v>5603</v>
      </c>
      <c r="D3812" s="6">
        <v>2400</v>
      </c>
      <c r="E3812" s="8">
        <v>0</v>
      </c>
      <c r="F3812" t="s">
        <v>8220</v>
      </c>
      <c r="G3812" t="s">
        <v>8223</v>
      </c>
      <c r="H3812" t="s">
        <v>8245</v>
      </c>
      <c r="I3812">
        <v>1371415675</v>
      </c>
      <c r="J3812">
        <v>1368823675</v>
      </c>
      <c r="K3812" t="b">
        <v>0</v>
      </c>
      <c r="L3812">
        <v>0</v>
      </c>
      <c r="M3812" t="b">
        <v>0</v>
      </c>
      <c r="N3812" t="s">
        <v>8273</v>
      </c>
      <c r="O3812">
        <f t="shared" si="236"/>
        <v>0</v>
      </c>
      <c r="P3812">
        <f t="shared" si="237"/>
        <v>0</v>
      </c>
      <c r="Q3812" s="10" t="s">
        <v>8320</v>
      </c>
      <c r="R3812" t="s">
        <v>8322</v>
      </c>
      <c r="S3812" s="14">
        <f t="shared" si="238"/>
        <v>41411.866608796299</v>
      </c>
      <c r="T3812" s="14">
        <f t="shared" si="239"/>
        <v>41441.866608796299</v>
      </c>
    </row>
    <row r="3813" spans="1:20" ht="30.6" x14ac:dyDescent="0.45">
      <c r="A3813">
        <v>1495</v>
      </c>
      <c r="B3813" s="3" t="s">
        <v>1496</v>
      </c>
      <c r="C3813" s="3" t="s">
        <v>5605</v>
      </c>
      <c r="D3813" s="6">
        <v>2000</v>
      </c>
      <c r="E3813" s="8">
        <v>0</v>
      </c>
      <c r="F3813" t="s">
        <v>8220</v>
      </c>
      <c r="G3813" t="s">
        <v>8223</v>
      </c>
      <c r="H3813" t="s">
        <v>8245</v>
      </c>
      <c r="I3813">
        <v>1314471431</v>
      </c>
      <c r="J3813">
        <v>1311879431</v>
      </c>
      <c r="K3813" t="b">
        <v>0</v>
      </c>
      <c r="L3813">
        <v>0</v>
      </c>
      <c r="M3813" t="b">
        <v>0</v>
      </c>
      <c r="N3813" t="s">
        <v>8273</v>
      </c>
      <c r="O3813">
        <f t="shared" si="236"/>
        <v>0</v>
      </c>
      <c r="P3813">
        <f t="shared" si="237"/>
        <v>0</v>
      </c>
      <c r="Q3813" s="10" t="s">
        <v>8320</v>
      </c>
      <c r="R3813" t="s">
        <v>8322</v>
      </c>
      <c r="S3813" s="14">
        <f t="shared" si="238"/>
        <v>40752.789710648147</v>
      </c>
      <c r="T3813" s="14">
        <f t="shared" si="239"/>
        <v>40782.789710648147</v>
      </c>
    </row>
    <row r="3814" spans="1:20" ht="45" x14ac:dyDescent="0.45">
      <c r="A3814">
        <v>1496</v>
      </c>
      <c r="B3814" s="3" t="s">
        <v>1497</v>
      </c>
      <c r="C3814" s="3" t="s">
        <v>5606</v>
      </c>
      <c r="D3814" s="6">
        <v>1500</v>
      </c>
      <c r="E3814" s="8">
        <v>0</v>
      </c>
      <c r="F3814" t="s">
        <v>8220</v>
      </c>
      <c r="G3814" t="s">
        <v>8223</v>
      </c>
      <c r="H3814" t="s">
        <v>8245</v>
      </c>
      <c r="I3814">
        <v>1410866659</v>
      </c>
      <c r="J3814">
        <v>1405682659</v>
      </c>
      <c r="K3814" t="b">
        <v>0</v>
      </c>
      <c r="L3814">
        <v>0</v>
      </c>
      <c r="M3814" t="b">
        <v>0</v>
      </c>
      <c r="N3814" t="s">
        <v>8273</v>
      </c>
      <c r="O3814">
        <f t="shared" si="236"/>
        <v>0</v>
      </c>
      <c r="P3814">
        <f t="shared" si="237"/>
        <v>0</v>
      </c>
      <c r="Q3814" s="10" t="s">
        <v>8320</v>
      </c>
      <c r="R3814" t="s">
        <v>8322</v>
      </c>
      <c r="S3814" s="14">
        <f t="shared" si="238"/>
        <v>41838.475219907406</v>
      </c>
      <c r="T3814" s="14">
        <f t="shared" si="239"/>
        <v>41898.475219907406</v>
      </c>
    </row>
    <row r="3815" spans="1:20" ht="45" x14ac:dyDescent="0.45">
      <c r="A3815">
        <v>1144</v>
      </c>
      <c r="B3815" s="3" t="s">
        <v>1145</v>
      </c>
      <c r="C3815" s="3" t="s">
        <v>5254</v>
      </c>
      <c r="D3815" s="6">
        <v>9300</v>
      </c>
      <c r="E3815" s="8">
        <v>0</v>
      </c>
      <c r="F3815" t="s">
        <v>8220</v>
      </c>
      <c r="G3815" t="s">
        <v>8223</v>
      </c>
      <c r="H3815" t="s">
        <v>8245</v>
      </c>
      <c r="I3815">
        <v>1430281320</v>
      </c>
      <c r="J3815">
        <v>1427689320</v>
      </c>
      <c r="K3815" t="b">
        <v>0</v>
      </c>
      <c r="L3815">
        <v>0</v>
      </c>
      <c r="M3815" t="b">
        <v>0</v>
      </c>
      <c r="N3815" t="s">
        <v>8282</v>
      </c>
      <c r="O3815">
        <f t="shared" si="236"/>
        <v>0</v>
      </c>
      <c r="P3815">
        <f t="shared" si="237"/>
        <v>0</v>
      </c>
      <c r="Q3815" s="10" t="s">
        <v>8334</v>
      </c>
      <c r="R3815" t="s">
        <v>8335</v>
      </c>
      <c r="S3815" s="14">
        <f t="shared" si="238"/>
        <v>42093.181944444441</v>
      </c>
      <c r="T3815" s="14">
        <f t="shared" si="239"/>
        <v>42123.181944444441</v>
      </c>
    </row>
    <row r="3816" spans="1:20" ht="45" x14ac:dyDescent="0.45">
      <c r="A3816">
        <v>1147</v>
      </c>
      <c r="B3816" s="3" t="s">
        <v>1148</v>
      </c>
      <c r="C3816" s="3" t="s">
        <v>5257</v>
      </c>
      <c r="D3816" s="6">
        <v>25000</v>
      </c>
      <c r="E3816" s="8">
        <v>0</v>
      </c>
      <c r="F3816" t="s">
        <v>8220</v>
      </c>
      <c r="G3816" t="s">
        <v>8228</v>
      </c>
      <c r="H3816" t="s">
        <v>8250</v>
      </c>
      <c r="I3816">
        <v>1413760783</v>
      </c>
      <c r="J3816">
        <v>1408576783</v>
      </c>
      <c r="K3816" t="b">
        <v>0</v>
      </c>
      <c r="L3816">
        <v>0</v>
      </c>
      <c r="M3816" t="b">
        <v>0</v>
      </c>
      <c r="N3816" t="s">
        <v>8282</v>
      </c>
      <c r="O3816">
        <f t="shared" si="236"/>
        <v>0</v>
      </c>
      <c r="P3816">
        <f t="shared" si="237"/>
        <v>0</v>
      </c>
      <c r="Q3816" s="10" t="s">
        <v>8334</v>
      </c>
      <c r="R3816" t="s">
        <v>8335</v>
      </c>
      <c r="S3816" s="14">
        <f t="shared" si="238"/>
        <v>41871.972025462965</v>
      </c>
      <c r="T3816" s="14">
        <f t="shared" si="239"/>
        <v>41931.972025462965</v>
      </c>
    </row>
    <row r="3817" spans="1:20" ht="59.4" x14ac:dyDescent="0.45">
      <c r="A3817">
        <v>1151</v>
      </c>
      <c r="B3817" s="3" t="s">
        <v>1152</v>
      </c>
      <c r="C3817" s="3" t="s">
        <v>5261</v>
      </c>
      <c r="D3817" s="6">
        <v>25000</v>
      </c>
      <c r="E3817" s="8">
        <v>0</v>
      </c>
      <c r="F3817" t="s">
        <v>8220</v>
      </c>
      <c r="G3817" t="s">
        <v>8223</v>
      </c>
      <c r="H3817" t="s">
        <v>8245</v>
      </c>
      <c r="I3817">
        <v>1441592863</v>
      </c>
      <c r="J3817">
        <v>1439000863</v>
      </c>
      <c r="K3817" t="b">
        <v>0</v>
      </c>
      <c r="L3817">
        <v>0</v>
      </c>
      <c r="M3817" t="b">
        <v>0</v>
      </c>
      <c r="N3817" t="s">
        <v>8282</v>
      </c>
      <c r="O3817">
        <f t="shared" si="236"/>
        <v>0</v>
      </c>
      <c r="P3817">
        <f t="shared" si="237"/>
        <v>0</v>
      </c>
      <c r="Q3817" s="10" t="s">
        <v>8334</v>
      </c>
      <c r="R3817" t="s">
        <v>8335</v>
      </c>
      <c r="S3817" s="14">
        <f t="shared" si="238"/>
        <v>42224.102581018517</v>
      </c>
      <c r="T3817" s="14">
        <f t="shared" si="239"/>
        <v>42254.102581018517</v>
      </c>
    </row>
    <row r="3818" spans="1:20" ht="45" x14ac:dyDescent="0.45">
      <c r="A3818">
        <v>1156</v>
      </c>
      <c r="B3818" s="3" t="s">
        <v>1157</v>
      </c>
      <c r="C3818" s="3" t="s">
        <v>5266</v>
      </c>
      <c r="D3818" s="6">
        <v>6500</v>
      </c>
      <c r="E3818" s="8">
        <v>0</v>
      </c>
      <c r="F3818" t="s">
        <v>8220</v>
      </c>
      <c r="G3818" t="s">
        <v>8223</v>
      </c>
      <c r="H3818" t="s">
        <v>8245</v>
      </c>
      <c r="I3818">
        <v>1424742162</v>
      </c>
      <c r="J3818">
        <v>1422150162</v>
      </c>
      <c r="K3818" t="b">
        <v>0</v>
      </c>
      <c r="L3818">
        <v>0</v>
      </c>
      <c r="M3818" t="b">
        <v>0</v>
      </c>
      <c r="N3818" t="s">
        <v>8282</v>
      </c>
      <c r="O3818">
        <f t="shared" si="236"/>
        <v>0</v>
      </c>
      <c r="P3818">
        <f t="shared" si="237"/>
        <v>0</v>
      </c>
      <c r="Q3818" s="10" t="s">
        <v>8334</v>
      </c>
      <c r="R3818" t="s">
        <v>8335</v>
      </c>
      <c r="S3818" s="14">
        <f t="shared" si="238"/>
        <v>42029.07131944444</v>
      </c>
      <c r="T3818" s="14">
        <f t="shared" si="239"/>
        <v>42059.07131944444</v>
      </c>
    </row>
    <row r="3819" spans="1:20" ht="45" x14ac:dyDescent="0.45">
      <c r="A3819">
        <v>1159</v>
      </c>
      <c r="B3819" s="3" t="s">
        <v>1160</v>
      </c>
      <c r="C3819" s="3" t="s">
        <v>5269</v>
      </c>
      <c r="D3819" s="6">
        <v>6750</v>
      </c>
      <c r="E3819" s="8">
        <v>0</v>
      </c>
      <c r="F3819" t="s">
        <v>8220</v>
      </c>
      <c r="G3819" t="s">
        <v>8223</v>
      </c>
      <c r="H3819" t="s">
        <v>8245</v>
      </c>
      <c r="I3819">
        <v>1435679100</v>
      </c>
      <c r="J3819">
        <v>1433006765</v>
      </c>
      <c r="K3819" t="b">
        <v>0</v>
      </c>
      <c r="L3819">
        <v>0</v>
      </c>
      <c r="M3819" t="b">
        <v>0</v>
      </c>
      <c r="N3819" t="s">
        <v>8282</v>
      </c>
      <c r="O3819">
        <f t="shared" si="236"/>
        <v>0</v>
      </c>
      <c r="P3819">
        <f t="shared" si="237"/>
        <v>0</v>
      </c>
      <c r="Q3819" s="10" t="s">
        <v>8334</v>
      </c>
      <c r="R3819" t="s">
        <v>8335</v>
      </c>
      <c r="S3819" s="14">
        <f t="shared" si="238"/>
        <v>42154.726446759261</v>
      </c>
      <c r="T3819" s="14">
        <f t="shared" si="239"/>
        <v>42185.65625</v>
      </c>
    </row>
    <row r="3820" spans="1:20" ht="45" x14ac:dyDescent="0.45">
      <c r="A3820">
        <v>1161</v>
      </c>
      <c r="B3820" s="3" t="s">
        <v>1162</v>
      </c>
      <c r="C3820" s="3" t="s">
        <v>5271</v>
      </c>
      <c r="D3820" s="6">
        <v>18000</v>
      </c>
      <c r="E3820" s="8">
        <v>0</v>
      </c>
      <c r="F3820" t="s">
        <v>8220</v>
      </c>
      <c r="G3820" t="s">
        <v>8223</v>
      </c>
      <c r="H3820" t="s">
        <v>8245</v>
      </c>
      <c r="I3820">
        <v>1432047989</v>
      </c>
      <c r="J3820">
        <v>1430233589</v>
      </c>
      <c r="K3820" t="b">
        <v>0</v>
      </c>
      <c r="L3820">
        <v>0</v>
      </c>
      <c r="M3820" t="b">
        <v>0</v>
      </c>
      <c r="N3820" t="s">
        <v>8282</v>
      </c>
      <c r="O3820">
        <f t="shared" si="236"/>
        <v>0</v>
      </c>
      <c r="P3820">
        <f t="shared" si="237"/>
        <v>0</v>
      </c>
      <c r="Q3820" s="10" t="s">
        <v>8334</v>
      </c>
      <c r="R3820" t="s">
        <v>8335</v>
      </c>
      <c r="S3820" s="14">
        <f t="shared" si="238"/>
        <v>42122.629502314812</v>
      </c>
      <c r="T3820" s="14">
        <f t="shared" si="239"/>
        <v>42143.629502314812</v>
      </c>
    </row>
    <row r="3821" spans="1:20" ht="45" x14ac:dyDescent="0.45">
      <c r="A3821">
        <v>1163</v>
      </c>
      <c r="B3821" s="3" t="s">
        <v>1164</v>
      </c>
      <c r="C3821" s="3" t="s">
        <v>5273</v>
      </c>
      <c r="D3821" s="6">
        <v>5200</v>
      </c>
      <c r="E3821" s="8">
        <v>0</v>
      </c>
      <c r="F3821" t="s">
        <v>8220</v>
      </c>
      <c r="G3821" t="s">
        <v>8223</v>
      </c>
      <c r="H3821" t="s">
        <v>8245</v>
      </c>
      <c r="I3821">
        <v>1407604920</v>
      </c>
      <c r="J3821">
        <v>1405012920</v>
      </c>
      <c r="K3821" t="b">
        <v>0</v>
      </c>
      <c r="L3821">
        <v>0</v>
      </c>
      <c r="M3821" t="b">
        <v>0</v>
      </c>
      <c r="N3821" t="s">
        <v>8282</v>
      </c>
      <c r="O3821">
        <f t="shared" si="236"/>
        <v>0</v>
      </c>
      <c r="P3821">
        <f t="shared" si="237"/>
        <v>0</v>
      </c>
      <c r="Q3821" s="10" t="s">
        <v>8334</v>
      </c>
      <c r="R3821" t="s">
        <v>8335</v>
      </c>
      <c r="S3821" s="14">
        <f t="shared" si="238"/>
        <v>41830.723611111112</v>
      </c>
      <c r="T3821" s="14">
        <f t="shared" si="239"/>
        <v>41860.723611111112</v>
      </c>
    </row>
    <row r="3822" spans="1:20" ht="59.4" x14ac:dyDescent="0.45">
      <c r="A3822">
        <v>1164</v>
      </c>
      <c r="B3822" s="3" t="s">
        <v>1165</v>
      </c>
      <c r="C3822" s="3" t="s">
        <v>5274</v>
      </c>
      <c r="D3822" s="6">
        <v>10000</v>
      </c>
      <c r="E3822" s="8">
        <v>0</v>
      </c>
      <c r="F3822" t="s">
        <v>8220</v>
      </c>
      <c r="G3822" t="s">
        <v>8223</v>
      </c>
      <c r="H3822" t="s">
        <v>8245</v>
      </c>
      <c r="I3822">
        <v>1466270582</v>
      </c>
      <c r="J3822">
        <v>1463678582</v>
      </c>
      <c r="K3822" t="b">
        <v>0</v>
      </c>
      <c r="L3822">
        <v>0</v>
      </c>
      <c r="M3822" t="b">
        <v>0</v>
      </c>
      <c r="N3822" t="s">
        <v>8282</v>
      </c>
      <c r="O3822">
        <f t="shared" si="236"/>
        <v>0</v>
      </c>
      <c r="P3822">
        <f t="shared" si="237"/>
        <v>0</v>
      </c>
      <c r="Q3822" s="10" t="s">
        <v>8334</v>
      </c>
      <c r="R3822" t="s">
        <v>8335</v>
      </c>
      <c r="S3822" s="14">
        <f t="shared" si="238"/>
        <v>42509.724328703705</v>
      </c>
      <c r="T3822" s="14">
        <f t="shared" si="239"/>
        <v>42539.724328703705</v>
      </c>
    </row>
    <row r="3823" spans="1:20" ht="30.6" x14ac:dyDescent="0.45">
      <c r="A3823">
        <v>1172</v>
      </c>
      <c r="B3823" s="3" t="s">
        <v>1173</v>
      </c>
      <c r="C3823" s="3" t="s">
        <v>5282</v>
      </c>
      <c r="D3823" s="6">
        <v>9000</v>
      </c>
      <c r="E3823" s="8">
        <v>0</v>
      </c>
      <c r="F3823" t="s">
        <v>8220</v>
      </c>
      <c r="G3823" t="s">
        <v>8223</v>
      </c>
      <c r="H3823" t="s">
        <v>8245</v>
      </c>
      <c r="I3823">
        <v>1408551752</v>
      </c>
      <c r="J3823">
        <v>1405959752</v>
      </c>
      <c r="K3823" t="b">
        <v>0</v>
      </c>
      <c r="L3823">
        <v>0</v>
      </c>
      <c r="M3823" t="b">
        <v>0</v>
      </c>
      <c r="N3823" t="s">
        <v>8282</v>
      </c>
      <c r="O3823">
        <f t="shared" si="236"/>
        <v>0</v>
      </c>
      <c r="P3823">
        <f t="shared" si="237"/>
        <v>0</v>
      </c>
      <c r="Q3823" s="10" t="s">
        <v>8334</v>
      </c>
      <c r="R3823" t="s">
        <v>8335</v>
      </c>
      <c r="S3823" s="14">
        <f t="shared" si="238"/>
        <v>41841.682314814818</v>
      </c>
      <c r="T3823" s="14">
        <f t="shared" si="239"/>
        <v>41871.682314814818</v>
      </c>
    </row>
    <row r="3824" spans="1:20" ht="45" x14ac:dyDescent="0.45">
      <c r="A3824">
        <v>1177</v>
      </c>
      <c r="B3824" s="3" t="s">
        <v>1178</v>
      </c>
      <c r="C3824" s="3" t="s">
        <v>5287</v>
      </c>
      <c r="D3824" s="6">
        <v>6000</v>
      </c>
      <c r="E3824" s="8">
        <v>0</v>
      </c>
      <c r="F3824" t="s">
        <v>8220</v>
      </c>
      <c r="G3824" t="s">
        <v>8224</v>
      </c>
      <c r="H3824" t="s">
        <v>8246</v>
      </c>
      <c r="I3824">
        <v>1413388296</v>
      </c>
      <c r="J3824">
        <v>1410796296</v>
      </c>
      <c r="K3824" t="b">
        <v>0</v>
      </c>
      <c r="L3824">
        <v>0</v>
      </c>
      <c r="M3824" t="b">
        <v>0</v>
      </c>
      <c r="N3824" t="s">
        <v>8282</v>
      </c>
      <c r="O3824">
        <f t="shared" si="236"/>
        <v>0</v>
      </c>
      <c r="P3824">
        <f t="shared" si="237"/>
        <v>0</v>
      </c>
      <c r="Q3824" s="10" t="s">
        <v>8334</v>
      </c>
      <c r="R3824" t="s">
        <v>8335</v>
      </c>
      <c r="S3824" s="14">
        <f t="shared" si="238"/>
        <v>41897.660833333335</v>
      </c>
      <c r="T3824" s="14">
        <f t="shared" si="239"/>
        <v>41927.660833333335</v>
      </c>
    </row>
    <row r="3825" spans="1:20" ht="45" x14ac:dyDescent="0.45">
      <c r="A3825">
        <v>2404</v>
      </c>
      <c r="B3825" s="3" t="s">
        <v>2405</v>
      </c>
      <c r="C3825" s="3" t="s">
        <v>6514</v>
      </c>
      <c r="D3825" s="6">
        <v>15000</v>
      </c>
      <c r="E3825" s="8">
        <v>0</v>
      </c>
      <c r="F3825" t="s">
        <v>8220</v>
      </c>
      <c r="G3825" t="s">
        <v>8223</v>
      </c>
      <c r="H3825" t="s">
        <v>8245</v>
      </c>
      <c r="I3825">
        <v>1451782607</v>
      </c>
      <c r="J3825">
        <v>1449190607</v>
      </c>
      <c r="K3825" t="b">
        <v>0</v>
      </c>
      <c r="L3825">
        <v>0</v>
      </c>
      <c r="M3825" t="b">
        <v>0</v>
      </c>
      <c r="N3825" t="s">
        <v>8282</v>
      </c>
      <c r="O3825">
        <f t="shared" si="236"/>
        <v>0</v>
      </c>
      <c r="P3825">
        <f t="shared" si="237"/>
        <v>0</v>
      </c>
      <c r="Q3825" s="10" t="s">
        <v>8334</v>
      </c>
      <c r="R3825" t="s">
        <v>8335</v>
      </c>
      <c r="S3825" s="14">
        <f t="shared" si="238"/>
        <v>42342.03943287037</v>
      </c>
      <c r="T3825" s="14">
        <f t="shared" si="239"/>
        <v>42372.03943287037</v>
      </c>
    </row>
    <row r="3826" spans="1:20" ht="59.4" x14ac:dyDescent="0.45">
      <c r="A3826">
        <v>2410</v>
      </c>
      <c r="B3826" s="3" t="s">
        <v>2411</v>
      </c>
      <c r="C3826" s="3" t="s">
        <v>6520</v>
      </c>
      <c r="D3826" s="6">
        <v>15000</v>
      </c>
      <c r="E3826" s="8">
        <v>0</v>
      </c>
      <c r="F3826" t="s">
        <v>8220</v>
      </c>
      <c r="G3826" t="s">
        <v>8225</v>
      </c>
      <c r="H3826" t="s">
        <v>8247</v>
      </c>
      <c r="I3826">
        <v>1441619275</v>
      </c>
      <c r="J3826">
        <v>1439027275</v>
      </c>
      <c r="K3826" t="b">
        <v>0</v>
      </c>
      <c r="L3826">
        <v>0</v>
      </c>
      <c r="M3826" t="b">
        <v>0</v>
      </c>
      <c r="N3826" t="s">
        <v>8282</v>
      </c>
      <c r="O3826">
        <f t="shared" si="236"/>
        <v>0</v>
      </c>
      <c r="P3826">
        <f t="shared" si="237"/>
        <v>0</v>
      </c>
      <c r="Q3826" s="10" t="s">
        <v>8334</v>
      </c>
      <c r="R3826" t="s">
        <v>8335</v>
      </c>
      <c r="S3826" s="14">
        <f t="shared" si="238"/>
        <v>42224.408275462964</v>
      </c>
      <c r="T3826" s="14">
        <f t="shared" si="239"/>
        <v>42254.408275462964</v>
      </c>
    </row>
    <row r="3827" spans="1:20" ht="59.4" x14ac:dyDescent="0.45">
      <c r="A3827">
        <v>2412</v>
      </c>
      <c r="B3827" s="3" t="s">
        <v>2413</v>
      </c>
      <c r="C3827" s="3" t="s">
        <v>6522</v>
      </c>
      <c r="D3827" s="6">
        <v>8000</v>
      </c>
      <c r="E3827" s="8">
        <v>0</v>
      </c>
      <c r="F3827" t="s">
        <v>8220</v>
      </c>
      <c r="G3827" t="s">
        <v>8229</v>
      </c>
      <c r="H3827" t="s">
        <v>8248</v>
      </c>
      <c r="I3827">
        <v>1480185673</v>
      </c>
      <c r="J3827">
        <v>1476294073</v>
      </c>
      <c r="K3827" t="b">
        <v>0</v>
      </c>
      <c r="L3827">
        <v>0</v>
      </c>
      <c r="M3827" t="b">
        <v>0</v>
      </c>
      <c r="N3827" t="s">
        <v>8282</v>
      </c>
      <c r="O3827">
        <f t="shared" si="236"/>
        <v>0</v>
      </c>
      <c r="P3827">
        <f t="shared" si="237"/>
        <v>0</v>
      </c>
      <c r="Q3827" s="10" t="s">
        <v>8334</v>
      </c>
      <c r="R3827" t="s">
        <v>8335</v>
      </c>
      <c r="S3827" s="14">
        <f t="shared" si="238"/>
        <v>42655.736956018518</v>
      </c>
      <c r="T3827" s="14">
        <f t="shared" si="239"/>
        <v>42700.778622685189</v>
      </c>
    </row>
    <row r="3828" spans="1:20" ht="45" x14ac:dyDescent="0.45">
      <c r="A3828">
        <v>2417</v>
      </c>
      <c r="B3828" s="3" t="s">
        <v>2418</v>
      </c>
      <c r="C3828" s="3" t="s">
        <v>6527</v>
      </c>
      <c r="D3828" s="6">
        <v>1000</v>
      </c>
      <c r="E3828" s="8">
        <v>0</v>
      </c>
      <c r="F3828" t="s">
        <v>8220</v>
      </c>
      <c r="G3828" t="s">
        <v>8223</v>
      </c>
      <c r="H3828" t="s">
        <v>8245</v>
      </c>
      <c r="I3828">
        <v>1407705187</v>
      </c>
      <c r="J3828">
        <v>1405113187</v>
      </c>
      <c r="K3828" t="b">
        <v>0</v>
      </c>
      <c r="L3828">
        <v>0</v>
      </c>
      <c r="M3828" t="b">
        <v>0</v>
      </c>
      <c r="N3828" t="s">
        <v>8282</v>
      </c>
      <c r="O3828">
        <f t="shared" si="236"/>
        <v>0</v>
      </c>
      <c r="P3828">
        <f t="shared" si="237"/>
        <v>0</v>
      </c>
      <c r="Q3828" s="10" t="s">
        <v>8334</v>
      </c>
      <c r="R3828" t="s">
        <v>8335</v>
      </c>
      <c r="S3828" s="14">
        <f t="shared" si="238"/>
        <v>41831.884108796294</v>
      </c>
      <c r="T3828" s="14">
        <f t="shared" si="239"/>
        <v>41861.884108796294</v>
      </c>
    </row>
    <row r="3829" spans="1:20" ht="45" x14ac:dyDescent="0.45">
      <c r="A3829">
        <v>2419</v>
      </c>
      <c r="B3829" s="3" t="s">
        <v>2420</v>
      </c>
      <c r="C3829" s="3" t="s">
        <v>6529</v>
      </c>
      <c r="D3829" s="6">
        <v>3000</v>
      </c>
      <c r="E3829" s="8">
        <v>0</v>
      </c>
      <c r="F3829" t="s">
        <v>8220</v>
      </c>
      <c r="G3829" t="s">
        <v>8223</v>
      </c>
      <c r="H3829" t="s">
        <v>8245</v>
      </c>
      <c r="I3829">
        <v>1424281389</v>
      </c>
      <c r="J3829">
        <v>1419097389</v>
      </c>
      <c r="K3829" t="b">
        <v>0</v>
      </c>
      <c r="L3829">
        <v>0</v>
      </c>
      <c r="M3829" t="b">
        <v>0</v>
      </c>
      <c r="N3829" t="s">
        <v>8282</v>
      </c>
      <c r="O3829">
        <f t="shared" si="236"/>
        <v>0</v>
      </c>
      <c r="P3829">
        <f t="shared" si="237"/>
        <v>0</v>
      </c>
      <c r="Q3829" s="10" t="s">
        <v>8334</v>
      </c>
      <c r="R3829" t="s">
        <v>8335</v>
      </c>
      <c r="S3829" s="14">
        <f t="shared" si="238"/>
        <v>41993.738298611104</v>
      </c>
      <c r="T3829" s="14">
        <f t="shared" si="239"/>
        <v>42053.738298611104</v>
      </c>
    </row>
    <row r="3830" spans="1:20" ht="45" x14ac:dyDescent="0.45">
      <c r="A3830">
        <v>2426</v>
      </c>
      <c r="B3830" s="3" t="s">
        <v>2427</v>
      </c>
      <c r="C3830" s="3" t="s">
        <v>6536</v>
      </c>
      <c r="D3830" s="6">
        <v>20000</v>
      </c>
      <c r="E3830" s="8">
        <v>0</v>
      </c>
      <c r="F3830" t="s">
        <v>8220</v>
      </c>
      <c r="G3830" t="s">
        <v>8223</v>
      </c>
      <c r="H3830" t="s">
        <v>8245</v>
      </c>
      <c r="I3830">
        <v>1439006692</v>
      </c>
      <c r="J3830">
        <v>1433822692</v>
      </c>
      <c r="K3830" t="b">
        <v>0</v>
      </c>
      <c r="L3830">
        <v>0</v>
      </c>
      <c r="M3830" t="b">
        <v>0</v>
      </c>
      <c r="N3830" t="s">
        <v>8282</v>
      </c>
      <c r="O3830">
        <f t="shared" si="236"/>
        <v>0</v>
      </c>
      <c r="P3830">
        <f t="shared" si="237"/>
        <v>0</v>
      </c>
      <c r="Q3830" s="10" t="s">
        <v>8334</v>
      </c>
      <c r="R3830" t="s">
        <v>8335</v>
      </c>
      <c r="S3830" s="14">
        <f t="shared" si="238"/>
        <v>42164.170046296291</v>
      </c>
      <c r="T3830" s="14">
        <f t="shared" si="239"/>
        <v>42224.170046296291</v>
      </c>
    </row>
    <row r="3831" spans="1:20" ht="45" x14ac:dyDescent="0.45">
      <c r="A3831">
        <v>2433</v>
      </c>
      <c r="B3831" s="3" t="s">
        <v>2434</v>
      </c>
      <c r="C3831" s="3" t="s">
        <v>6543</v>
      </c>
      <c r="D3831" s="6">
        <v>10000</v>
      </c>
      <c r="E3831" s="8">
        <v>0</v>
      </c>
      <c r="F3831" t="s">
        <v>8220</v>
      </c>
      <c r="G3831" t="s">
        <v>8223</v>
      </c>
      <c r="H3831" t="s">
        <v>8245</v>
      </c>
      <c r="I3831">
        <v>1456608943</v>
      </c>
      <c r="J3831">
        <v>1454016943</v>
      </c>
      <c r="K3831" t="b">
        <v>0</v>
      </c>
      <c r="L3831">
        <v>0</v>
      </c>
      <c r="M3831" t="b">
        <v>0</v>
      </c>
      <c r="N3831" t="s">
        <v>8282</v>
      </c>
      <c r="O3831">
        <f t="shared" si="236"/>
        <v>0</v>
      </c>
      <c r="P3831">
        <f t="shared" si="237"/>
        <v>0</v>
      </c>
      <c r="Q3831" s="10" t="s">
        <v>8334</v>
      </c>
      <c r="R3831" t="s">
        <v>8335</v>
      </c>
      <c r="S3831" s="14">
        <f t="shared" si="238"/>
        <v>42397.89980324074</v>
      </c>
      <c r="T3831" s="14">
        <f t="shared" si="239"/>
        <v>42427.89980324074</v>
      </c>
    </row>
    <row r="3832" spans="1:20" ht="45" x14ac:dyDescent="0.45">
      <c r="A3832">
        <v>2437</v>
      </c>
      <c r="B3832" s="3" t="s">
        <v>2438</v>
      </c>
      <c r="C3832" s="3" t="s">
        <v>6547</v>
      </c>
      <c r="D3832" s="6">
        <v>8000</v>
      </c>
      <c r="E3832" s="8">
        <v>0</v>
      </c>
      <c r="F3832" t="s">
        <v>8220</v>
      </c>
      <c r="G3832" t="s">
        <v>8223</v>
      </c>
      <c r="H3832" t="s">
        <v>8245</v>
      </c>
      <c r="I3832">
        <v>1426615200</v>
      </c>
      <c r="J3832">
        <v>1422400188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>
        <f t="shared" si="237"/>
        <v>0</v>
      </c>
      <c r="Q3832" s="10" t="s">
        <v>8334</v>
      </c>
      <c r="R3832" t="s">
        <v>8335</v>
      </c>
      <c r="S3832" s="14">
        <f t="shared" si="238"/>
        <v>42031.965138888889</v>
      </c>
      <c r="T3832" s="14">
        <f t="shared" si="239"/>
        <v>42080.75</v>
      </c>
    </row>
    <row r="3833" spans="1:20" ht="59.4" x14ac:dyDescent="0.45">
      <c r="A3833">
        <v>2439</v>
      </c>
      <c r="B3833" s="3" t="s">
        <v>2440</v>
      </c>
      <c r="C3833" s="3" t="s">
        <v>6549</v>
      </c>
      <c r="D3833" s="6">
        <v>10000</v>
      </c>
      <c r="E3833" s="8">
        <v>0</v>
      </c>
      <c r="F3833" t="s">
        <v>8220</v>
      </c>
      <c r="G3833" t="s">
        <v>8223</v>
      </c>
      <c r="H3833" t="s">
        <v>8245</v>
      </c>
      <c r="I3833">
        <v>1445197129</v>
      </c>
      <c r="J3833">
        <v>1442605129</v>
      </c>
      <c r="K3833" t="b">
        <v>0</v>
      </c>
      <c r="L3833">
        <v>0</v>
      </c>
      <c r="M3833" t="b">
        <v>0</v>
      </c>
      <c r="N3833" t="s">
        <v>8282</v>
      </c>
      <c r="O3833">
        <f t="shared" si="236"/>
        <v>0</v>
      </c>
      <c r="P3833">
        <f t="shared" si="237"/>
        <v>0</v>
      </c>
      <c r="Q3833" s="10" t="s">
        <v>8334</v>
      </c>
      <c r="R3833" t="s">
        <v>8335</v>
      </c>
      <c r="S3833" s="14">
        <f t="shared" si="238"/>
        <v>42265.818622685183</v>
      </c>
      <c r="T3833" s="14">
        <f t="shared" si="239"/>
        <v>42295.818622685183</v>
      </c>
    </row>
    <row r="3834" spans="1:20" ht="45" x14ac:dyDescent="0.45">
      <c r="A3834">
        <v>2561</v>
      </c>
      <c r="B3834" s="3" t="s">
        <v>2561</v>
      </c>
      <c r="C3834" s="3" t="s">
        <v>6671</v>
      </c>
      <c r="D3834" s="6">
        <v>100000</v>
      </c>
      <c r="E3834" s="8">
        <v>0</v>
      </c>
      <c r="F3834" t="s">
        <v>8219</v>
      </c>
      <c r="G3834" t="s">
        <v>8228</v>
      </c>
      <c r="H3834" t="s">
        <v>8250</v>
      </c>
      <c r="I3834">
        <v>1444740089</v>
      </c>
      <c r="J3834">
        <v>1442148089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>
        <f t="shared" si="237"/>
        <v>0</v>
      </c>
      <c r="Q3834" s="10" t="s">
        <v>8334</v>
      </c>
      <c r="R3834" t="s">
        <v>8335</v>
      </c>
      <c r="S3834" s="14">
        <f t="shared" si="238"/>
        <v>42260.528807870374</v>
      </c>
      <c r="T3834" s="14">
        <f t="shared" si="239"/>
        <v>42290.528807870374</v>
      </c>
    </row>
    <row r="3835" spans="1:20" ht="30.6" x14ac:dyDescent="0.45">
      <c r="A3835">
        <v>2563</v>
      </c>
      <c r="B3835" s="3" t="s">
        <v>2563</v>
      </c>
      <c r="C3835" s="3" t="s">
        <v>6673</v>
      </c>
      <c r="D3835" s="6">
        <v>20000</v>
      </c>
      <c r="E3835" s="8">
        <v>0</v>
      </c>
      <c r="F3835" t="s">
        <v>8219</v>
      </c>
      <c r="G3835" t="s">
        <v>8223</v>
      </c>
      <c r="H3835" t="s">
        <v>8245</v>
      </c>
      <c r="I3835">
        <v>1438226451</v>
      </c>
      <c r="J3835">
        <v>1433042451</v>
      </c>
      <c r="K3835" t="b">
        <v>0</v>
      </c>
      <c r="L3835">
        <v>0</v>
      </c>
      <c r="M3835" t="b">
        <v>0</v>
      </c>
      <c r="N3835" t="s">
        <v>8282</v>
      </c>
      <c r="O3835">
        <f t="shared" si="236"/>
        <v>0</v>
      </c>
      <c r="P3835">
        <f t="shared" si="237"/>
        <v>0</v>
      </c>
      <c r="Q3835" s="10" t="s">
        <v>8334</v>
      </c>
      <c r="R3835" t="s">
        <v>8335</v>
      </c>
      <c r="S3835" s="14">
        <f t="shared" si="238"/>
        <v>42155.139479166668</v>
      </c>
      <c r="T3835" s="14">
        <f t="shared" si="239"/>
        <v>42215.139479166668</v>
      </c>
    </row>
    <row r="3836" spans="1:20" ht="45" x14ac:dyDescent="0.45">
      <c r="A3836">
        <v>2564</v>
      </c>
      <c r="B3836" s="3" t="s">
        <v>2564</v>
      </c>
      <c r="C3836" s="3" t="s">
        <v>6674</v>
      </c>
      <c r="D3836" s="6">
        <v>40000</v>
      </c>
      <c r="E3836" s="8">
        <v>0</v>
      </c>
      <c r="F3836" t="s">
        <v>8219</v>
      </c>
      <c r="G3836" t="s">
        <v>8228</v>
      </c>
      <c r="H3836" t="s">
        <v>8250</v>
      </c>
      <c r="I3836">
        <v>1406854699</v>
      </c>
      <c r="J3836">
        <v>1404262699</v>
      </c>
      <c r="K3836" t="b">
        <v>0</v>
      </c>
      <c r="L3836">
        <v>0</v>
      </c>
      <c r="M3836" t="b">
        <v>0</v>
      </c>
      <c r="N3836" t="s">
        <v>8282</v>
      </c>
      <c r="O3836">
        <f t="shared" si="236"/>
        <v>0</v>
      </c>
      <c r="P3836">
        <f t="shared" si="237"/>
        <v>0</v>
      </c>
      <c r="Q3836" s="10" t="s">
        <v>8334</v>
      </c>
      <c r="R3836" t="s">
        <v>8335</v>
      </c>
      <c r="S3836" s="14">
        <f t="shared" si="238"/>
        <v>41822.040497685186</v>
      </c>
      <c r="T3836" s="14">
        <f t="shared" si="239"/>
        <v>41852.040497685186</v>
      </c>
    </row>
    <row r="3837" spans="1:20" ht="45" x14ac:dyDescent="0.45">
      <c r="A3837">
        <v>2566</v>
      </c>
      <c r="B3837" s="3" t="s">
        <v>2566</v>
      </c>
      <c r="C3837" s="3" t="s">
        <v>6676</v>
      </c>
      <c r="D3837" s="6">
        <v>35000</v>
      </c>
      <c r="E3837" s="8">
        <v>0</v>
      </c>
      <c r="F3837" t="s">
        <v>8219</v>
      </c>
      <c r="G3837" t="s">
        <v>8223</v>
      </c>
      <c r="H3837" t="s">
        <v>8245</v>
      </c>
      <c r="I3837">
        <v>1408663948</v>
      </c>
      <c r="J3837">
        <v>1406071948</v>
      </c>
      <c r="K3837" t="b">
        <v>0</v>
      </c>
      <c r="L3837">
        <v>0</v>
      </c>
      <c r="M3837" t="b">
        <v>0</v>
      </c>
      <c r="N3837" t="s">
        <v>8282</v>
      </c>
      <c r="O3837">
        <f t="shared" si="236"/>
        <v>0</v>
      </c>
      <c r="P3837">
        <f t="shared" si="237"/>
        <v>0</v>
      </c>
      <c r="Q3837" s="10" t="s">
        <v>8334</v>
      </c>
      <c r="R3837" t="s">
        <v>8335</v>
      </c>
      <c r="S3837" s="14">
        <f t="shared" si="238"/>
        <v>41842.980879629627</v>
      </c>
      <c r="T3837" s="14">
        <f t="shared" si="239"/>
        <v>41872.980879629627</v>
      </c>
    </row>
    <row r="3838" spans="1:20" ht="45" x14ac:dyDescent="0.45">
      <c r="A3838">
        <v>2572</v>
      </c>
      <c r="B3838" s="3" t="s">
        <v>2572</v>
      </c>
      <c r="C3838" s="3" t="s">
        <v>6682</v>
      </c>
      <c r="D3838" s="6">
        <v>30000</v>
      </c>
      <c r="E3838" s="8">
        <v>0</v>
      </c>
      <c r="F3838" t="s">
        <v>8219</v>
      </c>
      <c r="G3838" t="s">
        <v>8223</v>
      </c>
      <c r="H3838" t="s">
        <v>8245</v>
      </c>
      <c r="I3838">
        <v>1428893517</v>
      </c>
      <c r="J3838">
        <v>1426301517</v>
      </c>
      <c r="K3838" t="b">
        <v>0</v>
      </c>
      <c r="L3838">
        <v>0</v>
      </c>
      <c r="M3838" t="b">
        <v>0</v>
      </c>
      <c r="N3838" t="s">
        <v>8282</v>
      </c>
      <c r="O3838">
        <f t="shared" si="236"/>
        <v>0</v>
      </c>
      <c r="P3838">
        <f t="shared" si="237"/>
        <v>0</v>
      </c>
      <c r="Q3838" s="10" t="s">
        <v>8334</v>
      </c>
      <c r="R3838" t="s">
        <v>8335</v>
      </c>
      <c r="S3838" s="14">
        <f t="shared" si="238"/>
        <v>42077.119409722218</v>
      </c>
      <c r="T3838" s="14">
        <f t="shared" si="239"/>
        <v>42107.119409722218</v>
      </c>
    </row>
    <row r="3839" spans="1:20" ht="45" x14ac:dyDescent="0.45">
      <c r="A3839">
        <v>2573</v>
      </c>
      <c r="B3839" s="3" t="s">
        <v>2573</v>
      </c>
      <c r="C3839" s="3" t="s">
        <v>6683</v>
      </c>
      <c r="D3839" s="6">
        <v>8000</v>
      </c>
      <c r="E3839" s="8">
        <v>0</v>
      </c>
      <c r="F3839" t="s">
        <v>8219</v>
      </c>
      <c r="G3839" t="s">
        <v>8223</v>
      </c>
      <c r="H3839" t="s">
        <v>8245</v>
      </c>
      <c r="I3839">
        <v>1408803149</v>
      </c>
      <c r="J3839">
        <v>1404915149</v>
      </c>
      <c r="K3839" t="b">
        <v>0</v>
      </c>
      <c r="L3839">
        <v>0</v>
      </c>
      <c r="M3839" t="b">
        <v>0</v>
      </c>
      <c r="N3839" t="s">
        <v>8282</v>
      </c>
      <c r="O3839">
        <f t="shared" si="236"/>
        <v>0</v>
      </c>
      <c r="P3839">
        <f t="shared" si="237"/>
        <v>0</v>
      </c>
      <c r="Q3839" s="10" t="s">
        <v>8334</v>
      </c>
      <c r="R3839" t="s">
        <v>8335</v>
      </c>
      <c r="S3839" s="14">
        <f t="shared" si="238"/>
        <v>41829.592002314814</v>
      </c>
      <c r="T3839" s="14">
        <f t="shared" si="239"/>
        <v>41874.592002314814</v>
      </c>
    </row>
    <row r="3840" spans="1:20" ht="45" x14ac:dyDescent="0.45">
      <c r="A3840">
        <v>2574</v>
      </c>
      <c r="B3840" s="3" t="s">
        <v>2574</v>
      </c>
      <c r="C3840" s="3" t="s">
        <v>6684</v>
      </c>
      <c r="D3840" s="6">
        <v>10000</v>
      </c>
      <c r="E3840" s="8">
        <v>0</v>
      </c>
      <c r="F3840" t="s">
        <v>8219</v>
      </c>
      <c r="G3840" t="s">
        <v>8223</v>
      </c>
      <c r="H3840" t="s">
        <v>8245</v>
      </c>
      <c r="I3840">
        <v>1463600945</v>
      </c>
      <c r="J3840">
        <v>1461786545</v>
      </c>
      <c r="K3840" t="b">
        <v>0</v>
      </c>
      <c r="L3840">
        <v>0</v>
      </c>
      <c r="M3840" t="b">
        <v>0</v>
      </c>
      <c r="N3840" t="s">
        <v>8282</v>
      </c>
      <c r="O3840">
        <f t="shared" si="236"/>
        <v>0</v>
      </c>
      <c r="P3840">
        <f t="shared" si="237"/>
        <v>0</v>
      </c>
      <c r="Q3840" s="10" t="s">
        <v>8334</v>
      </c>
      <c r="R3840" t="s">
        <v>8335</v>
      </c>
      <c r="S3840" s="14">
        <f t="shared" si="238"/>
        <v>42487.825752314813</v>
      </c>
      <c r="T3840" s="14">
        <f t="shared" si="239"/>
        <v>42508.825752314813</v>
      </c>
    </row>
    <row r="3841" spans="1:20" ht="45" x14ac:dyDescent="0.45">
      <c r="A3841">
        <v>2575</v>
      </c>
      <c r="B3841" s="3" t="s">
        <v>2575</v>
      </c>
      <c r="C3841" s="3" t="s">
        <v>6685</v>
      </c>
      <c r="D3841" s="6">
        <v>85000</v>
      </c>
      <c r="E3841" s="8">
        <v>0</v>
      </c>
      <c r="F3841" t="s">
        <v>8219</v>
      </c>
      <c r="G3841" t="s">
        <v>8223</v>
      </c>
      <c r="H3841" t="s">
        <v>8245</v>
      </c>
      <c r="I3841">
        <v>1421030194</v>
      </c>
      <c r="J3841">
        <v>1418438194</v>
      </c>
      <c r="K3841" t="b">
        <v>0</v>
      </c>
      <c r="L3841">
        <v>0</v>
      </c>
      <c r="M3841" t="b">
        <v>0</v>
      </c>
      <c r="N3841" t="s">
        <v>8282</v>
      </c>
      <c r="O3841">
        <f t="shared" si="236"/>
        <v>0</v>
      </c>
      <c r="P3841">
        <f t="shared" si="237"/>
        <v>0</v>
      </c>
      <c r="Q3841" s="10" t="s">
        <v>8334</v>
      </c>
      <c r="R3841" t="s">
        <v>8335</v>
      </c>
      <c r="S3841" s="14">
        <f t="shared" si="238"/>
        <v>41986.108726851846</v>
      </c>
      <c r="T3841" s="14">
        <f t="shared" si="239"/>
        <v>42016.108726851846</v>
      </c>
    </row>
    <row r="3842" spans="1:20" ht="30.6" x14ac:dyDescent="0.45">
      <c r="A3842">
        <v>2576</v>
      </c>
      <c r="B3842" s="3" t="s">
        <v>2576</v>
      </c>
      <c r="C3842" s="3" t="s">
        <v>6686</v>
      </c>
      <c r="D3842" s="6">
        <v>10000</v>
      </c>
      <c r="E3842" s="8">
        <v>0</v>
      </c>
      <c r="F3842" t="s">
        <v>8219</v>
      </c>
      <c r="G3842" t="s">
        <v>8223</v>
      </c>
      <c r="H3842" t="s">
        <v>8245</v>
      </c>
      <c r="I3842">
        <v>1428707647</v>
      </c>
      <c r="J3842">
        <v>1424823247</v>
      </c>
      <c r="K3842" t="b">
        <v>0</v>
      </c>
      <c r="L3842">
        <v>0</v>
      </c>
      <c r="M3842" t="b">
        <v>0</v>
      </c>
      <c r="N3842" t="s">
        <v>8282</v>
      </c>
      <c r="O3842">
        <f t="shared" ref="O3842:O3905" si="240">ROUND(E3842/D3842*100,0)</f>
        <v>0</v>
      </c>
      <c r="P3842">
        <f t="shared" ref="P3842:P3905" si="241">IFERROR(ROUND(E3842/L3842,2),0)</f>
        <v>0</v>
      </c>
      <c r="Q3842" s="10" t="s">
        <v>8334</v>
      </c>
      <c r="R3842" t="s">
        <v>8335</v>
      </c>
      <c r="S3842" s="14">
        <f t="shared" ref="S3842:S3905" si="242">(((J3842/60)/60)/24)+DATE(1970,1,1)</f>
        <v>42060.00980324074</v>
      </c>
      <c r="T3842" s="14">
        <f t="shared" ref="T3842:T3905" si="243">(((I3842/60)/60)/24)+DATE(1970,1,1)</f>
        <v>42104.968136574069</v>
      </c>
    </row>
    <row r="3843" spans="1:20" ht="45" x14ac:dyDescent="0.45">
      <c r="A3843">
        <v>2577</v>
      </c>
      <c r="B3843" s="3" t="s">
        <v>2577</v>
      </c>
      <c r="C3843" s="3" t="s">
        <v>6687</v>
      </c>
      <c r="D3843" s="6">
        <v>15000</v>
      </c>
      <c r="E3843" s="8">
        <v>0</v>
      </c>
      <c r="F3843" t="s">
        <v>8219</v>
      </c>
      <c r="G3843" t="s">
        <v>8223</v>
      </c>
      <c r="H3843" t="s">
        <v>8245</v>
      </c>
      <c r="I3843">
        <v>1407181297</v>
      </c>
      <c r="J3843">
        <v>1405021297</v>
      </c>
      <c r="K3843" t="b">
        <v>0</v>
      </c>
      <c r="L3843">
        <v>0</v>
      </c>
      <c r="M3843" t="b">
        <v>0</v>
      </c>
      <c r="N3843" t="s">
        <v>8282</v>
      </c>
      <c r="O3843">
        <f t="shared" si="240"/>
        <v>0</v>
      </c>
      <c r="P3843">
        <f t="shared" si="241"/>
        <v>0</v>
      </c>
      <c r="Q3843" s="10" t="s">
        <v>8334</v>
      </c>
      <c r="R3843" t="s">
        <v>8335</v>
      </c>
      <c r="S3843" s="14">
        <f t="shared" si="242"/>
        <v>41830.820567129631</v>
      </c>
      <c r="T3843" s="14">
        <f t="shared" si="243"/>
        <v>41855.820567129631</v>
      </c>
    </row>
    <row r="3844" spans="1:20" ht="59.4" x14ac:dyDescent="0.45">
      <c r="A3844">
        <v>2578</v>
      </c>
      <c r="B3844" s="3" t="s">
        <v>2578</v>
      </c>
      <c r="C3844" s="3" t="s">
        <v>6688</v>
      </c>
      <c r="D3844" s="6">
        <v>6000</v>
      </c>
      <c r="E3844" s="8">
        <v>0</v>
      </c>
      <c r="F3844" t="s">
        <v>8219</v>
      </c>
      <c r="G3844" t="s">
        <v>8223</v>
      </c>
      <c r="H3844" t="s">
        <v>8245</v>
      </c>
      <c r="I3844">
        <v>1444410000</v>
      </c>
      <c r="J3844">
        <v>1440203579</v>
      </c>
      <c r="K3844" t="b">
        <v>0</v>
      </c>
      <c r="L3844">
        <v>0</v>
      </c>
      <c r="M3844" t="b">
        <v>0</v>
      </c>
      <c r="N3844" t="s">
        <v>8282</v>
      </c>
      <c r="O3844">
        <f t="shared" si="240"/>
        <v>0</v>
      </c>
      <c r="P3844">
        <f t="shared" si="241"/>
        <v>0</v>
      </c>
      <c r="Q3844" s="10" t="s">
        <v>8334</v>
      </c>
      <c r="R3844" t="s">
        <v>8335</v>
      </c>
      <c r="S3844" s="14">
        <f t="shared" si="242"/>
        <v>42238.022905092599</v>
      </c>
      <c r="T3844" s="14">
        <f t="shared" si="243"/>
        <v>42286.708333333328</v>
      </c>
    </row>
    <row r="3845" spans="1:20" ht="30.6" x14ac:dyDescent="0.45">
      <c r="A3845">
        <v>2584</v>
      </c>
      <c r="B3845" s="3" t="s">
        <v>2584</v>
      </c>
      <c r="C3845" s="3" t="s">
        <v>6694</v>
      </c>
      <c r="D3845" s="6">
        <v>10000</v>
      </c>
      <c r="E3845" s="8">
        <v>0</v>
      </c>
      <c r="F3845" t="s">
        <v>8220</v>
      </c>
      <c r="G3845" t="s">
        <v>8223</v>
      </c>
      <c r="H3845" t="s">
        <v>8245</v>
      </c>
      <c r="I3845">
        <v>1434341369</v>
      </c>
      <c r="J3845">
        <v>1431749369</v>
      </c>
      <c r="K3845" t="b">
        <v>0</v>
      </c>
      <c r="L3845">
        <v>0</v>
      </c>
      <c r="M3845" t="b">
        <v>0</v>
      </c>
      <c r="N3845" t="s">
        <v>8282</v>
      </c>
      <c r="O3845">
        <f t="shared" si="240"/>
        <v>0</v>
      </c>
      <c r="P3845">
        <f t="shared" si="241"/>
        <v>0</v>
      </c>
      <c r="Q3845" s="10" t="s">
        <v>8334</v>
      </c>
      <c r="R3845" t="s">
        <v>8335</v>
      </c>
      <c r="S3845" s="14">
        <f t="shared" si="242"/>
        <v>42140.173252314817</v>
      </c>
      <c r="T3845" s="14">
        <f t="shared" si="243"/>
        <v>42170.173252314817</v>
      </c>
    </row>
    <row r="3846" spans="1:20" ht="45" x14ac:dyDescent="0.45">
      <c r="A3846">
        <v>2590</v>
      </c>
      <c r="B3846" s="3" t="s">
        <v>2590</v>
      </c>
      <c r="C3846" s="3" t="s">
        <v>6700</v>
      </c>
      <c r="D3846" s="6">
        <v>3000</v>
      </c>
      <c r="E3846" s="8">
        <v>0</v>
      </c>
      <c r="F3846" t="s">
        <v>8220</v>
      </c>
      <c r="G3846" t="s">
        <v>8225</v>
      </c>
      <c r="H3846" t="s">
        <v>8247</v>
      </c>
      <c r="I3846">
        <v>1453817297</v>
      </c>
      <c r="J3846">
        <v>1453212497</v>
      </c>
      <c r="K3846" t="b">
        <v>0</v>
      </c>
      <c r="L3846">
        <v>0</v>
      </c>
      <c r="M3846" t="b">
        <v>0</v>
      </c>
      <c r="N3846" t="s">
        <v>8282</v>
      </c>
      <c r="O3846">
        <f t="shared" si="240"/>
        <v>0</v>
      </c>
      <c r="P3846">
        <f t="shared" si="241"/>
        <v>0</v>
      </c>
      <c r="Q3846" s="10" t="s">
        <v>8334</v>
      </c>
      <c r="R3846" t="s">
        <v>8335</v>
      </c>
      <c r="S3846" s="14">
        <f t="shared" si="242"/>
        <v>42388.589085648149</v>
      </c>
      <c r="T3846" s="14">
        <f t="shared" si="243"/>
        <v>42395.589085648149</v>
      </c>
    </row>
    <row r="3847" spans="1:20" ht="45" x14ac:dyDescent="0.45">
      <c r="A3847">
        <v>2593</v>
      </c>
      <c r="B3847" s="3" t="s">
        <v>2593</v>
      </c>
      <c r="C3847" s="3" t="s">
        <v>6703</v>
      </c>
      <c r="D3847" s="6">
        <v>10000</v>
      </c>
      <c r="E3847" s="8">
        <v>0</v>
      </c>
      <c r="F3847" t="s">
        <v>8220</v>
      </c>
      <c r="G3847" t="s">
        <v>8223</v>
      </c>
      <c r="H3847" t="s">
        <v>8245</v>
      </c>
      <c r="I3847">
        <v>1429993026</v>
      </c>
      <c r="J3847">
        <v>1427401026</v>
      </c>
      <c r="K3847" t="b">
        <v>0</v>
      </c>
      <c r="L3847">
        <v>0</v>
      </c>
      <c r="M3847" t="b">
        <v>0</v>
      </c>
      <c r="N3847" t="s">
        <v>8282</v>
      </c>
      <c r="O3847">
        <f t="shared" si="240"/>
        <v>0</v>
      </c>
      <c r="P3847">
        <f t="shared" si="241"/>
        <v>0</v>
      </c>
      <c r="Q3847" s="10" t="s">
        <v>8334</v>
      </c>
      <c r="R3847" t="s">
        <v>8335</v>
      </c>
      <c r="S3847" s="14">
        <f t="shared" si="242"/>
        <v>42089.84520833334</v>
      </c>
      <c r="T3847" s="14">
        <f t="shared" si="243"/>
        <v>42119.84520833334</v>
      </c>
    </row>
    <row r="3848" spans="1:20" ht="45" x14ac:dyDescent="0.45">
      <c r="A3848">
        <v>2686</v>
      </c>
      <c r="B3848" s="3" t="s">
        <v>2686</v>
      </c>
      <c r="C3848" s="3" t="s">
        <v>6796</v>
      </c>
      <c r="D3848" s="6">
        <v>30000</v>
      </c>
      <c r="E3848" s="8">
        <v>0</v>
      </c>
      <c r="F3848" t="s">
        <v>8220</v>
      </c>
      <c r="G3848" t="s">
        <v>8223</v>
      </c>
      <c r="H3848" t="s">
        <v>8245</v>
      </c>
      <c r="I3848">
        <v>1412119423</v>
      </c>
      <c r="J3848">
        <v>1410391423</v>
      </c>
      <c r="K3848" t="b">
        <v>0</v>
      </c>
      <c r="L3848">
        <v>0</v>
      </c>
      <c r="M3848" t="b">
        <v>0</v>
      </c>
      <c r="N3848" t="s">
        <v>8282</v>
      </c>
      <c r="O3848">
        <f t="shared" si="240"/>
        <v>0</v>
      </c>
      <c r="P3848">
        <f t="shared" si="241"/>
        <v>0</v>
      </c>
      <c r="Q3848" s="10" t="s">
        <v>8334</v>
      </c>
      <c r="R3848" t="s">
        <v>8335</v>
      </c>
      <c r="S3848" s="14">
        <f t="shared" si="242"/>
        <v>41892.974803240737</v>
      </c>
      <c r="T3848" s="14">
        <f t="shared" si="243"/>
        <v>41912.974803240737</v>
      </c>
    </row>
    <row r="3849" spans="1:20" ht="45" x14ac:dyDescent="0.45">
      <c r="A3849">
        <v>2687</v>
      </c>
      <c r="B3849" s="3" t="s">
        <v>2687</v>
      </c>
      <c r="C3849" s="3" t="s">
        <v>6797</v>
      </c>
      <c r="D3849" s="6">
        <v>15000</v>
      </c>
      <c r="E3849" s="8">
        <v>0</v>
      </c>
      <c r="F3849" t="s">
        <v>8220</v>
      </c>
      <c r="G3849" t="s">
        <v>8223</v>
      </c>
      <c r="H3849" t="s">
        <v>8245</v>
      </c>
      <c r="I3849">
        <v>1435591318</v>
      </c>
      <c r="J3849">
        <v>1432999318</v>
      </c>
      <c r="K3849" t="b">
        <v>0</v>
      </c>
      <c r="L3849">
        <v>0</v>
      </c>
      <c r="M3849" t="b">
        <v>0</v>
      </c>
      <c r="N3849" t="s">
        <v>8282</v>
      </c>
      <c r="O3849">
        <f t="shared" si="240"/>
        <v>0</v>
      </c>
      <c r="P3849">
        <f t="shared" si="241"/>
        <v>0</v>
      </c>
      <c r="Q3849" s="10" t="s">
        <v>8334</v>
      </c>
      <c r="R3849" t="s">
        <v>8335</v>
      </c>
      <c r="S3849" s="14">
        <f t="shared" si="242"/>
        <v>42154.64025462963</v>
      </c>
      <c r="T3849" s="14">
        <f t="shared" si="243"/>
        <v>42184.64025462963</v>
      </c>
    </row>
    <row r="3850" spans="1:20" ht="45" x14ac:dyDescent="0.45">
      <c r="A3850">
        <v>2699</v>
      </c>
      <c r="B3850" s="3" t="s">
        <v>2699</v>
      </c>
      <c r="C3850" s="3" t="s">
        <v>6809</v>
      </c>
      <c r="D3850" s="6">
        <v>2</v>
      </c>
      <c r="E3850" s="8">
        <v>0</v>
      </c>
      <c r="F3850" t="s">
        <v>8220</v>
      </c>
      <c r="G3850" t="s">
        <v>8228</v>
      </c>
      <c r="H3850" t="s">
        <v>8250</v>
      </c>
      <c r="I3850">
        <v>1407533463</v>
      </c>
      <c r="J3850">
        <v>1404941463</v>
      </c>
      <c r="K3850" t="b">
        <v>0</v>
      </c>
      <c r="L3850">
        <v>0</v>
      </c>
      <c r="M3850" t="b">
        <v>0</v>
      </c>
      <c r="N3850" t="s">
        <v>8282</v>
      </c>
      <c r="O3850">
        <f t="shared" si="240"/>
        <v>0</v>
      </c>
      <c r="P3850">
        <f t="shared" si="241"/>
        <v>0</v>
      </c>
      <c r="Q3850" s="10" t="s">
        <v>8334</v>
      </c>
      <c r="R3850" t="s">
        <v>8335</v>
      </c>
      <c r="S3850" s="14">
        <f t="shared" si="242"/>
        <v>41829.896562499998</v>
      </c>
      <c r="T3850" s="14">
        <f t="shared" si="243"/>
        <v>41859.896562499998</v>
      </c>
    </row>
    <row r="3851" spans="1:20" ht="45" x14ac:dyDescent="0.45">
      <c r="A3851">
        <v>887</v>
      </c>
      <c r="B3851" s="3" t="s">
        <v>888</v>
      </c>
      <c r="C3851" s="3" t="s">
        <v>4997</v>
      </c>
      <c r="D3851" s="6">
        <v>1000</v>
      </c>
      <c r="E3851" s="8">
        <v>0</v>
      </c>
      <c r="F3851" t="s">
        <v>8220</v>
      </c>
      <c r="G3851" t="s">
        <v>8223</v>
      </c>
      <c r="H3851" t="s">
        <v>8245</v>
      </c>
      <c r="I3851">
        <v>1338159655</v>
      </c>
      <c r="J3851">
        <v>1335567655</v>
      </c>
      <c r="K3851" t="b">
        <v>0</v>
      </c>
      <c r="L3851">
        <v>0</v>
      </c>
      <c r="M3851" t="b">
        <v>0</v>
      </c>
      <c r="N3851" t="s">
        <v>8277</v>
      </c>
      <c r="O3851">
        <f t="shared" si="240"/>
        <v>0</v>
      </c>
      <c r="P3851">
        <f t="shared" si="241"/>
        <v>0</v>
      </c>
      <c r="Q3851" s="10" t="s">
        <v>8323</v>
      </c>
      <c r="R3851" t="s">
        <v>8327</v>
      </c>
      <c r="S3851" s="14">
        <f t="shared" si="242"/>
        <v>41026.958969907406</v>
      </c>
      <c r="T3851" s="14">
        <f t="shared" si="243"/>
        <v>41056.958969907406</v>
      </c>
    </row>
    <row r="3852" spans="1:20" ht="45" x14ac:dyDescent="0.45">
      <c r="A3852">
        <v>897</v>
      </c>
      <c r="B3852" s="3" t="s">
        <v>898</v>
      </c>
      <c r="C3852" s="3" t="s">
        <v>5007</v>
      </c>
      <c r="D3852" s="6">
        <v>3000</v>
      </c>
      <c r="E3852" s="8">
        <v>0</v>
      </c>
      <c r="F3852" t="s">
        <v>8220</v>
      </c>
      <c r="G3852" t="s">
        <v>8223</v>
      </c>
      <c r="H3852" t="s">
        <v>8245</v>
      </c>
      <c r="I3852">
        <v>1354123908</v>
      </c>
      <c r="J3852">
        <v>1351528308</v>
      </c>
      <c r="K3852" t="b">
        <v>0</v>
      </c>
      <c r="L3852">
        <v>0</v>
      </c>
      <c r="M3852" t="b">
        <v>0</v>
      </c>
      <c r="N3852" t="s">
        <v>8277</v>
      </c>
      <c r="O3852">
        <f t="shared" si="240"/>
        <v>0</v>
      </c>
      <c r="P3852">
        <f t="shared" si="241"/>
        <v>0</v>
      </c>
      <c r="Q3852" s="10" t="s">
        <v>8323</v>
      </c>
      <c r="R3852" t="s">
        <v>8327</v>
      </c>
      <c r="S3852" s="14">
        <f t="shared" si="242"/>
        <v>41211.688750000001</v>
      </c>
      <c r="T3852" s="14">
        <f t="shared" si="243"/>
        <v>41241.730416666665</v>
      </c>
    </row>
    <row r="3853" spans="1:20" ht="59.4" x14ac:dyDescent="0.45">
      <c r="A3853">
        <v>875</v>
      </c>
      <c r="B3853" s="3" t="s">
        <v>876</v>
      </c>
      <c r="C3853" s="3" t="s">
        <v>4985</v>
      </c>
      <c r="D3853" s="6">
        <v>5000</v>
      </c>
      <c r="E3853" s="8">
        <v>0</v>
      </c>
      <c r="F3853" t="s">
        <v>8220</v>
      </c>
      <c r="G3853" t="s">
        <v>8223</v>
      </c>
      <c r="H3853" t="s">
        <v>8245</v>
      </c>
      <c r="I3853">
        <v>1442856131</v>
      </c>
      <c r="J3853">
        <v>1441128131</v>
      </c>
      <c r="K3853" t="b">
        <v>0</v>
      </c>
      <c r="L3853">
        <v>0</v>
      </c>
      <c r="M3853" t="b">
        <v>0</v>
      </c>
      <c r="N3853" t="s">
        <v>8276</v>
      </c>
      <c r="O3853">
        <f t="shared" si="240"/>
        <v>0</v>
      </c>
      <c r="P3853">
        <f t="shared" si="241"/>
        <v>0</v>
      </c>
      <c r="Q3853" s="10" t="s">
        <v>8323</v>
      </c>
      <c r="R3853" t="s">
        <v>8326</v>
      </c>
      <c r="S3853" s="14">
        <f t="shared" si="242"/>
        <v>42248.723738425921</v>
      </c>
      <c r="T3853" s="14">
        <f t="shared" si="243"/>
        <v>42268.723738425921</v>
      </c>
    </row>
    <row r="3854" spans="1:20" ht="59.4" x14ac:dyDescent="0.45">
      <c r="A3854">
        <v>901</v>
      </c>
      <c r="B3854" s="3" t="s">
        <v>902</v>
      </c>
      <c r="C3854" s="3" t="s">
        <v>5011</v>
      </c>
      <c r="D3854" s="6">
        <v>6500</v>
      </c>
      <c r="E3854" s="8">
        <v>0</v>
      </c>
      <c r="F3854" t="s">
        <v>8220</v>
      </c>
      <c r="G3854" t="s">
        <v>8223</v>
      </c>
      <c r="H3854" t="s">
        <v>8245</v>
      </c>
      <c r="I3854">
        <v>1276024260</v>
      </c>
      <c r="J3854">
        <v>1272050914</v>
      </c>
      <c r="K3854" t="b">
        <v>0</v>
      </c>
      <c r="L3854">
        <v>0</v>
      </c>
      <c r="M3854" t="b">
        <v>0</v>
      </c>
      <c r="N3854" t="s">
        <v>8276</v>
      </c>
      <c r="O3854">
        <f t="shared" si="240"/>
        <v>0</v>
      </c>
      <c r="P3854">
        <f t="shared" si="241"/>
        <v>0</v>
      </c>
      <c r="Q3854" s="10" t="s">
        <v>8323</v>
      </c>
      <c r="R3854" t="s">
        <v>8326</v>
      </c>
      <c r="S3854" s="14">
        <f t="shared" si="242"/>
        <v>40291.81150462963</v>
      </c>
      <c r="T3854" s="14">
        <f t="shared" si="243"/>
        <v>40337.799305555556</v>
      </c>
    </row>
    <row r="3855" spans="1:20" ht="30.6" x14ac:dyDescent="0.45">
      <c r="A3855">
        <v>906</v>
      </c>
      <c r="B3855" s="3" t="s">
        <v>907</v>
      </c>
      <c r="C3855" s="3" t="s">
        <v>5016</v>
      </c>
      <c r="D3855" s="6">
        <v>15000</v>
      </c>
      <c r="E3855" s="8">
        <v>0</v>
      </c>
      <c r="F3855" t="s">
        <v>8220</v>
      </c>
      <c r="G3855" t="s">
        <v>8223</v>
      </c>
      <c r="H3855" t="s">
        <v>8245</v>
      </c>
      <c r="I3855">
        <v>1394681590</v>
      </c>
      <c r="J3855">
        <v>1392093190</v>
      </c>
      <c r="K3855" t="b">
        <v>0</v>
      </c>
      <c r="L3855">
        <v>0</v>
      </c>
      <c r="M3855" t="b">
        <v>0</v>
      </c>
      <c r="N3855" t="s">
        <v>8276</v>
      </c>
      <c r="O3855">
        <f t="shared" si="240"/>
        <v>0</v>
      </c>
      <c r="P3855">
        <f t="shared" si="241"/>
        <v>0</v>
      </c>
      <c r="Q3855" s="10" t="s">
        <v>8323</v>
      </c>
      <c r="R3855" t="s">
        <v>8326</v>
      </c>
      <c r="S3855" s="14">
        <f t="shared" si="242"/>
        <v>41681.189699074072</v>
      </c>
      <c r="T3855" s="14">
        <f t="shared" si="243"/>
        <v>41711.148032407407</v>
      </c>
    </row>
    <row r="3856" spans="1:20" ht="30.6" x14ac:dyDescent="0.45">
      <c r="A3856">
        <v>907</v>
      </c>
      <c r="B3856" s="3" t="s">
        <v>908</v>
      </c>
      <c r="C3856" s="3" t="s">
        <v>5017</v>
      </c>
      <c r="D3856" s="6">
        <v>2900</v>
      </c>
      <c r="E3856" s="8">
        <v>0</v>
      </c>
      <c r="F3856" t="s">
        <v>8220</v>
      </c>
      <c r="G3856" t="s">
        <v>8223</v>
      </c>
      <c r="H3856" t="s">
        <v>8245</v>
      </c>
      <c r="I3856">
        <v>1315715823</v>
      </c>
      <c r="J3856">
        <v>1313123823</v>
      </c>
      <c r="K3856" t="b">
        <v>0</v>
      </c>
      <c r="L3856">
        <v>0</v>
      </c>
      <c r="M3856" t="b">
        <v>0</v>
      </c>
      <c r="N3856" t="s">
        <v>8276</v>
      </c>
      <c r="O3856">
        <f t="shared" si="240"/>
        <v>0</v>
      </c>
      <c r="P3856">
        <f t="shared" si="241"/>
        <v>0</v>
      </c>
      <c r="Q3856" s="10" t="s">
        <v>8323</v>
      </c>
      <c r="R3856" t="s">
        <v>8326</v>
      </c>
      <c r="S3856" s="14">
        <f t="shared" si="242"/>
        <v>40767.192395833335</v>
      </c>
      <c r="T3856" s="14">
        <f t="shared" si="243"/>
        <v>40797.192395833335</v>
      </c>
    </row>
    <row r="3857" spans="1:20" ht="45" x14ac:dyDescent="0.45">
      <c r="A3857">
        <v>908</v>
      </c>
      <c r="B3857" s="3" t="s">
        <v>909</v>
      </c>
      <c r="C3857" s="3" t="s">
        <v>5018</v>
      </c>
      <c r="D3857" s="6">
        <v>2500</v>
      </c>
      <c r="E3857" s="8">
        <v>0</v>
      </c>
      <c r="F3857" t="s">
        <v>8220</v>
      </c>
      <c r="G3857" t="s">
        <v>8223</v>
      </c>
      <c r="H3857" t="s">
        <v>8245</v>
      </c>
      <c r="I3857">
        <v>1280206740</v>
      </c>
      <c r="J3857">
        <v>1276283655</v>
      </c>
      <c r="K3857" t="b">
        <v>0</v>
      </c>
      <c r="L3857">
        <v>0</v>
      </c>
      <c r="M3857" t="b">
        <v>0</v>
      </c>
      <c r="N3857" t="s">
        <v>8276</v>
      </c>
      <c r="O3857">
        <f t="shared" si="240"/>
        <v>0</v>
      </c>
      <c r="P3857">
        <f t="shared" si="241"/>
        <v>0</v>
      </c>
      <c r="Q3857" s="10" t="s">
        <v>8323</v>
      </c>
      <c r="R3857" t="s">
        <v>8326</v>
      </c>
      <c r="S3857" s="14">
        <f t="shared" si="242"/>
        <v>40340.801562499997</v>
      </c>
      <c r="T3857" s="14">
        <f t="shared" si="243"/>
        <v>40386.207638888889</v>
      </c>
    </row>
    <row r="3858" spans="1:20" ht="45" x14ac:dyDescent="0.45">
      <c r="A3858">
        <v>911</v>
      </c>
      <c r="B3858" s="3" t="s">
        <v>912</v>
      </c>
      <c r="C3858" s="3" t="s">
        <v>5021</v>
      </c>
      <c r="D3858" s="6">
        <v>100000</v>
      </c>
      <c r="E3858" s="8">
        <v>0</v>
      </c>
      <c r="F3858" t="s">
        <v>8220</v>
      </c>
      <c r="G3858" t="s">
        <v>8223</v>
      </c>
      <c r="H3858" t="s">
        <v>8245</v>
      </c>
      <c r="I3858">
        <v>1390522045</v>
      </c>
      <c r="J3858">
        <v>1388707645</v>
      </c>
      <c r="K3858" t="b">
        <v>0</v>
      </c>
      <c r="L3858">
        <v>0</v>
      </c>
      <c r="M3858" t="b">
        <v>0</v>
      </c>
      <c r="N3858" t="s">
        <v>8276</v>
      </c>
      <c r="O3858">
        <f t="shared" si="240"/>
        <v>0</v>
      </c>
      <c r="P3858">
        <f t="shared" si="241"/>
        <v>0</v>
      </c>
      <c r="Q3858" s="10" t="s">
        <v>8323</v>
      </c>
      <c r="R3858" t="s">
        <v>8326</v>
      </c>
      <c r="S3858" s="14">
        <f t="shared" si="242"/>
        <v>41642.005150462966</v>
      </c>
      <c r="T3858" s="14">
        <f t="shared" si="243"/>
        <v>41663.005150462966</v>
      </c>
    </row>
    <row r="3859" spans="1:20" ht="45" x14ac:dyDescent="0.45">
      <c r="A3859">
        <v>914</v>
      </c>
      <c r="B3859" s="3" t="s">
        <v>915</v>
      </c>
      <c r="C3859" s="3" t="s">
        <v>5024</v>
      </c>
      <c r="D3859" s="6">
        <v>1500</v>
      </c>
      <c r="E3859" s="8">
        <v>0</v>
      </c>
      <c r="F3859" t="s">
        <v>8220</v>
      </c>
      <c r="G3859" t="s">
        <v>8223</v>
      </c>
      <c r="H3859" t="s">
        <v>8245</v>
      </c>
      <c r="I3859">
        <v>1345918747</v>
      </c>
      <c r="J3859">
        <v>1343326747</v>
      </c>
      <c r="K3859" t="b">
        <v>0</v>
      </c>
      <c r="L3859">
        <v>0</v>
      </c>
      <c r="M3859" t="b">
        <v>0</v>
      </c>
      <c r="N3859" t="s">
        <v>8276</v>
      </c>
      <c r="O3859">
        <f t="shared" si="240"/>
        <v>0</v>
      </c>
      <c r="P3859">
        <f t="shared" si="241"/>
        <v>0</v>
      </c>
      <c r="Q3859" s="10" t="s">
        <v>8323</v>
      </c>
      <c r="R3859" t="s">
        <v>8326</v>
      </c>
      <c r="S3859" s="14">
        <f t="shared" si="242"/>
        <v>41116.763275462967</v>
      </c>
      <c r="T3859" s="14">
        <f t="shared" si="243"/>
        <v>41146.763275462967</v>
      </c>
    </row>
    <row r="3860" spans="1:20" ht="45" x14ac:dyDescent="0.45">
      <c r="A3860">
        <v>916</v>
      </c>
      <c r="B3860" s="3" t="s">
        <v>917</v>
      </c>
      <c r="C3860" s="3" t="s">
        <v>5026</v>
      </c>
      <c r="D3860" s="6">
        <v>3300</v>
      </c>
      <c r="E3860" s="8">
        <v>0</v>
      </c>
      <c r="F3860" t="s">
        <v>8220</v>
      </c>
      <c r="G3860" t="s">
        <v>8223</v>
      </c>
      <c r="H3860" t="s">
        <v>8245</v>
      </c>
      <c r="I3860">
        <v>1287723600</v>
      </c>
      <c r="J3860">
        <v>1284409734</v>
      </c>
      <c r="K3860" t="b">
        <v>0</v>
      </c>
      <c r="L3860">
        <v>0</v>
      </c>
      <c r="M3860" t="b">
        <v>0</v>
      </c>
      <c r="N3860" t="s">
        <v>8276</v>
      </c>
      <c r="O3860">
        <f t="shared" si="240"/>
        <v>0</v>
      </c>
      <c r="P3860">
        <f t="shared" si="241"/>
        <v>0</v>
      </c>
      <c r="Q3860" s="10" t="s">
        <v>8323</v>
      </c>
      <c r="R3860" t="s">
        <v>8326</v>
      </c>
      <c r="S3860" s="14">
        <f t="shared" si="242"/>
        <v>40434.853402777779</v>
      </c>
      <c r="T3860" s="14">
        <f t="shared" si="243"/>
        <v>40473.208333333336</v>
      </c>
    </row>
    <row r="3861" spans="1:20" ht="45" x14ac:dyDescent="0.45">
      <c r="A3861">
        <v>920</v>
      </c>
      <c r="B3861" s="3" t="s">
        <v>921</v>
      </c>
      <c r="C3861" s="3" t="s">
        <v>5030</v>
      </c>
      <c r="D3861" s="6">
        <v>5500</v>
      </c>
      <c r="E3861" s="8">
        <v>0</v>
      </c>
      <c r="F3861" t="s">
        <v>8220</v>
      </c>
      <c r="G3861" t="s">
        <v>8223</v>
      </c>
      <c r="H3861" t="s">
        <v>8245</v>
      </c>
      <c r="I3861">
        <v>1384448822</v>
      </c>
      <c r="J3861">
        <v>1381853222</v>
      </c>
      <c r="K3861" t="b">
        <v>0</v>
      </c>
      <c r="L3861">
        <v>0</v>
      </c>
      <c r="M3861" t="b">
        <v>0</v>
      </c>
      <c r="N3861" t="s">
        <v>8276</v>
      </c>
      <c r="O3861">
        <f t="shared" si="240"/>
        <v>0</v>
      </c>
      <c r="P3861">
        <f t="shared" si="241"/>
        <v>0</v>
      </c>
      <c r="Q3861" s="10" t="s">
        <v>8323</v>
      </c>
      <c r="R3861" t="s">
        <v>8326</v>
      </c>
      <c r="S3861" s="14">
        <f t="shared" si="242"/>
        <v>41562.67155092593</v>
      </c>
      <c r="T3861" s="14">
        <f t="shared" si="243"/>
        <v>41592.713217592594</v>
      </c>
    </row>
    <row r="3862" spans="1:20" ht="59.4" x14ac:dyDescent="0.45">
      <c r="A3862">
        <v>926</v>
      </c>
      <c r="B3862" s="3" t="s">
        <v>927</v>
      </c>
      <c r="C3862" s="3" t="s">
        <v>5036</v>
      </c>
      <c r="D3862" s="6">
        <v>7000</v>
      </c>
      <c r="E3862" s="8">
        <v>0</v>
      </c>
      <c r="F3862" t="s">
        <v>8220</v>
      </c>
      <c r="G3862" t="s">
        <v>8223</v>
      </c>
      <c r="H3862" t="s">
        <v>8245</v>
      </c>
      <c r="I3862">
        <v>1278628800</v>
      </c>
      <c r="J3862">
        <v>1276043330</v>
      </c>
      <c r="K3862" t="b">
        <v>0</v>
      </c>
      <c r="L3862">
        <v>0</v>
      </c>
      <c r="M3862" t="b">
        <v>0</v>
      </c>
      <c r="N3862" t="s">
        <v>8276</v>
      </c>
      <c r="O3862">
        <f t="shared" si="240"/>
        <v>0</v>
      </c>
      <c r="P3862">
        <f t="shared" si="241"/>
        <v>0</v>
      </c>
      <c r="Q3862" s="10" t="s">
        <v>8323</v>
      </c>
      <c r="R3862" t="s">
        <v>8326</v>
      </c>
      <c r="S3862" s="14">
        <f t="shared" si="242"/>
        <v>40338.02002314815</v>
      </c>
      <c r="T3862" s="14">
        <f t="shared" si="243"/>
        <v>40367.944444444445</v>
      </c>
    </row>
    <row r="3863" spans="1:20" ht="30.6" x14ac:dyDescent="0.45">
      <c r="A3863">
        <v>927</v>
      </c>
      <c r="B3863" s="3" t="s">
        <v>928</v>
      </c>
      <c r="C3863" s="3" t="s">
        <v>5037</v>
      </c>
      <c r="D3863" s="6">
        <v>20000</v>
      </c>
      <c r="E3863" s="8">
        <v>0</v>
      </c>
      <c r="F3863" t="s">
        <v>8220</v>
      </c>
      <c r="G3863" t="s">
        <v>8223</v>
      </c>
      <c r="H3863" t="s">
        <v>8245</v>
      </c>
      <c r="I3863">
        <v>1337024695</v>
      </c>
      <c r="J3863">
        <v>1334432695</v>
      </c>
      <c r="K3863" t="b">
        <v>0</v>
      </c>
      <c r="L3863">
        <v>0</v>
      </c>
      <c r="M3863" t="b">
        <v>0</v>
      </c>
      <c r="N3863" t="s">
        <v>8276</v>
      </c>
      <c r="O3863">
        <f t="shared" si="240"/>
        <v>0</v>
      </c>
      <c r="P3863">
        <f t="shared" si="241"/>
        <v>0</v>
      </c>
      <c r="Q3863" s="10" t="s">
        <v>8323</v>
      </c>
      <c r="R3863" t="s">
        <v>8326</v>
      </c>
      <c r="S3863" s="14">
        <f t="shared" si="242"/>
        <v>41013.822858796295</v>
      </c>
      <c r="T3863" s="14">
        <f t="shared" si="243"/>
        <v>41043.822858796295</v>
      </c>
    </row>
    <row r="3864" spans="1:20" ht="45" x14ac:dyDescent="0.45">
      <c r="A3864">
        <v>929</v>
      </c>
      <c r="B3864" s="3" t="s">
        <v>930</v>
      </c>
      <c r="C3864" s="3" t="s">
        <v>5039</v>
      </c>
      <c r="D3864" s="6">
        <v>500</v>
      </c>
      <c r="E3864" s="8">
        <v>0</v>
      </c>
      <c r="F3864" t="s">
        <v>8220</v>
      </c>
      <c r="G3864" t="s">
        <v>8223</v>
      </c>
      <c r="H3864" t="s">
        <v>8245</v>
      </c>
      <c r="I3864">
        <v>1333946569</v>
      </c>
      <c r="J3864">
        <v>1331358169</v>
      </c>
      <c r="K3864" t="b">
        <v>0</v>
      </c>
      <c r="L3864">
        <v>0</v>
      </c>
      <c r="M3864" t="b">
        <v>0</v>
      </c>
      <c r="N3864" t="s">
        <v>8276</v>
      </c>
      <c r="O3864">
        <f t="shared" si="240"/>
        <v>0</v>
      </c>
      <c r="P3864">
        <f t="shared" si="241"/>
        <v>0</v>
      </c>
      <c r="Q3864" s="10" t="s">
        <v>8323</v>
      </c>
      <c r="R3864" t="s">
        <v>8326</v>
      </c>
      <c r="S3864" s="14">
        <f t="shared" si="242"/>
        <v>40978.238067129627</v>
      </c>
      <c r="T3864" s="14">
        <f t="shared" si="243"/>
        <v>41008.196400462963</v>
      </c>
    </row>
    <row r="3865" spans="1:20" ht="45" x14ac:dyDescent="0.45">
      <c r="A3865">
        <v>936</v>
      </c>
      <c r="B3865" s="3" t="s">
        <v>937</v>
      </c>
      <c r="C3865" s="3" t="s">
        <v>5046</v>
      </c>
      <c r="D3865" s="6">
        <v>1400</v>
      </c>
      <c r="E3865" s="8">
        <v>0</v>
      </c>
      <c r="F3865" t="s">
        <v>8220</v>
      </c>
      <c r="G3865" t="s">
        <v>8223</v>
      </c>
      <c r="H3865" t="s">
        <v>8245</v>
      </c>
      <c r="I3865">
        <v>1326916800</v>
      </c>
      <c r="J3865">
        <v>1323131689</v>
      </c>
      <c r="K3865" t="b">
        <v>0</v>
      </c>
      <c r="L3865">
        <v>0</v>
      </c>
      <c r="M3865" t="b">
        <v>0</v>
      </c>
      <c r="N3865" t="s">
        <v>8276</v>
      </c>
      <c r="O3865">
        <f t="shared" si="240"/>
        <v>0</v>
      </c>
      <c r="P3865">
        <f t="shared" si="241"/>
        <v>0</v>
      </c>
      <c r="Q3865" s="10" t="s">
        <v>8323</v>
      </c>
      <c r="R3865" t="s">
        <v>8326</v>
      </c>
      <c r="S3865" s="14">
        <f t="shared" si="242"/>
        <v>40883.024178240739</v>
      </c>
      <c r="T3865" s="14">
        <f t="shared" si="243"/>
        <v>40926.833333333336</v>
      </c>
    </row>
    <row r="3866" spans="1:20" ht="45" x14ac:dyDescent="0.45">
      <c r="A3866">
        <v>1125</v>
      </c>
      <c r="B3866" s="3" t="s">
        <v>1126</v>
      </c>
      <c r="C3866" s="3" t="s">
        <v>5235</v>
      </c>
      <c r="D3866" s="6">
        <v>3000</v>
      </c>
      <c r="E3866" s="8">
        <v>0</v>
      </c>
      <c r="F3866" t="s">
        <v>8220</v>
      </c>
      <c r="G3866" t="s">
        <v>8224</v>
      </c>
      <c r="H3866" t="s">
        <v>8246</v>
      </c>
      <c r="I3866">
        <v>1443193130</v>
      </c>
      <c r="J3866">
        <v>1438009130</v>
      </c>
      <c r="K3866" t="b">
        <v>0</v>
      </c>
      <c r="L3866">
        <v>0</v>
      </c>
      <c r="M3866" t="b">
        <v>0</v>
      </c>
      <c r="N3866" t="s">
        <v>8281</v>
      </c>
      <c r="O3866">
        <f t="shared" si="240"/>
        <v>0</v>
      </c>
      <c r="P3866">
        <f t="shared" si="241"/>
        <v>0</v>
      </c>
      <c r="Q3866" s="10" t="s">
        <v>8331</v>
      </c>
      <c r="R3866" t="s">
        <v>8333</v>
      </c>
      <c r="S3866" s="14">
        <f t="shared" si="242"/>
        <v>42212.624189814815</v>
      </c>
      <c r="T3866" s="14">
        <f t="shared" si="243"/>
        <v>42272.624189814815</v>
      </c>
    </row>
    <row r="3867" spans="1:20" ht="45" x14ac:dyDescent="0.45">
      <c r="A3867">
        <v>1131</v>
      </c>
      <c r="B3867" s="3" t="s">
        <v>1132</v>
      </c>
      <c r="C3867" s="3" t="s">
        <v>5241</v>
      </c>
      <c r="D3867" s="6">
        <v>40000</v>
      </c>
      <c r="E3867" s="8">
        <v>0</v>
      </c>
      <c r="F3867" t="s">
        <v>8220</v>
      </c>
      <c r="G3867" t="s">
        <v>8225</v>
      </c>
      <c r="H3867" t="s">
        <v>8247</v>
      </c>
      <c r="I3867">
        <v>1450993668</v>
      </c>
      <c r="J3867">
        <v>1448401668</v>
      </c>
      <c r="K3867" t="b">
        <v>0</v>
      </c>
      <c r="L3867">
        <v>0</v>
      </c>
      <c r="M3867" t="b">
        <v>0</v>
      </c>
      <c r="N3867" t="s">
        <v>8281</v>
      </c>
      <c r="O3867">
        <f t="shared" si="240"/>
        <v>0</v>
      </c>
      <c r="P3867">
        <f t="shared" si="241"/>
        <v>0</v>
      </c>
      <c r="Q3867" s="10" t="s">
        <v>8331</v>
      </c>
      <c r="R3867" t="s">
        <v>8333</v>
      </c>
      <c r="S3867" s="14">
        <f t="shared" si="242"/>
        <v>42332.908194444448</v>
      </c>
      <c r="T3867" s="14">
        <f t="shared" si="243"/>
        <v>42362.908194444448</v>
      </c>
    </row>
    <row r="3868" spans="1:20" ht="45" x14ac:dyDescent="0.45">
      <c r="A3868">
        <v>1140</v>
      </c>
      <c r="B3868" s="3" t="s">
        <v>1141</v>
      </c>
      <c r="C3868" s="3" t="s">
        <v>5250</v>
      </c>
      <c r="D3868" s="6">
        <v>5000</v>
      </c>
      <c r="E3868" s="8">
        <v>0</v>
      </c>
      <c r="F3868" t="s">
        <v>8220</v>
      </c>
      <c r="G3868" t="s">
        <v>8224</v>
      </c>
      <c r="H3868" t="s">
        <v>8246</v>
      </c>
      <c r="I3868">
        <v>1438859121</v>
      </c>
      <c r="J3868">
        <v>1436267121</v>
      </c>
      <c r="K3868" t="b">
        <v>0</v>
      </c>
      <c r="L3868">
        <v>0</v>
      </c>
      <c r="M3868" t="b">
        <v>0</v>
      </c>
      <c r="N3868" t="s">
        <v>8281</v>
      </c>
      <c r="O3868">
        <f t="shared" si="240"/>
        <v>0</v>
      </c>
      <c r="P3868">
        <f t="shared" si="241"/>
        <v>0</v>
      </c>
      <c r="Q3868" s="10" t="s">
        <v>8331</v>
      </c>
      <c r="R3868" t="s">
        <v>8333</v>
      </c>
      <c r="S3868" s="14">
        <f t="shared" si="242"/>
        <v>42192.462048611109</v>
      </c>
      <c r="T3868" s="14">
        <f t="shared" si="243"/>
        <v>42222.462048611109</v>
      </c>
    </row>
    <row r="3869" spans="1:20" x14ac:dyDescent="0.45">
      <c r="A3869">
        <v>1141</v>
      </c>
      <c r="B3869" s="3" t="s">
        <v>1142</v>
      </c>
      <c r="C3869" s="3" t="s">
        <v>5251</v>
      </c>
      <c r="D3869" s="6">
        <v>500</v>
      </c>
      <c r="E3869" s="8">
        <v>0</v>
      </c>
      <c r="F3869" t="s">
        <v>8220</v>
      </c>
      <c r="G3869" t="s">
        <v>8235</v>
      </c>
      <c r="H3869" t="s">
        <v>8248</v>
      </c>
      <c r="I3869">
        <v>1436460450</v>
      </c>
      <c r="J3869">
        <v>1433868450</v>
      </c>
      <c r="K3869" t="b">
        <v>0</v>
      </c>
      <c r="L3869">
        <v>0</v>
      </c>
      <c r="M3869" t="b">
        <v>0</v>
      </c>
      <c r="N3869" t="s">
        <v>8281</v>
      </c>
      <c r="O3869">
        <f t="shared" si="240"/>
        <v>0</v>
      </c>
      <c r="P3869">
        <f t="shared" si="241"/>
        <v>0</v>
      </c>
      <c r="Q3869" s="10" t="s">
        <v>8331</v>
      </c>
      <c r="R3869" t="s">
        <v>8333</v>
      </c>
      <c r="S3869" s="14">
        <f t="shared" si="242"/>
        <v>42164.699652777781</v>
      </c>
      <c r="T3869" s="14">
        <f t="shared" si="243"/>
        <v>42194.699652777781</v>
      </c>
    </row>
    <row r="3870" spans="1:20" ht="45" x14ac:dyDescent="0.45">
      <c r="A3870">
        <v>1142</v>
      </c>
      <c r="B3870" s="3" t="s">
        <v>1143</v>
      </c>
      <c r="C3870" s="3" t="s">
        <v>5252</v>
      </c>
      <c r="D3870" s="6">
        <v>4000</v>
      </c>
      <c r="E3870" s="8">
        <v>0</v>
      </c>
      <c r="F3870" t="s">
        <v>8220</v>
      </c>
      <c r="G3870" t="s">
        <v>8223</v>
      </c>
      <c r="H3870" t="s">
        <v>8245</v>
      </c>
      <c r="I3870">
        <v>1424131727</v>
      </c>
      <c r="J3870">
        <v>1421539727</v>
      </c>
      <c r="K3870" t="b">
        <v>0</v>
      </c>
      <c r="L3870">
        <v>0</v>
      </c>
      <c r="M3870" t="b">
        <v>0</v>
      </c>
      <c r="N3870" t="s">
        <v>8281</v>
      </c>
      <c r="O3870">
        <f t="shared" si="240"/>
        <v>0</v>
      </c>
      <c r="P3870">
        <f t="shared" si="241"/>
        <v>0</v>
      </c>
      <c r="Q3870" s="10" t="s">
        <v>8331</v>
      </c>
      <c r="R3870" t="s">
        <v>8333</v>
      </c>
      <c r="S3870" s="14">
        <f t="shared" si="242"/>
        <v>42022.006099537044</v>
      </c>
      <c r="T3870" s="14">
        <f t="shared" si="243"/>
        <v>42052.006099537044</v>
      </c>
    </row>
    <row r="3871" spans="1:20" ht="45" x14ac:dyDescent="0.45">
      <c r="A3871">
        <v>1861</v>
      </c>
      <c r="B3871" s="3" t="s">
        <v>1862</v>
      </c>
      <c r="C3871" s="3" t="s">
        <v>5971</v>
      </c>
      <c r="D3871" s="6">
        <v>250000</v>
      </c>
      <c r="E3871" s="8">
        <v>0</v>
      </c>
      <c r="F3871" t="s">
        <v>8220</v>
      </c>
      <c r="G3871" t="s">
        <v>8224</v>
      </c>
      <c r="H3871" t="s">
        <v>8246</v>
      </c>
      <c r="I3871">
        <v>1422256341</v>
      </c>
      <c r="J3871">
        <v>1419664341</v>
      </c>
      <c r="K3871" t="b">
        <v>0</v>
      </c>
      <c r="L3871">
        <v>0</v>
      </c>
      <c r="M3871" t="b">
        <v>0</v>
      </c>
      <c r="N3871" t="s">
        <v>8281</v>
      </c>
      <c r="O3871">
        <f t="shared" si="240"/>
        <v>0</v>
      </c>
      <c r="P3871">
        <f t="shared" si="241"/>
        <v>0</v>
      </c>
      <c r="Q3871" s="10" t="s">
        <v>8331</v>
      </c>
      <c r="R3871" t="s">
        <v>8333</v>
      </c>
      <c r="S3871" s="14">
        <f t="shared" si="242"/>
        <v>42000.300243055557</v>
      </c>
      <c r="T3871" s="14">
        <f t="shared" si="243"/>
        <v>42030.300243055557</v>
      </c>
    </row>
    <row r="3872" spans="1:20" ht="45" x14ac:dyDescent="0.45">
      <c r="A3872">
        <v>1869</v>
      </c>
      <c r="B3872" s="3" t="s">
        <v>1870</v>
      </c>
      <c r="C3872" s="3" t="s">
        <v>5979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1483488249</v>
      </c>
      <c r="J3872">
        <v>1480896249</v>
      </c>
      <c r="K3872" t="b">
        <v>0</v>
      </c>
      <c r="L3872">
        <v>0</v>
      </c>
      <c r="M3872" t="b">
        <v>0</v>
      </c>
      <c r="N3872" t="s">
        <v>8281</v>
      </c>
      <c r="O3872">
        <f t="shared" si="240"/>
        <v>0</v>
      </c>
      <c r="P3872">
        <f t="shared" si="241"/>
        <v>0</v>
      </c>
      <c r="Q3872" s="10" t="s">
        <v>8331</v>
      </c>
      <c r="R3872" t="s">
        <v>8333</v>
      </c>
      <c r="S3872" s="14">
        <f t="shared" si="242"/>
        <v>42709.002881944441</v>
      </c>
      <c r="T3872" s="14">
        <f t="shared" si="243"/>
        <v>42739.002881944441</v>
      </c>
    </row>
    <row r="3873" spans="1:20" ht="45" x14ac:dyDescent="0.45">
      <c r="A3873">
        <v>1876</v>
      </c>
      <c r="B3873" s="3" t="s">
        <v>1877</v>
      </c>
      <c r="C3873" s="3" t="s">
        <v>5986</v>
      </c>
      <c r="D3873" s="6">
        <v>280</v>
      </c>
      <c r="E3873" s="8">
        <v>0</v>
      </c>
      <c r="F3873" t="s">
        <v>8220</v>
      </c>
      <c r="G3873" t="s">
        <v>8225</v>
      </c>
      <c r="H3873" t="s">
        <v>8247</v>
      </c>
      <c r="I3873">
        <v>1402901405</v>
      </c>
      <c r="J3873">
        <v>1400309405</v>
      </c>
      <c r="K3873" t="b">
        <v>0</v>
      </c>
      <c r="L3873">
        <v>0</v>
      </c>
      <c r="M3873" t="b">
        <v>0</v>
      </c>
      <c r="N3873" t="s">
        <v>8281</v>
      </c>
      <c r="O3873">
        <f t="shared" si="240"/>
        <v>0</v>
      </c>
      <c r="P3873">
        <f t="shared" si="241"/>
        <v>0</v>
      </c>
      <c r="Q3873" s="10" t="s">
        <v>8331</v>
      </c>
      <c r="R3873" t="s">
        <v>8333</v>
      </c>
      <c r="S3873" s="14">
        <f t="shared" si="242"/>
        <v>41776.284780092588</v>
      </c>
      <c r="T3873" s="14">
        <f t="shared" si="243"/>
        <v>41806.284780092588</v>
      </c>
    </row>
    <row r="3874" spans="1:20" ht="45" x14ac:dyDescent="0.45">
      <c r="A3874">
        <v>1877</v>
      </c>
      <c r="B3874" s="3" t="s">
        <v>1878</v>
      </c>
      <c r="C3874" s="3" t="s">
        <v>5987</v>
      </c>
      <c r="D3874" s="6">
        <v>60</v>
      </c>
      <c r="E3874" s="8">
        <v>0</v>
      </c>
      <c r="F3874" t="s">
        <v>8220</v>
      </c>
      <c r="G3874" t="s">
        <v>8223</v>
      </c>
      <c r="H3874" t="s">
        <v>8245</v>
      </c>
      <c r="I3874">
        <v>1425170525</v>
      </c>
      <c r="J3874">
        <v>1422664925</v>
      </c>
      <c r="K3874" t="b">
        <v>0</v>
      </c>
      <c r="L3874">
        <v>0</v>
      </c>
      <c r="M3874" t="b">
        <v>0</v>
      </c>
      <c r="N3874" t="s">
        <v>8281</v>
      </c>
      <c r="O3874">
        <f t="shared" si="240"/>
        <v>0</v>
      </c>
      <c r="P3874">
        <f t="shared" si="241"/>
        <v>0</v>
      </c>
      <c r="Q3874" s="10" t="s">
        <v>8331</v>
      </c>
      <c r="R3874" t="s">
        <v>8333</v>
      </c>
      <c r="S3874" s="14">
        <f t="shared" si="242"/>
        <v>42035.029224537036</v>
      </c>
      <c r="T3874" s="14">
        <f t="shared" si="243"/>
        <v>42064.029224537036</v>
      </c>
    </row>
    <row r="3875" spans="1:20" ht="59.4" x14ac:dyDescent="0.45">
      <c r="A3875">
        <v>1878</v>
      </c>
      <c r="B3875" s="3" t="s">
        <v>1879</v>
      </c>
      <c r="C3875" s="3" t="s">
        <v>5988</v>
      </c>
      <c r="D3875" s="6">
        <v>8000</v>
      </c>
      <c r="E3875" s="8">
        <v>0</v>
      </c>
      <c r="F3875" t="s">
        <v>8220</v>
      </c>
      <c r="G3875" t="s">
        <v>8225</v>
      </c>
      <c r="H3875" t="s">
        <v>8247</v>
      </c>
      <c r="I3875">
        <v>1402618355</v>
      </c>
      <c r="J3875">
        <v>1400026355</v>
      </c>
      <c r="K3875" t="b">
        <v>0</v>
      </c>
      <c r="L3875">
        <v>0</v>
      </c>
      <c r="M3875" t="b">
        <v>0</v>
      </c>
      <c r="N3875" t="s">
        <v>8281</v>
      </c>
      <c r="O3875">
        <f t="shared" si="240"/>
        <v>0</v>
      </c>
      <c r="P3875">
        <f t="shared" si="241"/>
        <v>0</v>
      </c>
      <c r="Q3875" s="10" t="s">
        <v>8331</v>
      </c>
      <c r="R3875" t="s">
        <v>8333</v>
      </c>
      <c r="S3875" s="14">
        <f t="shared" si="242"/>
        <v>41773.008738425924</v>
      </c>
      <c r="T3875" s="14">
        <f t="shared" si="243"/>
        <v>41803.008738425924</v>
      </c>
    </row>
    <row r="3876" spans="1:20" ht="45" x14ac:dyDescent="0.45">
      <c r="A3876">
        <v>3190</v>
      </c>
      <c r="B3876" s="3" t="s">
        <v>3190</v>
      </c>
      <c r="C3876" s="3" t="s">
        <v>7300</v>
      </c>
      <c r="D3876" s="6">
        <v>4000</v>
      </c>
      <c r="E3876" s="8">
        <v>0</v>
      </c>
      <c r="F3876" t="s">
        <v>8220</v>
      </c>
      <c r="G3876" t="s">
        <v>8228</v>
      </c>
      <c r="H3876" t="s">
        <v>8250</v>
      </c>
      <c r="I3876">
        <v>1481258275</v>
      </c>
      <c r="J3876">
        <v>1478662675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42683.151331018518</v>
      </c>
      <c r="T3876" s="14">
        <f t="shared" si="243"/>
        <v>42713.192997685182</v>
      </c>
    </row>
    <row r="3877" spans="1:20" ht="45" x14ac:dyDescent="0.45">
      <c r="A3877">
        <v>3194</v>
      </c>
      <c r="B3877" s="3" t="s">
        <v>3194</v>
      </c>
      <c r="C3877" s="3" t="s">
        <v>7304</v>
      </c>
      <c r="D3877" s="6">
        <v>11000</v>
      </c>
      <c r="E3877" s="8">
        <v>0</v>
      </c>
      <c r="F3877" t="s">
        <v>8220</v>
      </c>
      <c r="G3877" t="s">
        <v>8223</v>
      </c>
      <c r="H3877" t="s">
        <v>8245</v>
      </c>
      <c r="I3877">
        <v>1437960598</v>
      </c>
      <c r="J3877">
        <v>1435368598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42182.062476851846</v>
      </c>
      <c r="T3877" s="14">
        <f t="shared" si="243"/>
        <v>42212.062476851846</v>
      </c>
    </row>
    <row r="3878" spans="1:20" ht="45" x14ac:dyDescent="0.45">
      <c r="A3878">
        <v>3204</v>
      </c>
      <c r="B3878" s="3" t="s">
        <v>3204</v>
      </c>
      <c r="C3878" s="3" t="s">
        <v>7314</v>
      </c>
      <c r="D3878" s="6">
        <v>500</v>
      </c>
      <c r="E3878" s="8">
        <v>0</v>
      </c>
      <c r="F3878" t="s">
        <v>8220</v>
      </c>
      <c r="G3878" t="s">
        <v>8223</v>
      </c>
      <c r="H3878" t="s">
        <v>8245</v>
      </c>
      <c r="I3878">
        <v>1437149640</v>
      </c>
      <c r="J3878">
        <v>1434558479</v>
      </c>
      <c r="K3878" t="b">
        <v>0</v>
      </c>
      <c r="L3878">
        <v>0</v>
      </c>
      <c r="M3878" t="b">
        <v>0</v>
      </c>
      <c r="N3878" t="s">
        <v>8303</v>
      </c>
      <c r="O3878">
        <f t="shared" si="240"/>
        <v>0</v>
      </c>
      <c r="P3878">
        <f t="shared" si="241"/>
        <v>0</v>
      </c>
      <c r="Q3878" s="10" t="s">
        <v>8315</v>
      </c>
      <c r="R3878" t="s">
        <v>8357</v>
      </c>
      <c r="S3878" s="14">
        <f t="shared" si="242"/>
        <v>42172.686099537037</v>
      </c>
      <c r="T3878" s="14">
        <f t="shared" si="243"/>
        <v>42202.676388888889</v>
      </c>
    </row>
    <row r="3879" spans="1:20" ht="45" x14ac:dyDescent="0.45">
      <c r="A3879">
        <v>3206</v>
      </c>
      <c r="B3879" s="3" t="s">
        <v>3206</v>
      </c>
      <c r="C3879" s="3" t="s">
        <v>7316</v>
      </c>
      <c r="D3879" s="6">
        <v>5000</v>
      </c>
      <c r="E3879" s="8">
        <v>0</v>
      </c>
      <c r="F3879" t="s">
        <v>8220</v>
      </c>
      <c r="G3879" t="s">
        <v>8223</v>
      </c>
      <c r="H3879" t="s">
        <v>8245</v>
      </c>
      <c r="I3879">
        <v>1442644651</v>
      </c>
      <c r="J3879">
        <v>1440052651</v>
      </c>
      <c r="K3879" t="b">
        <v>0</v>
      </c>
      <c r="L3879">
        <v>0</v>
      </c>
      <c r="M3879" t="b">
        <v>0</v>
      </c>
      <c r="N3879" t="s">
        <v>8303</v>
      </c>
      <c r="O3879">
        <f t="shared" si="240"/>
        <v>0</v>
      </c>
      <c r="P3879">
        <f t="shared" si="241"/>
        <v>0</v>
      </c>
      <c r="Q3879" s="10" t="s">
        <v>8315</v>
      </c>
      <c r="R3879" t="s">
        <v>8357</v>
      </c>
      <c r="S3879" s="14">
        <f t="shared" si="242"/>
        <v>42236.276053240741</v>
      </c>
      <c r="T3879" s="14">
        <f t="shared" si="243"/>
        <v>42266.276053240741</v>
      </c>
    </row>
    <row r="3880" spans="1:20" ht="45" x14ac:dyDescent="0.45">
      <c r="A3880">
        <v>3628</v>
      </c>
      <c r="B3880" s="3" t="s">
        <v>3626</v>
      </c>
      <c r="C3880" s="3" t="s">
        <v>7738</v>
      </c>
      <c r="D3880" s="6">
        <v>100000</v>
      </c>
      <c r="E3880" s="8">
        <v>0</v>
      </c>
      <c r="F3880" t="s">
        <v>8220</v>
      </c>
      <c r="G3880" t="s">
        <v>8223</v>
      </c>
      <c r="H3880" t="s">
        <v>8245</v>
      </c>
      <c r="I3880">
        <v>1450040396</v>
      </c>
      <c r="J3880">
        <v>1444852796</v>
      </c>
      <c r="K3880" t="b">
        <v>0</v>
      </c>
      <c r="L3880">
        <v>0</v>
      </c>
      <c r="M3880" t="b">
        <v>0</v>
      </c>
      <c r="N3880" t="s">
        <v>8303</v>
      </c>
      <c r="O3880">
        <f t="shared" si="240"/>
        <v>0</v>
      </c>
      <c r="P3880">
        <f t="shared" si="241"/>
        <v>0</v>
      </c>
      <c r="Q3880" s="10" t="s">
        <v>8315</v>
      </c>
      <c r="R3880" t="s">
        <v>8357</v>
      </c>
      <c r="S3880" s="14">
        <f t="shared" si="242"/>
        <v>42291.833287037036</v>
      </c>
      <c r="T3880" s="14">
        <f t="shared" si="243"/>
        <v>42351.874953703707</v>
      </c>
    </row>
    <row r="3881" spans="1:20" ht="45" x14ac:dyDescent="0.45">
      <c r="A3881">
        <v>3636</v>
      </c>
      <c r="B3881" s="3" t="s">
        <v>3634</v>
      </c>
      <c r="C3881" s="3" t="s">
        <v>7746</v>
      </c>
      <c r="D3881" s="6">
        <v>150000</v>
      </c>
      <c r="E3881" s="8">
        <v>0</v>
      </c>
      <c r="F3881" t="s">
        <v>8220</v>
      </c>
      <c r="G3881" t="s">
        <v>8223</v>
      </c>
      <c r="H3881" t="s">
        <v>8245</v>
      </c>
      <c r="I3881">
        <v>1442248829</v>
      </c>
      <c r="J3881">
        <v>1439224829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42226.694780092599</v>
      </c>
      <c r="T3881" s="14">
        <f t="shared" si="243"/>
        <v>42261.694780092599</v>
      </c>
    </row>
    <row r="3882" spans="1:20" ht="45" x14ac:dyDescent="0.45">
      <c r="A3882">
        <v>3641</v>
      </c>
      <c r="B3882" s="3" t="s">
        <v>3639</v>
      </c>
      <c r="C3882" s="3" t="s">
        <v>7751</v>
      </c>
      <c r="D3882" s="6">
        <v>3000</v>
      </c>
      <c r="E3882" s="8">
        <v>0</v>
      </c>
      <c r="F3882" t="s">
        <v>8220</v>
      </c>
      <c r="G3882" t="s">
        <v>8223</v>
      </c>
      <c r="H3882" t="s">
        <v>8245</v>
      </c>
      <c r="I3882">
        <v>1412485200</v>
      </c>
      <c r="J3882">
        <v>1410966179</v>
      </c>
      <c r="K3882" t="b">
        <v>0</v>
      </c>
      <c r="L3882">
        <v>0</v>
      </c>
      <c r="M3882" t="b">
        <v>0</v>
      </c>
      <c r="N3882" t="s">
        <v>8303</v>
      </c>
      <c r="O3882">
        <f t="shared" si="240"/>
        <v>0</v>
      </c>
      <c r="P3882">
        <f t="shared" si="241"/>
        <v>0</v>
      </c>
      <c r="Q3882" s="10" t="s">
        <v>8315</v>
      </c>
      <c r="R3882" t="s">
        <v>8357</v>
      </c>
      <c r="S3882" s="14">
        <f t="shared" si="242"/>
        <v>41899.627071759263</v>
      </c>
      <c r="T3882" s="14">
        <f t="shared" si="243"/>
        <v>41917.208333333336</v>
      </c>
    </row>
    <row r="3883" spans="1:20" ht="45" x14ac:dyDescent="0.45">
      <c r="A3883">
        <v>3643</v>
      </c>
      <c r="B3883" s="3" t="s">
        <v>3641</v>
      </c>
      <c r="C3883" s="3" t="s">
        <v>7753</v>
      </c>
      <c r="D3883" s="6">
        <v>25000</v>
      </c>
      <c r="E3883" s="8">
        <v>0</v>
      </c>
      <c r="F3883" t="s">
        <v>8220</v>
      </c>
      <c r="G3883" t="s">
        <v>8223</v>
      </c>
      <c r="H3883" t="s">
        <v>8245</v>
      </c>
      <c r="I3883">
        <v>1447734439</v>
      </c>
      <c r="J3883">
        <v>1444274839</v>
      </c>
      <c r="K3883" t="b">
        <v>0</v>
      </c>
      <c r="L3883">
        <v>0</v>
      </c>
      <c r="M3883" t="b">
        <v>0</v>
      </c>
      <c r="N3883" t="s">
        <v>8303</v>
      </c>
      <c r="O3883">
        <f t="shared" si="240"/>
        <v>0</v>
      </c>
      <c r="P3883">
        <f t="shared" si="241"/>
        <v>0</v>
      </c>
      <c r="Q3883" s="10" t="s">
        <v>8315</v>
      </c>
      <c r="R3883" t="s">
        <v>8357</v>
      </c>
      <c r="S3883" s="14">
        <f t="shared" si="242"/>
        <v>42285.143969907411</v>
      </c>
      <c r="T3883" s="14">
        <f t="shared" si="243"/>
        <v>42325.185636574075</v>
      </c>
    </row>
    <row r="3884" spans="1:20" ht="45" x14ac:dyDescent="0.45">
      <c r="A3884">
        <v>3790</v>
      </c>
      <c r="B3884" s="3" t="s">
        <v>3787</v>
      </c>
      <c r="C3884" s="3" t="s">
        <v>7900</v>
      </c>
      <c r="D3884" s="6">
        <v>15000</v>
      </c>
      <c r="E3884" s="8">
        <v>0</v>
      </c>
      <c r="F3884" t="s">
        <v>8220</v>
      </c>
      <c r="G3884" t="s">
        <v>8223</v>
      </c>
      <c r="H3884" t="s">
        <v>8245</v>
      </c>
      <c r="I3884">
        <v>1479834023</v>
      </c>
      <c r="J3884">
        <v>1477238423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42666.666932870372</v>
      </c>
      <c r="T3884" s="14">
        <f t="shared" si="243"/>
        <v>42696.708599537036</v>
      </c>
    </row>
    <row r="3885" spans="1:20" ht="30.6" x14ac:dyDescent="0.45">
      <c r="A3885">
        <v>3791</v>
      </c>
      <c r="B3885" s="3" t="s">
        <v>3788</v>
      </c>
      <c r="C3885" s="3" t="s">
        <v>7901</v>
      </c>
      <c r="D3885" s="6">
        <v>1500</v>
      </c>
      <c r="E3885" s="8">
        <v>0</v>
      </c>
      <c r="F3885" t="s">
        <v>8220</v>
      </c>
      <c r="G3885" t="s">
        <v>8223</v>
      </c>
      <c r="H3885" t="s">
        <v>8245</v>
      </c>
      <c r="I3885">
        <v>1404664592</v>
      </c>
      <c r="J3885">
        <v>1399480592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41766.692037037035</v>
      </c>
      <c r="T3885" s="14">
        <f t="shared" si="243"/>
        <v>41826.692037037035</v>
      </c>
    </row>
    <row r="3886" spans="1:20" ht="45" x14ac:dyDescent="0.45">
      <c r="A3886">
        <v>3802</v>
      </c>
      <c r="B3886" s="3" t="s">
        <v>3799</v>
      </c>
      <c r="C3886" s="3" t="s">
        <v>7912</v>
      </c>
      <c r="D3886" s="6">
        <v>3000</v>
      </c>
      <c r="E3886" s="8">
        <v>0</v>
      </c>
      <c r="F3886" t="s">
        <v>8220</v>
      </c>
      <c r="G3886" t="s">
        <v>8223</v>
      </c>
      <c r="H3886" t="s">
        <v>8245</v>
      </c>
      <c r="I3886">
        <v>1445482906</v>
      </c>
      <c r="J3886">
        <v>1442890906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42269.126226851848</v>
      </c>
      <c r="T3886" s="14">
        <f t="shared" si="243"/>
        <v>42299.126226851848</v>
      </c>
    </row>
    <row r="3887" spans="1:20" ht="45" x14ac:dyDescent="0.45">
      <c r="A3887">
        <v>3804</v>
      </c>
      <c r="B3887" s="3" t="s">
        <v>3801</v>
      </c>
      <c r="C3887" s="3" t="s">
        <v>7914</v>
      </c>
      <c r="D3887" s="6">
        <v>8000</v>
      </c>
      <c r="E3887" s="8">
        <v>0</v>
      </c>
      <c r="F3887" t="s">
        <v>8220</v>
      </c>
      <c r="G3887" t="s">
        <v>8223</v>
      </c>
      <c r="H3887" t="s">
        <v>8245</v>
      </c>
      <c r="I3887">
        <v>1469948400</v>
      </c>
      <c r="J3887">
        <v>1465172024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42527.00953703704</v>
      </c>
      <c r="T3887" s="14">
        <f t="shared" si="243"/>
        <v>42582.291666666672</v>
      </c>
    </row>
    <row r="3888" spans="1:20" ht="45" x14ac:dyDescent="0.45">
      <c r="A3888">
        <v>3872</v>
      </c>
      <c r="B3888" s="3" t="s">
        <v>3869</v>
      </c>
      <c r="C3888" s="3" t="s">
        <v>7981</v>
      </c>
      <c r="D3888" s="6">
        <v>15000</v>
      </c>
      <c r="E3888" s="8">
        <v>0</v>
      </c>
      <c r="F3888" t="s">
        <v>8219</v>
      </c>
      <c r="G3888" t="s">
        <v>8223</v>
      </c>
      <c r="H3888" t="s">
        <v>8245</v>
      </c>
      <c r="I3888">
        <v>1439522996</v>
      </c>
      <c r="J3888">
        <v>1435202996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42180.145787037036</v>
      </c>
      <c r="T3888" s="14">
        <f t="shared" si="243"/>
        <v>42230.145787037036</v>
      </c>
    </row>
    <row r="3889" spans="1:20" ht="45" x14ac:dyDescent="0.45">
      <c r="A3889">
        <v>3873</v>
      </c>
      <c r="B3889" s="3" t="s">
        <v>3870</v>
      </c>
      <c r="C3889" s="3" t="s">
        <v>7982</v>
      </c>
      <c r="D3889" s="6">
        <v>5500</v>
      </c>
      <c r="E3889" s="8">
        <v>0</v>
      </c>
      <c r="F3889" t="s">
        <v>8219</v>
      </c>
      <c r="G3889" t="s">
        <v>8223</v>
      </c>
      <c r="H3889" t="s">
        <v>8245</v>
      </c>
      <c r="I3889">
        <v>1444322535</v>
      </c>
      <c r="J3889">
        <v>1441730535</v>
      </c>
      <c r="K3889" t="b">
        <v>0</v>
      </c>
      <c r="L3889">
        <v>0</v>
      </c>
      <c r="M3889" t="b">
        <v>0</v>
      </c>
      <c r="N3889" t="s">
        <v>8303</v>
      </c>
      <c r="O3889">
        <f t="shared" si="240"/>
        <v>0</v>
      </c>
      <c r="P3889">
        <f t="shared" si="241"/>
        <v>0</v>
      </c>
      <c r="Q3889" s="10" t="s">
        <v>8315</v>
      </c>
      <c r="R3889" t="s">
        <v>8357</v>
      </c>
      <c r="S3889" s="14">
        <f t="shared" si="242"/>
        <v>42255.696006944447</v>
      </c>
      <c r="T3889" s="14">
        <f t="shared" si="243"/>
        <v>42285.696006944447</v>
      </c>
    </row>
    <row r="3890" spans="1:20" ht="59.4" x14ac:dyDescent="0.45">
      <c r="A3890">
        <v>3874</v>
      </c>
      <c r="B3890" s="3" t="s">
        <v>3871</v>
      </c>
      <c r="C3890" s="3" t="s">
        <v>7983</v>
      </c>
      <c r="D3890" s="6">
        <v>620</v>
      </c>
      <c r="E3890" s="8">
        <v>0</v>
      </c>
      <c r="F3890" t="s">
        <v>8219</v>
      </c>
      <c r="G3890" t="s">
        <v>8227</v>
      </c>
      <c r="H3890" t="s">
        <v>8249</v>
      </c>
      <c r="I3890">
        <v>1422061200</v>
      </c>
      <c r="J3890">
        <v>1420244622</v>
      </c>
      <c r="K3890" t="b">
        <v>0</v>
      </c>
      <c r="L3890">
        <v>0</v>
      </c>
      <c r="M3890" t="b">
        <v>0</v>
      </c>
      <c r="N3890" t="s">
        <v>8303</v>
      </c>
      <c r="O3890">
        <f t="shared" si="240"/>
        <v>0</v>
      </c>
      <c r="P3890">
        <f t="shared" si="241"/>
        <v>0</v>
      </c>
      <c r="Q3890" s="10" t="s">
        <v>8315</v>
      </c>
      <c r="R3890" t="s">
        <v>8357</v>
      </c>
      <c r="S3890" s="14">
        <f t="shared" si="242"/>
        <v>42007.016458333332</v>
      </c>
      <c r="T3890" s="14">
        <f t="shared" si="243"/>
        <v>42028.041666666672</v>
      </c>
    </row>
    <row r="3891" spans="1:20" ht="45" x14ac:dyDescent="0.45">
      <c r="A3891">
        <v>3875</v>
      </c>
      <c r="B3891" s="3" t="s">
        <v>3872</v>
      </c>
      <c r="C3891" s="3" t="s">
        <v>7984</v>
      </c>
      <c r="D3891" s="6">
        <v>30000</v>
      </c>
      <c r="E3891" s="8">
        <v>0</v>
      </c>
      <c r="F3891" t="s">
        <v>8219</v>
      </c>
      <c r="G3891" t="s">
        <v>8231</v>
      </c>
      <c r="H3891" t="s">
        <v>8252</v>
      </c>
      <c r="I3891">
        <v>1472896800</v>
      </c>
      <c r="J3891">
        <v>1472804365</v>
      </c>
      <c r="K3891" t="b">
        <v>0</v>
      </c>
      <c r="L3891">
        <v>0</v>
      </c>
      <c r="M3891" t="b">
        <v>0</v>
      </c>
      <c r="N3891" t="s">
        <v>8303</v>
      </c>
      <c r="O3891">
        <f t="shared" si="240"/>
        <v>0</v>
      </c>
      <c r="P3891">
        <f t="shared" si="241"/>
        <v>0</v>
      </c>
      <c r="Q3891" s="10" t="s">
        <v>8315</v>
      </c>
      <c r="R3891" t="s">
        <v>8357</v>
      </c>
      <c r="S3891" s="14">
        <f t="shared" si="242"/>
        <v>42615.346817129626</v>
      </c>
      <c r="T3891" s="14">
        <f t="shared" si="243"/>
        <v>42616.416666666672</v>
      </c>
    </row>
    <row r="3892" spans="1:20" ht="45" x14ac:dyDescent="0.45">
      <c r="A3892">
        <v>3879</v>
      </c>
      <c r="B3892" s="3" t="s">
        <v>3876</v>
      </c>
      <c r="C3892" s="3" t="s">
        <v>7988</v>
      </c>
      <c r="D3892" s="6">
        <v>15000</v>
      </c>
      <c r="E3892" s="8">
        <v>0</v>
      </c>
      <c r="F3892" t="s">
        <v>8219</v>
      </c>
      <c r="G3892" t="s">
        <v>8224</v>
      </c>
      <c r="H3892" t="s">
        <v>8246</v>
      </c>
      <c r="I3892">
        <v>1422218396</v>
      </c>
      <c r="J3892">
        <v>1419626396</v>
      </c>
      <c r="K3892" t="b">
        <v>0</v>
      </c>
      <c r="L3892">
        <v>0</v>
      </c>
      <c r="M3892" t="b">
        <v>0</v>
      </c>
      <c r="N3892" t="s">
        <v>8303</v>
      </c>
      <c r="O3892">
        <f t="shared" si="240"/>
        <v>0</v>
      </c>
      <c r="P3892">
        <f t="shared" si="241"/>
        <v>0</v>
      </c>
      <c r="Q3892" s="10" t="s">
        <v>8315</v>
      </c>
      <c r="R3892" t="s">
        <v>8357</v>
      </c>
      <c r="S3892" s="14">
        <f t="shared" si="242"/>
        <v>41999.861064814817</v>
      </c>
      <c r="T3892" s="14">
        <f t="shared" si="243"/>
        <v>42029.861064814817</v>
      </c>
    </row>
    <row r="3893" spans="1:20" ht="45" x14ac:dyDescent="0.45">
      <c r="A3893">
        <v>3882</v>
      </c>
      <c r="B3893" s="3" t="s">
        <v>3879</v>
      </c>
      <c r="C3893" s="3" t="s">
        <v>7991</v>
      </c>
      <c r="D3893" s="6">
        <v>30000</v>
      </c>
      <c r="E3893" s="8">
        <v>0</v>
      </c>
      <c r="F3893" t="s">
        <v>8219</v>
      </c>
      <c r="G3893" t="s">
        <v>8225</v>
      </c>
      <c r="H3893" t="s">
        <v>8247</v>
      </c>
      <c r="I3893">
        <v>1454281380</v>
      </c>
      <c r="J3893">
        <v>1451950570</v>
      </c>
      <c r="K3893" t="b">
        <v>0</v>
      </c>
      <c r="L3893">
        <v>0</v>
      </c>
      <c r="M3893" t="b">
        <v>0</v>
      </c>
      <c r="N3893" t="s">
        <v>8303</v>
      </c>
      <c r="O3893">
        <f t="shared" si="240"/>
        <v>0</v>
      </c>
      <c r="P3893">
        <f t="shared" si="241"/>
        <v>0</v>
      </c>
      <c r="Q3893" s="10" t="s">
        <v>8315</v>
      </c>
      <c r="R3893" t="s">
        <v>8357</v>
      </c>
      <c r="S3893" s="14">
        <f t="shared" si="242"/>
        <v>42373.983449074076</v>
      </c>
      <c r="T3893" s="14">
        <f t="shared" si="243"/>
        <v>42400.960416666669</v>
      </c>
    </row>
    <row r="3894" spans="1:20" ht="59.4" x14ac:dyDescent="0.45">
      <c r="A3894">
        <v>3883</v>
      </c>
      <c r="B3894" s="3" t="s">
        <v>3880</v>
      </c>
      <c r="C3894" s="3" t="s">
        <v>7992</v>
      </c>
      <c r="D3894" s="6">
        <v>15000</v>
      </c>
      <c r="E3894" s="8">
        <v>0</v>
      </c>
      <c r="F3894" t="s">
        <v>8219</v>
      </c>
      <c r="G3894" t="s">
        <v>8224</v>
      </c>
      <c r="H3894" t="s">
        <v>8246</v>
      </c>
      <c r="I3894">
        <v>1409668069</v>
      </c>
      <c r="J3894">
        <v>1407076069</v>
      </c>
      <c r="K3894" t="b">
        <v>0</v>
      </c>
      <c r="L3894">
        <v>0</v>
      </c>
      <c r="M3894" t="b">
        <v>0</v>
      </c>
      <c r="N3894" t="s">
        <v>8303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8357</v>
      </c>
      <c r="S3894" s="14">
        <f t="shared" si="242"/>
        <v>41854.602650462963</v>
      </c>
      <c r="T3894" s="14">
        <f t="shared" si="243"/>
        <v>41884.602650462963</v>
      </c>
    </row>
    <row r="3895" spans="1:20" ht="45" x14ac:dyDescent="0.45">
      <c r="A3895">
        <v>3884</v>
      </c>
      <c r="B3895" s="3" t="s">
        <v>3881</v>
      </c>
      <c r="C3895" s="3" t="s">
        <v>7993</v>
      </c>
      <c r="D3895" s="6">
        <v>10000</v>
      </c>
      <c r="E3895" s="8">
        <v>0</v>
      </c>
      <c r="F3895" t="s">
        <v>8219</v>
      </c>
      <c r="G3895" t="s">
        <v>8223</v>
      </c>
      <c r="H3895" t="s">
        <v>8245</v>
      </c>
      <c r="I3895">
        <v>1427479192</v>
      </c>
      <c r="J3895">
        <v>1425322792</v>
      </c>
      <c r="K3895" t="b">
        <v>0</v>
      </c>
      <c r="L3895">
        <v>0</v>
      </c>
      <c r="M3895" t="b">
        <v>0</v>
      </c>
      <c r="N3895" t="s">
        <v>8303</v>
      </c>
      <c r="O3895">
        <f t="shared" si="240"/>
        <v>0</v>
      </c>
      <c r="P3895">
        <f t="shared" si="241"/>
        <v>0</v>
      </c>
      <c r="Q3895" s="10" t="s">
        <v>8315</v>
      </c>
      <c r="R3895" t="s">
        <v>8357</v>
      </c>
      <c r="S3895" s="14">
        <f t="shared" si="242"/>
        <v>42065.791574074072</v>
      </c>
      <c r="T3895" s="14">
        <f t="shared" si="243"/>
        <v>42090.749907407408</v>
      </c>
    </row>
    <row r="3896" spans="1:20" ht="45" x14ac:dyDescent="0.45">
      <c r="A3896">
        <v>3885</v>
      </c>
      <c r="B3896" s="3" t="s">
        <v>3882</v>
      </c>
      <c r="C3896" s="3" t="s">
        <v>7994</v>
      </c>
      <c r="D3896" s="6">
        <v>375000</v>
      </c>
      <c r="E3896" s="8">
        <v>0</v>
      </c>
      <c r="F3896" t="s">
        <v>8219</v>
      </c>
      <c r="G3896" t="s">
        <v>8223</v>
      </c>
      <c r="H3896" t="s">
        <v>8245</v>
      </c>
      <c r="I3896">
        <v>1462834191</v>
      </c>
      <c r="J3896">
        <v>1460242191</v>
      </c>
      <c r="K3896" t="b">
        <v>0</v>
      </c>
      <c r="L3896">
        <v>0</v>
      </c>
      <c r="M3896" t="b">
        <v>0</v>
      </c>
      <c r="N3896" t="s">
        <v>8303</v>
      </c>
      <c r="O3896">
        <f t="shared" si="240"/>
        <v>0</v>
      </c>
      <c r="P3896">
        <f t="shared" si="241"/>
        <v>0</v>
      </c>
      <c r="Q3896" s="10" t="s">
        <v>8315</v>
      </c>
      <c r="R3896" t="s">
        <v>8357</v>
      </c>
      <c r="S3896" s="14">
        <f t="shared" si="242"/>
        <v>42469.951284722221</v>
      </c>
      <c r="T3896" s="14">
        <f t="shared" si="243"/>
        <v>42499.951284722221</v>
      </c>
    </row>
    <row r="3897" spans="1:20" x14ac:dyDescent="0.45">
      <c r="A3897">
        <v>3886</v>
      </c>
      <c r="B3897" s="3" t="s">
        <v>3883</v>
      </c>
      <c r="C3897" s="3">
        <v>1</v>
      </c>
      <c r="D3897" s="6">
        <v>10000</v>
      </c>
      <c r="E3897" s="8">
        <v>0</v>
      </c>
      <c r="F3897" t="s">
        <v>8219</v>
      </c>
      <c r="G3897" t="s">
        <v>8225</v>
      </c>
      <c r="H3897" t="s">
        <v>8247</v>
      </c>
      <c r="I3897">
        <v>1418275702</v>
      </c>
      <c r="J3897">
        <v>1415683702</v>
      </c>
      <c r="K3897" t="b">
        <v>0</v>
      </c>
      <c r="L3897">
        <v>0</v>
      </c>
      <c r="M3897" t="b">
        <v>0</v>
      </c>
      <c r="N3897" t="s">
        <v>8303</v>
      </c>
      <c r="O3897">
        <f t="shared" si="240"/>
        <v>0</v>
      </c>
      <c r="P3897">
        <f t="shared" si="241"/>
        <v>0</v>
      </c>
      <c r="Q3897" s="10" t="s">
        <v>8315</v>
      </c>
      <c r="R3897" t="s">
        <v>8357</v>
      </c>
      <c r="S3897" s="14">
        <f t="shared" si="242"/>
        <v>41954.228032407409</v>
      </c>
      <c r="T3897" s="14">
        <f t="shared" si="243"/>
        <v>41984.228032407409</v>
      </c>
    </row>
    <row r="3898" spans="1:20" ht="45" x14ac:dyDescent="0.45">
      <c r="A3898">
        <v>1544</v>
      </c>
      <c r="B3898" s="3" t="s">
        <v>1545</v>
      </c>
      <c r="C3898" s="3" t="s">
        <v>5654</v>
      </c>
      <c r="D3898" s="6">
        <v>1000</v>
      </c>
      <c r="E3898" s="8">
        <v>0</v>
      </c>
      <c r="F3898" t="s">
        <v>8220</v>
      </c>
      <c r="G3898" t="s">
        <v>8223</v>
      </c>
      <c r="H3898" t="s">
        <v>8245</v>
      </c>
      <c r="I3898">
        <v>1427847480</v>
      </c>
      <c r="J3898">
        <v>1424222024</v>
      </c>
      <c r="K3898" t="b">
        <v>0</v>
      </c>
      <c r="L3898">
        <v>0</v>
      </c>
      <c r="M3898" t="b">
        <v>0</v>
      </c>
      <c r="N3898" t="s">
        <v>8287</v>
      </c>
      <c r="O3898">
        <f t="shared" si="240"/>
        <v>0</v>
      </c>
      <c r="P3898">
        <f t="shared" si="241"/>
        <v>0</v>
      </c>
      <c r="Q3898" s="10" t="s">
        <v>8336</v>
      </c>
      <c r="R3898" t="s">
        <v>8341</v>
      </c>
      <c r="S3898" s="14">
        <f t="shared" si="242"/>
        <v>42053.051203703704</v>
      </c>
      <c r="T3898" s="14">
        <f t="shared" si="243"/>
        <v>42095.012499999997</v>
      </c>
    </row>
    <row r="3899" spans="1:20" ht="45" x14ac:dyDescent="0.45">
      <c r="A3899">
        <v>1547</v>
      </c>
      <c r="B3899" s="3" t="s">
        <v>1548</v>
      </c>
      <c r="C3899" s="3" t="s">
        <v>5657</v>
      </c>
      <c r="D3899" s="6">
        <v>20</v>
      </c>
      <c r="E3899" s="8">
        <v>0</v>
      </c>
      <c r="F3899" t="s">
        <v>8220</v>
      </c>
      <c r="G3899" t="s">
        <v>8223</v>
      </c>
      <c r="H3899" t="s">
        <v>8245</v>
      </c>
      <c r="I3899">
        <v>1487844882</v>
      </c>
      <c r="J3899">
        <v>1487240082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0" t="s">
        <v>8336</v>
      </c>
      <c r="R3899" t="s">
        <v>8341</v>
      </c>
      <c r="S3899" s="14">
        <f t="shared" si="242"/>
        <v>42782.426875000005</v>
      </c>
      <c r="T3899" s="14">
        <f t="shared" si="243"/>
        <v>42789.426875000005</v>
      </c>
    </row>
    <row r="3900" spans="1:20" ht="45" x14ac:dyDescent="0.45">
      <c r="A3900">
        <v>1551</v>
      </c>
      <c r="B3900" s="3" t="s">
        <v>1552</v>
      </c>
      <c r="C3900" s="3" t="s">
        <v>5661</v>
      </c>
      <c r="D3900" s="6">
        <v>3500</v>
      </c>
      <c r="E3900" s="8">
        <v>0</v>
      </c>
      <c r="F3900" t="s">
        <v>8220</v>
      </c>
      <c r="G3900" t="s">
        <v>8223</v>
      </c>
      <c r="H3900" t="s">
        <v>8245</v>
      </c>
      <c r="I3900">
        <v>1432756039</v>
      </c>
      <c r="J3900">
        <v>1430164039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0" t="s">
        <v>8336</v>
      </c>
      <c r="R3900" t="s">
        <v>8341</v>
      </c>
      <c r="S3900" s="14">
        <f t="shared" si="242"/>
        <v>42121.824525462958</v>
      </c>
      <c r="T3900" s="14">
        <f t="shared" si="243"/>
        <v>42151.824525462958</v>
      </c>
    </row>
    <row r="3901" spans="1:20" ht="45" x14ac:dyDescent="0.45">
      <c r="A3901">
        <v>1553</v>
      </c>
      <c r="B3901" s="3" t="s">
        <v>1554</v>
      </c>
      <c r="C3901" s="3" t="s">
        <v>5663</v>
      </c>
      <c r="D3901" s="6">
        <v>6000</v>
      </c>
      <c r="E3901" s="8">
        <v>0</v>
      </c>
      <c r="F3901" t="s">
        <v>8220</v>
      </c>
      <c r="G3901" t="s">
        <v>8223</v>
      </c>
      <c r="H3901" t="s">
        <v>8245</v>
      </c>
      <c r="I3901">
        <v>1441176447</v>
      </c>
      <c r="J3901">
        <v>1438584447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0" t="s">
        <v>8336</v>
      </c>
      <c r="R3901" t="s">
        <v>8341</v>
      </c>
      <c r="S3901" s="14">
        <f t="shared" si="242"/>
        <v>42219.282951388886</v>
      </c>
      <c r="T3901" s="14">
        <f t="shared" si="243"/>
        <v>42249.282951388886</v>
      </c>
    </row>
    <row r="3902" spans="1:20" ht="59.4" x14ac:dyDescent="0.45">
      <c r="A3902">
        <v>1554</v>
      </c>
      <c r="B3902" s="3" t="s">
        <v>1555</v>
      </c>
      <c r="C3902" s="3" t="s">
        <v>5664</v>
      </c>
      <c r="D3902" s="6">
        <v>20000</v>
      </c>
      <c r="E3902" s="8">
        <v>0</v>
      </c>
      <c r="F3902" t="s">
        <v>8220</v>
      </c>
      <c r="G3902" t="s">
        <v>8225</v>
      </c>
      <c r="H3902" t="s">
        <v>8247</v>
      </c>
      <c r="I3902">
        <v>1438495390</v>
      </c>
      <c r="J3902">
        <v>1435903390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0" t="s">
        <v>8336</v>
      </c>
      <c r="R3902" t="s">
        <v>8341</v>
      </c>
      <c r="S3902" s="14">
        <f t="shared" si="242"/>
        <v>42188.252199074079</v>
      </c>
      <c r="T3902" s="14">
        <f t="shared" si="243"/>
        <v>42218.252199074079</v>
      </c>
    </row>
    <row r="3903" spans="1:20" ht="45" x14ac:dyDescent="0.45">
      <c r="A3903">
        <v>1555</v>
      </c>
      <c r="B3903" s="3" t="s">
        <v>1556</v>
      </c>
      <c r="C3903" s="3" t="s">
        <v>5665</v>
      </c>
      <c r="D3903" s="6">
        <v>750</v>
      </c>
      <c r="E3903" s="8">
        <v>0</v>
      </c>
      <c r="F3903" t="s">
        <v>8220</v>
      </c>
      <c r="G3903" t="s">
        <v>8223</v>
      </c>
      <c r="H3903" t="s">
        <v>8245</v>
      </c>
      <c r="I3903">
        <v>1442509200</v>
      </c>
      <c r="J3903">
        <v>1440513832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0" t="s">
        <v>8336</v>
      </c>
      <c r="R3903" t="s">
        <v>8341</v>
      </c>
      <c r="S3903" s="14">
        <f t="shared" si="242"/>
        <v>42241.613796296297</v>
      </c>
      <c r="T3903" s="14">
        <f t="shared" si="243"/>
        <v>42264.708333333328</v>
      </c>
    </row>
    <row r="3904" spans="1:20" ht="45" x14ac:dyDescent="0.45">
      <c r="A3904">
        <v>1982</v>
      </c>
      <c r="B3904" s="3" t="s">
        <v>1983</v>
      </c>
      <c r="C3904" s="3" t="s">
        <v>6092</v>
      </c>
      <c r="D3904" s="6">
        <v>180000</v>
      </c>
      <c r="E3904" s="8">
        <v>0</v>
      </c>
      <c r="F3904" t="s">
        <v>8220</v>
      </c>
      <c r="G3904" t="s">
        <v>8230</v>
      </c>
      <c r="H3904" t="s">
        <v>8251</v>
      </c>
      <c r="I3904">
        <v>1480863887</v>
      </c>
      <c r="J3904">
        <v>1478268287</v>
      </c>
      <c r="K3904" t="b">
        <v>0</v>
      </c>
      <c r="L3904">
        <v>0</v>
      </c>
      <c r="M3904" t="b">
        <v>0</v>
      </c>
      <c r="N3904" t="s">
        <v>8294</v>
      </c>
      <c r="O3904">
        <f t="shared" si="240"/>
        <v>0</v>
      </c>
      <c r="P3904">
        <f t="shared" si="241"/>
        <v>0</v>
      </c>
      <c r="Q3904" s="10" t="s">
        <v>8336</v>
      </c>
      <c r="R3904" t="s">
        <v>8348</v>
      </c>
      <c r="S3904" s="14">
        <f t="shared" si="242"/>
        <v>42678.586655092593</v>
      </c>
      <c r="T3904" s="14">
        <f t="shared" si="243"/>
        <v>42708.628321759257</v>
      </c>
    </row>
    <row r="3905" spans="1:20" ht="45" x14ac:dyDescent="0.45">
      <c r="A3905">
        <v>1993</v>
      </c>
      <c r="B3905" s="3" t="s">
        <v>1994</v>
      </c>
      <c r="C3905" s="3" t="s">
        <v>6103</v>
      </c>
      <c r="D3905" s="6">
        <v>2000</v>
      </c>
      <c r="E3905" s="8">
        <v>0</v>
      </c>
      <c r="F3905" t="s">
        <v>8220</v>
      </c>
      <c r="G3905" t="s">
        <v>8224</v>
      </c>
      <c r="H3905" t="s">
        <v>8246</v>
      </c>
      <c r="I3905">
        <v>1450706837</v>
      </c>
      <c r="J3905">
        <v>1448114837</v>
      </c>
      <c r="K3905" t="b">
        <v>0</v>
      </c>
      <c r="L3905">
        <v>0</v>
      </c>
      <c r="M3905" t="b">
        <v>0</v>
      </c>
      <c r="N3905" t="s">
        <v>8294</v>
      </c>
      <c r="O3905">
        <f t="shared" si="240"/>
        <v>0</v>
      </c>
      <c r="P3905">
        <f t="shared" si="241"/>
        <v>0</v>
      </c>
      <c r="Q3905" s="10" t="s">
        <v>8336</v>
      </c>
      <c r="R3905" t="s">
        <v>8348</v>
      </c>
      <c r="S3905" s="14">
        <f t="shared" si="242"/>
        <v>42329.58839120371</v>
      </c>
      <c r="T3905" s="14">
        <f t="shared" si="243"/>
        <v>42359.58839120371</v>
      </c>
    </row>
    <row r="3906" spans="1:20" ht="59.4" x14ac:dyDescent="0.45">
      <c r="A3906">
        <v>1994</v>
      </c>
      <c r="B3906" s="3" t="s">
        <v>1995</v>
      </c>
      <c r="C3906" s="3" t="s">
        <v>6104</v>
      </c>
      <c r="D3906" s="6">
        <v>3200</v>
      </c>
      <c r="E3906" s="8">
        <v>0</v>
      </c>
      <c r="F3906" t="s">
        <v>8220</v>
      </c>
      <c r="G3906" t="s">
        <v>8223</v>
      </c>
      <c r="H3906" t="s">
        <v>8245</v>
      </c>
      <c r="I3906">
        <v>1481072942</v>
      </c>
      <c r="J3906">
        <v>1475885342</v>
      </c>
      <c r="K3906" t="b">
        <v>0</v>
      </c>
      <c r="L3906">
        <v>0</v>
      </c>
      <c r="M3906" t="b">
        <v>0</v>
      </c>
      <c r="N3906" t="s">
        <v>8294</v>
      </c>
      <c r="O3906">
        <f t="shared" ref="O3906:O3969" si="244">ROUND(E3906/D3906*100,0)</f>
        <v>0</v>
      </c>
      <c r="P3906">
        <f t="shared" ref="P3906:P3969" si="245">IFERROR(ROUND(E3906/L3906,2),0)</f>
        <v>0</v>
      </c>
      <c r="Q3906" s="10" t="s">
        <v>8336</v>
      </c>
      <c r="R3906" t="s">
        <v>8348</v>
      </c>
      <c r="S3906" s="14">
        <f t="shared" ref="S3906:S3969" si="246">(((J3906/60)/60)/24)+DATE(1970,1,1)</f>
        <v>42651.006273148145</v>
      </c>
      <c r="T3906" s="14">
        <f t="shared" ref="T3906:T3969" si="247">(((I3906/60)/60)/24)+DATE(1970,1,1)</f>
        <v>42711.047939814816</v>
      </c>
    </row>
    <row r="3907" spans="1:20" ht="59.4" x14ac:dyDescent="0.45">
      <c r="A3907">
        <v>1996</v>
      </c>
      <c r="B3907" s="3" t="s">
        <v>1997</v>
      </c>
      <c r="C3907" s="3" t="s">
        <v>6106</v>
      </c>
      <c r="D3907" s="6">
        <v>133800</v>
      </c>
      <c r="E3907" s="8">
        <v>0</v>
      </c>
      <c r="F3907" t="s">
        <v>8220</v>
      </c>
      <c r="G3907" t="s">
        <v>8223</v>
      </c>
      <c r="H3907" t="s">
        <v>8245</v>
      </c>
      <c r="I3907">
        <v>1405021211</v>
      </c>
      <c r="J3907">
        <v>1402429211</v>
      </c>
      <c r="K3907" t="b">
        <v>0</v>
      </c>
      <c r="L3907">
        <v>0</v>
      </c>
      <c r="M3907" t="b">
        <v>0</v>
      </c>
      <c r="N3907" t="s">
        <v>8294</v>
      </c>
      <c r="O3907">
        <f t="shared" si="244"/>
        <v>0</v>
      </c>
      <c r="P3907">
        <f t="shared" si="245"/>
        <v>0</v>
      </c>
      <c r="Q3907" s="10" t="s">
        <v>8336</v>
      </c>
      <c r="R3907" t="s">
        <v>8348</v>
      </c>
      <c r="S3907" s="14">
        <f t="shared" si="246"/>
        <v>41800.819571759261</v>
      </c>
      <c r="T3907" s="14">
        <f t="shared" si="247"/>
        <v>41830.819571759261</v>
      </c>
    </row>
    <row r="3908" spans="1:20" ht="45" x14ac:dyDescent="0.45">
      <c r="A3908">
        <v>1997</v>
      </c>
      <c r="B3908" s="3" t="s">
        <v>1998</v>
      </c>
      <c r="C3908" s="3" t="s">
        <v>6107</v>
      </c>
      <c r="D3908" s="6">
        <v>6500</v>
      </c>
      <c r="E3908" s="8">
        <v>0</v>
      </c>
      <c r="F3908" t="s">
        <v>8220</v>
      </c>
      <c r="G3908" t="s">
        <v>8223</v>
      </c>
      <c r="H3908" t="s">
        <v>8245</v>
      </c>
      <c r="I3908">
        <v>1409091612</v>
      </c>
      <c r="J3908">
        <v>1406499612</v>
      </c>
      <c r="K3908" t="b">
        <v>0</v>
      </c>
      <c r="L3908">
        <v>0</v>
      </c>
      <c r="M3908" t="b">
        <v>0</v>
      </c>
      <c r="N3908" t="s">
        <v>8294</v>
      </c>
      <c r="O3908">
        <f t="shared" si="244"/>
        <v>0</v>
      </c>
      <c r="P3908">
        <f t="shared" si="245"/>
        <v>0</v>
      </c>
      <c r="Q3908" s="10" t="s">
        <v>8336</v>
      </c>
      <c r="R3908" t="s">
        <v>8348</v>
      </c>
      <c r="S3908" s="14">
        <f t="shared" si="246"/>
        <v>41847.930694444447</v>
      </c>
      <c r="T3908" s="14">
        <f t="shared" si="247"/>
        <v>41877.930694444447</v>
      </c>
    </row>
    <row r="3909" spans="1:20" ht="30.6" x14ac:dyDescent="0.45">
      <c r="A3909">
        <v>1766</v>
      </c>
      <c r="B3909" s="3" t="s">
        <v>1767</v>
      </c>
      <c r="C3909" s="3" t="s">
        <v>5876</v>
      </c>
      <c r="D3909" s="6">
        <v>1500</v>
      </c>
      <c r="E3909" s="8">
        <v>0</v>
      </c>
      <c r="F3909" t="s">
        <v>8220</v>
      </c>
      <c r="G3909" t="s">
        <v>8225</v>
      </c>
      <c r="H3909" t="s">
        <v>8247</v>
      </c>
      <c r="I3909">
        <v>1408999088</v>
      </c>
      <c r="J3909">
        <v>1407184688</v>
      </c>
      <c r="K3909" t="b">
        <v>1</v>
      </c>
      <c r="L3909">
        <v>0</v>
      </c>
      <c r="M3909" t="b">
        <v>0</v>
      </c>
      <c r="N3909" t="s">
        <v>8283</v>
      </c>
      <c r="O3909">
        <f t="shared" si="244"/>
        <v>0</v>
      </c>
      <c r="P3909">
        <f t="shared" si="245"/>
        <v>0</v>
      </c>
      <c r="Q3909" s="10" t="s">
        <v>8336</v>
      </c>
      <c r="R3909" t="s">
        <v>8337</v>
      </c>
      <c r="S3909" s="14">
        <f t="shared" si="246"/>
        <v>41855.859814814816</v>
      </c>
      <c r="T3909" s="14">
        <f t="shared" si="247"/>
        <v>41876.859814814816</v>
      </c>
    </row>
    <row r="3910" spans="1:20" ht="45" x14ac:dyDescent="0.45">
      <c r="A3910">
        <v>1813</v>
      </c>
      <c r="B3910" s="3" t="s">
        <v>1814</v>
      </c>
      <c r="C3910" s="3" t="s">
        <v>5923</v>
      </c>
      <c r="D3910" s="6">
        <v>8750</v>
      </c>
      <c r="E3910" s="8">
        <v>0</v>
      </c>
      <c r="F3910" t="s">
        <v>8220</v>
      </c>
      <c r="G3910" t="s">
        <v>8224</v>
      </c>
      <c r="H3910" t="s">
        <v>8246</v>
      </c>
      <c r="I3910">
        <v>1407532812</v>
      </c>
      <c r="J3910">
        <v>1404940812</v>
      </c>
      <c r="K3910" t="b">
        <v>0</v>
      </c>
      <c r="L3910">
        <v>0</v>
      </c>
      <c r="M3910" t="b">
        <v>0</v>
      </c>
      <c r="N3910" t="s">
        <v>8283</v>
      </c>
      <c r="O3910">
        <f t="shared" si="244"/>
        <v>0</v>
      </c>
      <c r="P3910">
        <f t="shared" si="245"/>
        <v>0</v>
      </c>
      <c r="Q3910" s="10" t="s">
        <v>8336</v>
      </c>
      <c r="R3910" t="s">
        <v>8337</v>
      </c>
      <c r="S3910" s="14">
        <f t="shared" si="246"/>
        <v>41829.889027777775</v>
      </c>
      <c r="T3910" s="14">
        <f t="shared" si="247"/>
        <v>41859.889027777775</v>
      </c>
    </row>
    <row r="3911" spans="1:20" ht="59.4" x14ac:dyDescent="0.45">
      <c r="A3911">
        <v>1815</v>
      </c>
      <c r="B3911" s="3" t="s">
        <v>1816</v>
      </c>
      <c r="C3911" s="3" t="s">
        <v>5925</v>
      </c>
      <c r="D3911" s="6">
        <v>3000</v>
      </c>
      <c r="E3911" s="8">
        <v>0</v>
      </c>
      <c r="F3911" t="s">
        <v>8220</v>
      </c>
      <c r="G3911" t="s">
        <v>8223</v>
      </c>
      <c r="H3911" t="s">
        <v>8245</v>
      </c>
      <c r="I3911">
        <v>1435787137</v>
      </c>
      <c r="J3911">
        <v>1434577537</v>
      </c>
      <c r="K3911" t="b">
        <v>0</v>
      </c>
      <c r="L3911">
        <v>0</v>
      </c>
      <c r="M3911" t="b">
        <v>0</v>
      </c>
      <c r="N3911" t="s">
        <v>8283</v>
      </c>
      <c r="O3911">
        <f t="shared" si="244"/>
        <v>0</v>
      </c>
      <c r="P3911">
        <f t="shared" si="245"/>
        <v>0</v>
      </c>
      <c r="Q3911" s="10" t="s">
        <v>8336</v>
      </c>
      <c r="R3911" t="s">
        <v>8337</v>
      </c>
      <c r="S3911" s="14">
        <f t="shared" si="246"/>
        <v>42172.906678240746</v>
      </c>
      <c r="T3911" s="14">
        <f t="shared" si="247"/>
        <v>42186.906678240746</v>
      </c>
    </row>
    <row r="3912" spans="1:20" ht="30.6" x14ac:dyDescent="0.45">
      <c r="A3912">
        <v>1818</v>
      </c>
      <c r="B3912" s="3" t="s">
        <v>1819</v>
      </c>
      <c r="C3912" s="3" t="s">
        <v>5928</v>
      </c>
      <c r="D3912" s="6">
        <v>15000</v>
      </c>
      <c r="E3912" s="8">
        <v>0</v>
      </c>
      <c r="F3912" t="s">
        <v>8220</v>
      </c>
      <c r="G3912" t="s">
        <v>8223</v>
      </c>
      <c r="H3912" t="s">
        <v>8245</v>
      </c>
      <c r="I3912">
        <v>1428035850</v>
      </c>
      <c r="J3912">
        <v>1425447450</v>
      </c>
      <c r="K3912" t="b">
        <v>0</v>
      </c>
      <c r="L3912">
        <v>0</v>
      </c>
      <c r="M3912" t="b">
        <v>0</v>
      </c>
      <c r="N3912" t="s">
        <v>8283</v>
      </c>
      <c r="O3912">
        <f t="shared" si="244"/>
        <v>0</v>
      </c>
      <c r="P3912">
        <f t="shared" si="245"/>
        <v>0</v>
      </c>
      <c r="Q3912" s="10" t="s">
        <v>8336</v>
      </c>
      <c r="R3912" t="s">
        <v>8337</v>
      </c>
      <c r="S3912" s="14">
        <f t="shared" si="246"/>
        <v>42067.234375</v>
      </c>
      <c r="T3912" s="14">
        <f t="shared" si="247"/>
        <v>42097.192708333328</v>
      </c>
    </row>
    <row r="3913" spans="1:20" ht="45" x14ac:dyDescent="0.45">
      <c r="A3913">
        <v>1584</v>
      </c>
      <c r="B3913" s="3" t="s">
        <v>1585</v>
      </c>
      <c r="C3913" s="3" t="s">
        <v>5694</v>
      </c>
      <c r="D3913" s="6">
        <v>1200</v>
      </c>
      <c r="E3913" s="8">
        <v>0</v>
      </c>
      <c r="F3913" t="s">
        <v>8220</v>
      </c>
      <c r="G3913" t="s">
        <v>8223</v>
      </c>
      <c r="H3913" t="s">
        <v>8245</v>
      </c>
      <c r="I3913">
        <v>1401464101</v>
      </c>
      <c r="J3913">
        <v>1400600101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0" t="s">
        <v>8336</v>
      </c>
      <c r="R3913" t="s">
        <v>8343</v>
      </c>
      <c r="S3913" s="14">
        <f t="shared" si="246"/>
        <v>41779.649317129632</v>
      </c>
      <c r="T3913" s="14">
        <f t="shared" si="247"/>
        <v>41789.649317129632</v>
      </c>
    </row>
    <row r="3914" spans="1:20" ht="30.6" x14ac:dyDescent="0.45">
      <c r="A3914">
        <v>1586</v>
      </c>
      <c r="B3914" s="3" t="s">
        <v>1587</v>
      </c>
      <c r="C3914" s="3" t="s">
        <v>5696</v>
      </c>
      <c r="D3914" s="6">
        <v>1500</v>
      </c>
      <c r="E3914" s="8">
        <v>0</v>
      </c>
      <c r="F3914" t="s">
        <v>8220</v>
      </c>
      <c r="G3914" t="s">
        <v>8223</v>
      </c>
      <c r="H3914" t="s">
        <v>8245</v>
      </c>
      <c r="I3914">
        <v>1428197422</v>
      </c>
      <c r="J3914">
        <v>1425609022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0" t="s">
        <v>8336</v>
      </c>
      <c r="R3914" t="s">
        <v>8343</v>
      </c>
      <c r="S3914" s="14">
        <f t="shared" si="246"/>
        <v>42069.104421296302</v>
      </c>
      <c r="T3914" s="14">
        <f t="shared" si="247"/>
        <v>42099.062754629631</v>
      </c>
    </row>
    <row r="3915" spans="1:20" ht="30.6" x14ac:dyDescent="0.45">
      <c r="A3915">
        <v>1588</v>
      </c>
      <c r="B3915" s="3" t="s">
        <v>1589</v>
      </c>
      <c r="C3915" s="3" t="s">
        <v>5698</v>
      </c>
      <c r="D3915" s="6">
        <v>516</v>
      </c>
      <c r="E3915" s="8">
        <v>0</v>
      </c>
      <c r="F3915" t="s">
        <v>8220</v>
      </c>
      <c r="G3915" t="s">
        <v>8223</v>
      </c>
      <c r="H3915" t="s">
        <v>8245</v>
      </c>
      <c r="I3915">
        <v>1422735120</v>
      </c>
      <c r="J3915">
        <v>1420091999</v>
      </c>
      <c r="K3915" t="b">
        <v>0</v>
      </c>
      <c r="L3915">
        <v>0</v>
      </c>
      <c r="M3915" t="b">
        <v>0</v>
      </c>
      <c r="N3915" t="s">
        <v>8289</v>
      </c>
      <c r="O3915">
        <f t="shared" si="244"/>
        <v>0</v>
      </c>
      <c r="P3915">
        <f t="shared" si="245"/>
        <v>0</v>
      </c>
      <c r="Q3915" s="10" t="s">
        <v>8336</v>
      </c>
      <c r="R3915" t="s">
        <v>8343</v>
      </c>
      <c r="S3915" s="14">
        <f t="shared" si="246"/>
        <v>42005.24998842593</v>
      </c>
      <c r="T3915" s="14">
        <f t="shared" si="247"/>
        <v>42035.841666666667</v>
      </c>
    </row>
    <row r="3916" spans="1:20" ht="45" x14ac:dyDescent="0.45">
      <c r="A3916">
        <v>1589</v>
      </c>
      <c r="B3916" s="3" t="s">
        <v>1590</v>
      </c>
      <c r="C3916" s="3" t="s">
        <v>5699</v>
      </c>
      <c r="D3916" s="6">
        <v>1200</v>
      </c>
      <c r="E3916" s="8">
        <v>0</v>
      </c>
      <c r="F3916" t="s">
        <v>8220</v>
      </c>
      <c r="G3916" t="s">
        <v>8223</v>
      </c>
      <c r="H3916" t="s">
        <v>8245</v>
      </c>
      <c r="I3916">
        <v>1444433886</v>
      </c>
      <c r="J3916">
        <v>1441841886</v>
      </c>
      <c r="K3916" t="b">
        <v>0</v>
      </c>
      <c r="L3916">
        <v>0</v>
      </c>
      <c r="M3916" t="b">
        <v>0</v>
      </c>
      <c r="N3916" t="s">
        <v>8289</v>
      </c>
      <c r="O3916">
        <f t="shared" si="244"/>
        <v>0</v>
      </c>
      <c r="P3916">
        <f t="shared" si="245"/>
        <v>0</v>
      </c>
      <c r="Q3916" s="10" t="s">
        <v>8336</v>
      </c>
      <c r="R3916" t="s">
        <v>8343</v>
      </c>
      <c r="S3916" s="14">
        <f t="shared" si="246"/>
        <v>42256.984791666662</v>
      </c>
      <c r="T3916" s="14">
        <f t="shared" si="247"/>
        <v>42286.984791666662</v>
      </c>
    </row>
    <row r="3917" spans="1:20" ht="30.6" x14ac:dyDescent="0.45">
      <c r="A3917">
        <v>1592</v>
      </c>
      <c r="B3917" s="3" t="s">
        <v>1593</v>
      </c>
      <c r="C3917" s="3" t="s">
        <v>5702</v>
      </c>
      <c r="D3917" s="6">
        <v>25</v>
      </c>
      <c r="E3917" s="8">
        <v>0</v>
      </c>
      <c r="F3917" t="s">
        <v>8220</v>
      </c>
      <c r="G3917" t="s">
        <v>8223</v>
      </c>
      <c r="H3917" t="s">
        <v>8245</v>
      </c>
      <c r="I3917">
        <v>1427503485</v>
      </c>
      <c r="J3917">
        <v>1423619085</v>
      </c>
      <c r="K3917" t="b">
        <v>0</v>
      </c>
      <c r="L3917">
        <v>0</v>
      </c>
      <c r="M3917" t="b">
        <v>0</v>
      </c>
      <c r="N3917" t="s">
        <v>8289</v>
      </c>
      <c r="O3917">
        <f t="shared" si="244"/>
        <v>0</v>
      </c>
      <c r="P3917">
        <f t="shared" si="245"/>
        <v>0</v>
      </c>
      <c r="Q3917" s="10" t="s">
        <v>8336</v>
      </c>
      <c r="R3917" t="s">
        <v>8343</v>
      </c>
      <c r="S3917" s="14">
        <f t="shared" si="246"/>
        <v>42046.072743055556</v>
      </c>
      <c r="T3917" s="14">
        <f t="shared" si="247"/>
        <v>42091.031076388885</v>
      </c>
    </row>
    <row r="3918" spans="1:20" ht="45" x14ac:dyDescent="0.45">
      <c r="A3918">
        <v>1597</v>
      </c>
      <c r="B3918" s="3" t="s">
        <v>1598</v>
      </c>
      <c r="C3918" s="3" t="s">
        <v>5707</v>
      </c>
      <c r="D3918" s="6">
        <v>15000</v>
      </c>
      <c r="E3918" s="8">
        <v>0</v>
      </c>
      <c r="F3918" t="s">
        <v>8220</v>
      </c>
      <c r="G3918" t="s">
        <v>8223</v>
      </c>
      <c r="H3918" t="s">
        <v>8245</v>
      </c>
      <c r="I3918">
        <v>1474360197</v>
      </c>
      <c r="J3918">
        <v>1471768197</v>
      </c>
      <c r="K3918" t="b">
        <v>0</v>
      </c>
      <c r="L3918">
        <v>0</v>
      </c>
      <c r="M3918" t="b">
        <v>0</v>
      </c>
      <c r="N3918" t="s">
        <v>8289</v>
      </c>
      <c r="O3918">
        <f t="shared" si="244"/>
        <v>0</v>
      </c>
      <c r="P3918">
        <f t="shared" si="245"/>
        <v>0</v>
      </c>
      <c r="Q3918" s="10" t="s">
        <v>8336</v>
      </c>
      <c r="R3918" t="s">
        <v>8343</v>
      </c>
      <c r="S3918" s="14">
        <f t="shared" si="246"/>
        <v>42603.354131944448</v>
      </c>
      <c r="T3918" s="14">
        <f t="shared" si="247"/>
        <v>42633.354131944448</v>
      </c>
    </row>
    <row r="3919" spans="1:20" ht="45" x14ac:dyDescent="0.45">
      <c r="A3919">
        <v>1599</v>
      </c>
      <c r="B3919" s="3" t="s">
        <v>1600</v>
      </c>
      <c r="C3919" s="3" t="s">
        <v>5709</v>
      </c>
      <c r="D3919" s="6">
        <v>500</v>
      </c>
      <c r="E3919" s="8">
        <v>0</v>
      </c>
      <c r="F3919" t="s">
        <v>8220</v>
      </c>
      <c r="G3919" t="s">
        <v>8224</v>
      </c>
      <c r="H3919" t="s">
        <v>8246</v>
      </c>
      <c r="I3919">
        <v>1460116576</v>
      </c>
      <c r="J3919">
        <v>1457528176</v>
      </c>
      <c r="K3919" t="b">
        <v>0</v>
      </c>
      <c r="L3919">
        <v>0</v>
      </c>
      <c r="M3919" t="b">
        <v>0</v>
      </c>
      <c r="N3919" t="s">
        <v>8289</v>
      </c>
      <c r="O3919">
        <f t="shared" si="244"/>
        <v>0</v>
      </c>
      <c r="P3919">
        <f t="shared" si="245"/>
        <v>0</v>
      </c>
      <c r="Q3919" s="10" t="s">
        <v>8336</v>
      </c>
      <c r="R3919" t="s">
        <v>8343</v>
      </c>
      <c r="S3919" s="14">
        <f t="shared" si="246"/>
        <v>42438.53907407407</v>
      </c>
      <c r="T3919" s="14">
        <f t="shared" si="247"/>
        <v>42468.497407407413</v>
      </c>
    </row>
    <row r="3920" spans="1:20" ht="45" x14ac:dyDescent="0.45">
      <c r="A3920">
        <v>2842</v>
      </c>
      <c r="B3920" s="3" t="s">
        <v>2842</v>
      </c>
      <c r="C3920" s="3" t="s">
        <v>6952</v>
      </c>
      <c r="D3920" s="6">
        <v>1500</v>
      </c>
      <c r="E3920" s="8">
        <v>0</v>
      </c>
      <c r="F3920" t="s">
        <v>8220</v>
      </c>
      <c r="G3920" t="s">
        <v>8224</v>
      </c>
      <c r="H3920" t="s">
        <v>8246</v>
      </c>
      <c r="I3920">
        <v>1403348400</v>
      </c>
      <c r="J3920">
        <v>1401058295</v>
      </c>
      <c r="K3920" t="b">
        <v>0</v>
      </c>
      <c r="L3920">
        <v>0</v>
      </c>
      <c r="M3920" t="b">
        <v>0</v>
      </c>
      <c r="N3920" t="s">
        <v>8269</v>
      </c>
      <c r="O3920">
        <f t="shared" si="244"/>
        <v>0</v>
      </c>
      <c r="P3920">
        <f t="shared" si="245"/>
        <v>0</v>
      </c>
      <c r="Q3920" s="10" t="s">
        <v>8315</v>
      </c>
      <c r="R3920" t="s">
        <v>8316</v>
      </c>
      <c r="S3920" s="14">
        <f t="shared" si="246"/>
        <v>41784.952488425923</v>
      </c>
      <c r="T3920" s="14">
        <f t="shared" si="247"/>
        <v>41811.458333333336</v>
      </c>
    </row>
    <row r="3921" spans="1:20" ht="45" x14ac:dyDescent="0.45">
      <c r="A3921">
        <v>2843</v>
      </c>
      <c r="B3921" s="3" t="s">
        <v>2843</v>
      </c>
      <c r="C3921" s="3" t="s">
        <v>6953</v>
      </c>
      <c r="D3921" s="6">
        <v>1200</v>
      </c>
      <c r="E3921" s="8">
        <v>0</v>
      </c>
      <c r="F3921" t="s">
        <v>8220</v>
      </c>
      <c r="G3921" t="s">
        <v>8223</v>
      </c>
      <c r="H3921" t="s">
        <v>8245</v>
      </c>
      <c r="I3921">
        <v>1465790400</v>
      </c>
      <c r="J3921">
        <v>1462210950</v>
      </c>
      <c r="K3921" t="b">
        <v>0</v>
      </c>
      <c r="L3921">
        <v>0</v>
      </c>
      <c r="M3921" t="b">
        <v>0</v>
      </c>
      <c r="N3921" t="s">
        <v>8269</v>
      </c>
      <c r="O3921">
        <f t="shared" si="244"/>
        <v>0</v>
      </c>
      <c r="P3921">
        <f t="shared" si="245"/>
        <v>0</v>
      </c>
      <c r="Q3921" s="10" t="s">
        <v>8315</v>
      </c>
      <c r="R3921" t="s">
        <v>8316</v>
      </c>
      <c r="S3921" s="14">
        <f t="shared" si="246"/>
        <v>42492.737847222219</v>
      </c>
      <c r="T3921" s="14">
        <f t="shared" si="247"/>
        <v>42534.166666666672</v>
      </c>
    </row>
    <row r="3922" spans="1:20" ht="59.4" x14ac:dyDescent="0.45">
      <c r="A3922">
        <v>2846</v>
      </c>
      <c r="B3922" s="3" t="s">
        <v>2846</v>
      </c>
      <c r="C3922" s="3" t="s">
        <v>6956</v>
      </c>
      <c r="D3922" s="6">
        <v>8000</v>
      </c>
      <c r="E3922" s="8">
        <v>0</v>
      </c>
      <c r="F3922" t="s">
        <v>8220</v>
      </c>
      <c r="G3922" t="s">
        <v>8223</v>
      </c>
      <c r="H3922" t="s">
        <v>8245</v>
      </c>
      <c r="I3922">
        <v>1432917394</v>
      </c>
      <c r="J3922">
        <v>1429029394</v>
      </c>
      <c r="K3922" t="b">
        <v>0</v>
      </c>
      <c r="L3922">
        <v>0</v>
      </c>
      <c r="M3922" t="b">
        <v>0</v>
      </c>
      <c r="N3922" t="s">
        <v>8269</v>
      </c>
      <c r="O3922">
        <f t="shared" si="244"/>
        <v>0</v>
      </c>
      <c r="P3922">
        <f t="shared" si="245"/>
        <v>0</v>
      </c>
      <c r="Q3922" s="10" t="s">
        <v>8315</v>
      </c>
      <c r="R3922" t="s">
        <v>8316</v>
      </c>
      <c r="S3922" s="14">
        <f t="shared" si="246"/>
        <v>42108.692060185189</v>
      </c>
      <c r="T3922" s="14">
        <f t="shared" si="247"/>
        <v>42153.692060185189</v>
      </c>
    </row>
    <row r="3923" spans="1:20" ht="45" x14ac:dyDescent="0.45">
      <c r="A3923">
        <v>2847</v>
      </c>
      <c r="B3923" s="3" t="s">
        <v>2847</v>
      </c>
      <c r="C3923" s="3" t="s">
        <v>6957</v>
      </c>
      <c r="D3923" s="6">
        <v>2000</v>
      </c>
      <c r="E3923" s="8">
        <v>0</v>
      </c>
      <c r="F3923" t="s">
        <v>8220</v>
      </c>
      <c r="G3923" t="s">
        <v>8223</v>
      </c>
      <c r="H3923" t="s">
        <v>8245</v>
      </c>
      <c r="I3923">
        <v>1464031265</v>
      </c>
      <c r="J3923">
        <v>1458847265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42453.806307870371</v>
      </c>
      <c r="T3923" s="14">
        <f t="shared" si="247"/>
        <v>42513.806307870371</v>
      </c>
    </row>
    <row r="3924" spans="1:20" ht="45" x14ac:dyDescent="0.45">
      <c r="A3924">
        <v>2851</v>
      </c>
      <c r="B3924" s="3" t="s">
        <v>2851</v>
      </c>
      <c r="C3924" s="3" t="s">
        <v>6961</v>
      </c>
      <c r="D3924" s="6">
        <v>4500</v>
      </c>
      <c r="E3924" s="8">
        <v>0</v>
      </c>
      <c r="F3924" t="s">
        <v>8220</v>
      </c>
      <c r="G3924" t="s">
        <v>8240</v>
      </c>
      <c r="H3924" t="s">
        <v>8248</v>
      </c>
      <c r="I3924">
        <v>1454109420</v>
      </c>
      <c r="J3924">
        <v>1453334629</v>
      </c>
      <c r="K3924" t="b">
        <v>0</v>
      </c>
      <c r="L3924">
        <v>0</v>
      </c>
      <c r="M3924" t="b">
        <v>0</v>
      </c>
      <c r="N3924" t="s">
        <v>8269</v>
      </c>
      <c r="O3924">
        <f t="shared" si="244"/>
        <v>0</v>
      </c>
      <c r="P3924">
        <f t="shared" si="245"/>
        <v>0</v>
      </c>
      <c r="Q3924" s="10" t="s">
        <v>8315</v>
      </c>
      <c r="R3924" t="s">
        <v>8316</v>
      </c>
      <c r="S3924" s="14">
        <f t="shared" si="246"/>
        <v>42390.002650462964</v>
      </c>
      <c r="T3924" s="14">
        <f t="shared" si="247"/>
        <v>42398.970138888893</v>
      </c>
    </row>
    <row r="3925" spans="1:20" ht="45" x14ac:dyDescent="0.45">
      <c r="A3925">
        <v>2853</v>
      </c>
      <c r="B3925" s="3" t="s">
        <v>2853</v>
      </c>
      <c r="C3925" s="3" t="s">
        <v>6963</v>
      </c>
      <c r="D3925" s="6">
        <v>9500</v>
      </c>
      <c r="E3925" s="8">
        <v>0</v>
      </c>
      <c r="F3925" t="s">
        <v>8220</v>
      </c>
      <c r="G3925" t="s">
        <v>8228</v>
      </c>
      <c r="H3925" t="s">
        <v>8250</v>
      </c>
      <c r="I3925">
        <v>1410669297</v>
      </c>
      <c r="J3925">
        <v>1405485297</v>
      </c>
      <c r="K3925" t="b">
        <v>0</v>
      </c>
      <c r="L3925">
        <v>0</v>
      </c>
      <c r="M3925" t="b">
        <v>0</v>
      </c>
      <c r="N3925" t="s">
        <v>8269</v>
      </c>
      <c r="O3925">
        <f t="shared" si="244"/>
        <v>0</v>
      </c>
      <c r="P3925">
        <f t="shared" si="245"/>
        <v>0</v>
      </c>
      <c r="Q3925" s="10" t="s">
        <v>8315</v>
      </c>
      <c r="R3925" t="s">
        <v>8316</v>
      </c>
      <c r="S3925" s="14">
        <f t="shared" si="246"/>
        <v>41836.190937499996</v>
      </c>
      <c r="T3925" s="14">
        <f t="shared" si="247"/>
        <v>41896.190937499996</v>
      </c>
    </row>
    <row r="3926" spans="1:20" ht="45" x14ac:dyDescent="0.45">
      <c r="A3926">
        <v>2858</v>
      </c>
      <c r="B3926" s="3" t="s">
        <v>2858</v>
      </c>
      <c r="C3926" s="3" t="s">
        <v>6968</v>
      </c>
      <c r="D3926" s="6">
        <v>1000</v>
      </c>
      <c r="E3926" s="8">
        <v>0</v>
      </c>
      <c r="F3926" t="s">
        <v>8220</v>
      </c>
      <c r="G3926" t="s">
        <v>8232</v>
      </c>
      <c r="H3926" t="s">
        <v>8248</v>
      </c>
      <c r="I3926">
        <v>1417778880</v>
      </c>
      <c r="J3926">
        <v>1415711095</v>
      </c>
      <c r="K3926" t="b">
        <v>0</v>
      </c>
      <c r="L3926">
        <v>0</v>
      </c>
      <c r="M3926" t="b">
        <v>0</v>
      </c>
      <c r="N3926" t="s">
        <v>8269</v>
      </c>
      <c r="O3926">
        <f t="shared" si="244"/>
        <v>0</v>
      </c>
      <c r="P3926">
        <f t="shared" si="245"/>
        <v>0</v>
      </c>
      <c r="Q3926" s="10" t="s">
        <v>8315</v>
      </c>
      <c r="R3926" t="s">
        <v>8316</v>
      </c>
      <c r="S3926" s="14">
        <f t="shared" si="246"/>
        <v>41954.545081018514</v>
      </c>
      <c r="T3926" s="14">
        <f t="shared" si="247"/>
        <v>41978.477777777778</v>
      </c>
    </row>
    <row r="3927" spans="1:20" ht="45" x14ac:dyDescent="0.45">
      <c r="A3927">
        <v>2865</v>
      </c>
      <c r="B3927" s="3" t="s">
        <v>2865</v>
      </c>
      <c r="C3927" s="3" t="s">
        <v>6975</v>
      </c>
      <c r="D3927" s="6">
        <v>2888</v>
      </c>
      <c r="E3927" s="8">
        <v>0</v>
      </c>
      <c r="F3927" t="s">
        <v>8220</v>
      </c>
      <c r="G3927" t="s">
        <v>8223</v>
      </c>
      <c r="H3927" t="s">
        <v>8245</v>
      </c>
      <c r="I3927">
        <v>1420512259</v>
      </c>
      <c r="J3927">
        <v>1415328259</v>
      </c>
      <c r="K3927" t="b">
        <v>0</v>
      </c>
      <c r="L3927">
        <v>0</v>
      </c>
      <c r="M3927" t="b">
        <v>0</v>
      </c>
      <c r="N3927" t="s">
        <v>8269</v>
      </c>
      <c r="O3927">
        <f t="shared" si="244"/>
        <v>0</v>
      </c>
      <c r="P3927">
        <f t="shared" si="245"/>
        <v>0</v>
      </c>
      <c r="Q3927" s="10" t="s">
        <v>8315</v>
      </c>
      <c r="R3927" t="s">
        <v>8316</v>
      </c>
      <c r="S3927" s="14">
        <f t="shared" si="246"/>
        <v>41950.114108796297</v>
      </c>
      <c r="T3927" s="14">
        <f t="shared" si="247"/>
        <v>42010.114108796297</v>
      </c>
    </row>
    <row r="3928" spans="1:20" ht="45" x14ac:dyDescent="0.45">
      <c r="A3928">
        <v>2872</v>
      </c>
      <c r="B3928" s="3" t="s">
        <v>2872</v>
      </c>
      <c r="C3928" s="3" t="s">
        <v>6982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1434768438</v>
      </c>
      <c r="J3928">
        <v>1429584438</v>
      </c>
      <c r="K3928" t="b">
        <v>0</v>
      </c>
      <c r="L3928">
        <v>0</v>
      </c>
      <c r="M3928" t="b">
        <v>0</v>
      </c>
      <c r="N3928" t="s">
        <v>8269</v>
      </c>
      <c r="O3928">
        <f t="shared" si="244"/>
        <v>0</v>
      </c>
      <c r="P3928">
        <f t="shared" si="245"/>
        <v>0</v>
      </c>
      <c r="Q3928" s="10" t="s">
        <v>8315</v>
      </c>
      <c r="R3928" t="s">
        <v>8316</v>
      </c>
      <c r="S3928" s="14">
        <f t="shared" si="246"/>
        <v>42115.11618055556</v>
      </c>
      <c r="T3928" s="14">
        <f t="shared" si="247"/>
        <v>42175.11618055556</v>
      </c>
    </row>
    <row r="3929" spans="1:20" ht="45" x14ac:dyDescent="0.45">
      <c r="A3929">
        <v>2876</v>
      </c>
      <c r="B3929" s="3" t="s">
        <v>2876</v>
      </c>
      <c r="C3929" s="3" t="s">
        <v>6986</v>
      </c>
      <c r="D3929" s="6">
        <v>150000</v>
      </c>
      <c r="E3929" s="8">
        <v>0</v>
      </c>
      <c r="F3929" t="s">
        <v>8220</v>
      </c>
      <c r="G3929" t="s">
        <v>8223</v>
      </c>
      <c r="H3929" t="s">
        <v>8245</v>
      </c>
      <c r="I3929">
        <v>1437069079</v>
      </c>
      <c r="J3929">
        <v>1434477079</v>
      </c>
      <c r="K3929" t="b">
        <v>0</v>
      </c>
      <c r="L3929">
        <v>0</v>
      </c>
      <c r="M3929" t="b">
        <v>0</v>
      </c>
      <c r="N3929" t="s">
        <v>8269</v>
      </c>
      <c r="O3929">
        <f t="shared" si="244"/>
        <v>0</v>
      </c>
      <c r="P3929">
        <f t="shared" si="245"/>
        <v>0</v>
      </c>
      <c r="Q3929" s="10" t="s">
        <v>8315</v>
      </c>
      <c r="R3929" t="s">
        <v>8316</v>
      </c>
      <c r="S3929" s="14">
        <f t="shared" si="246"/>
        <v>42171.743969907402</v>
      </c>
      <c r="T3929" s="14">
        <f t="shared" si="247"/>
        <v>42201.743969907402</v>
      </c>
    </row>
    <row r="3930" spans="1:20" ht="45" x14ac:dyDescent="0.45">
      <c r="A3930">
        <v>2881</v>
      </c>
      <c r="B3930" s="3" t="s">
        <v>2881</v>
      </c>
      <c r="C3930" s="3" t="s">
        <v>6991</v>
      </c>
      <c r="D3930" s="6">
        <v>5500</v>
      </c>
      <c r="E3930" s="8">
        <v>0</v>
      </c>
      <c r="F3930" t="s">
        <v>8220</v>
      </c>
      <c r="G3930" t="s">
        <v>8223</v>
      </c>
      <c r="H3930" t="s">
        <v>8245</v>
      </c>
      <c r="I3930">
        <v>1417620036</v>
      </c>
      <c r="J3930">
        <v>1412432436</v>
      </c>
      <c r="K3930" t="b">
        <v>0</v>
      </c>
      <c r="L3930">
        <v>0</v>
      </c>
      <c r="M3930" t="b">
        <v>0</v>
      </c>
      <c r="N3930" t="s">
        <v>8269</v>
      </c>
      <c r="O3930">
        <f t="shared" si="244"/>
        <v>0</v>
      </c>
      <c r="P3930">
        <f t="shared" si="245"/>
        <v>0</v>
      </c>
      <c r="Q3930" s="10" t="s">
        <v>8315</v>
      </c>
      <c r="R3930" t="s">
        <v>8316</v>
      </c>
      <c r="S3930" s="14">
        <f t="shared" si="246"/>
        <v>41916.597638888888</v>
      </c>
      <c r="T3930" s="14">
        <f t="shared" si="247"/>
        <v>41976.639305555553</v>
      </c>
    </row>
    <row r="3931" spans="1:20" ht="45" x14ac:dyDescent="0.45">
      <c r="A3931">
        <v>2888</v>
      </c>
      <c r="B3931" s="3" t="s">
        <v>2888</v>
      </c>
      <c r="C3931" s="3" t="s">
        <v>6998</v>
      </c>
      <c r="D3931" s="6">
        <v>30000</v>
      </c>
      <c r="E3931" s="8">
        <v>0</v>
      </c>
      <c r="F3931" t="s">
        <v>8220</v>
      </c>
      <c r="G3931" t="s">
        <v>8223</v>
      </c>
      <c r="H3931" t="s">
        <v>8245</v>
      </c>
      <c r="I3931">
        <v>1413608340</v>
      </c>
      <c r="J3931">
        <v>1412945440</v>
      </c>
      <c r="K3931" t="b">
        <v>0</v>
      </c>
      <c r="L3931">
        <v>0</v>
      </c>
      <c r="M3931" t="b">
        <v>0</v>
      </c>
      <c r="N3931" t="s">
        <v>8269</v>
      </c>
      <c r="O3931">
        <f t="shared" si="244"/>
        <v>0</v>
      </c>
      <c r="P3931">
        <f t="shared" si="245"/>
        <v>0</v>
      </c>
      <c r="Q3931" s="10" t="s">
        <v>8315</v>
      </c>
      <c r="R3931" t="s">
        <v>8316</v>
      </c>
      <c r="S3931" s="14">
        <f t="shared" si="246"/>
        <v>41922.535185185188</v>
      </c>
      <c r="T3931" s="14">
        <f t="shared" si="247"/>
        <v>41930.207638888889</v>
      </c>
    </row>
    <row r="3932" spans="1:20" ht="30.6" x14ac:dyDescent="0.45">
      <c r="A3932">
        <v>2894</v>
      </c>
      <c r="B3932" s="3" t="s">
        <v>2894</v>
      </c>
      <c r="C3932" s="3" t="s">
        <v>7004</v>
      </c>
      <c r="D3932" s="6">
        <v>50000</v>
      </c>
      <c r="E3932" s="8">
        <v>0</v>
      </c>
      <c r="F3932" t="s">
        <v>8220</v>
      </c>
      <c r="G3932" t="s">
        <v>8223</v>
      </c>
      <c r="H3932" t="s">
        <v>8245</v>
      </c>
      <c r="I3932">
        <v>1428100815</v>
      </c>
      <c r="J3932">
        <v>1422920415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42037.986284722225</v>
      </c>
      <c r="T3932" s="14">
        <f t="shared" si="247"/>
        <v>42097.944618055553</v>
      </c>
    </row>
    <row r="3933" spans="1:20" ht="45" x14ac:dyDescent="0.45">
      <c r="A3933">
        <v>2899</v>
      </c>
      <c r="B3933" s="3" t="s">
        <v>2899</v>
      </c>
      <c r="C3933" s="3" t="s">
        <v>7009</v>
      </c>
      <c r="D3933" s="6">
        <v>10000</v>
      </c>
      <c r="E3933" s="8">
        <v>0</v>
      </c>
      <c r="F3933" t="s">
        <v>8220</v>
      </c>
      <c r="G3933" t="s">
        <v>8223</v>
      </c>
      <c r="H3933" t="s">
        <v>8245</v>
      </c>
      <c r="I3933">
        <v>1469325158</v>
      </c>
      <c r="J3933">
        <v>1464141158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42515.078217592592</v>
      </c>
      <c r="T3933" s="14">
        <f t="shared" si="247"/>
        <v>42575.078217592592</v>
      </c>
    </row>
    <row r="3934" spans="1:20" ht="59.4" x14ac:dyDescent="0.45">
      <c r="A3934">
        <v>3138</v>
      </c>
      <c r="B3934" s="3" t="s">
        <v>3138</v>
      </c>
      <c r="C3934" s="3" t="s">
        <v>7248</v>
      </c>
      <c r="D3934" s="6">
        <v>200</v>
      </c>
      <c r="E3934" s="8">
        <v>0</v>
      </c>
      <c r="F3934" t="s">
        <v>8221</v>
      </c>
      <c r="G3934" t="s">
        <v>8224</v>
      </c>
      <c r="H3934" t="s">
        <v>8246</v>
      </c>
      <c r="I3934">
        <v>1491233407</v>
      </c>
      <c r="J3934">
        <v>1489591807</v>
      </c>
      <c r="K3934" t="b">
        <v>0</v>
      </c>
      <c r="L3934">
        <v>0</v>
      </c>
      <c r="M3934" t="b">
        <v>0</v>
      </c>
      <c r="N3934" t="s">
        <v>8269</v>
      </c>
      <c r="O3934">
        <f t="shared" si="244"/>
        <v>0</v>
      </c>
      <c r="P3934">
        <f t="shared" si="245"/>
        <v>0</v>
      </c>
      <c r="Q3934" s="10" t="s">
        <v>8315</v>
      </c>
      <c r="R3934" t="s">
        <v>8316</v>
      </c>
      <c r="S3934" s="14">
        <f t="shared" si="246"/>
        <v>42809.645914351851</v>
      </c>
      <c r="T3934" s="14">
        <f t="shared" si="247"/>
        <v>42828.645914351851</v>
      </c>
    </row>
    <row r="3935" spans="1:20" ht="59.4" x14ac:dyDescent="0.45">
      <c r="A3935">
        <v>3143</v>
      </c>
      <c r="B3935" s="3" t="s">
        <v>3143</v>
      </c>
      <c r="C3935" s="3" t="s">
        <v>7253</v>
      </c>
      <c r="D3935" s="6">
        <v>700</v>
      </c>
      <c r="E3935" s="8">
        <v>0</v>
      </c>
      <c r="F3935" t="s">
        <v>8221</v>
      </c>
      <c r="G3935" t="s">
        <v>8224</v>
      </c>
      <c r="H3935" t="s">
        <v>8246</v>
      </c>
      <c r="I3935">
        <v>1491726956</v>
      </c>
      <c r="J3935">
        <v>1489480556</v>
      </c>
      <c r="K3935" t="b">
        <v>0</v>
      </c>
      <c r="L3935">
        <v>0</v>
      </c>
      <c r="M3935" t="b">
        <v>0</v>
      </c>
      <c r="N3935" t="s">
        <v>8269</v>
      </c>
      <c r="O3935">
        <f t="shared" si="244"/>
        <v>0</v>
      </c>
      <c r="P3935">
        <f t="shared" si="245"/>
        <v>0</v>
      </c>
      <c r="Q3935" s="10" t="s">
        <v>8315</v>
      </c>
      <c r="R3935" t="s">
        <v>8316</v>
      </c>
      <c r="S3935" s="14">
        <f t="shared" si="246"/>
        <v>42808.358287037037</v>
      </c>
      <c r="T3935" s="14">
        <f t="shared" si="247"/>
        <v>42834.358287037037</v>
      </c>
    </row>
    <row r="3936" spans="1:20" ht="45" x14ac:dyDescent="0.45">
      <c r="A3936">
        <v>3145</v>
      </c>
      <c r="B3936" s="3" t="s">
        <v>3145</v>
      </c>
      <c r="C3936" s="3" t="s">
        <v>7255</v>
      </c>
      <c r="D3936" s="6">
        <v>25000</v>
      </c>
      <c r="E3936" s="8">
        <v>0</v>
      </c>
      <c r="F3936" t="s">
        <v>8221</v>
      </c>
      <c r="G3936" t="s">
        <v>8223</v>
      </c>
      <c r="H3936" t="s">
        <v>8245</v>
      </c>
      <c r="I3936">
        <v>1490659134</v>
      </c>
      <c r="J3936">
        <v>1485478734</v>
      </c>
      <c r="K3936" t="b">
        <v>0</v>
      </c>
      <c r="L3936">
        <v>0</v>
      </c>
      <c r="M3936" t="b">
        <v>0</v>
      </c>
      <c r="N3936" t="s">
        <v>8269</v>
      </c>
      <c r="O3936">
        <f t="shared" si="244"/>
        <v>0</v>
      </c>
      <c r="P3936">
        <f t="shared" si="245"/>
        <v>0</v>
      </c>
      <c r="Q3936" s="10" t="s">
        <v>8315</v>
      </c>
      <c r="R3936" t="s">
        <v>8316</v>
      </c>
      <c r="S3936" s="14">
        <f t="shared" si="246"/>
        <v>42762.040902777779</v>
      </c>
      <c r="T3936" s="14">
        <f t="shared" si="247"/>
        <v>42821.999236111107</v>
      </c>
    </row>
    <row r="3937" spans="1:20" ht="45" x14ac:dyDescent="0.45">
      <c r="A3937">
        <v>3733</v>
      </c>
      <c r="B3937" s="3" t="s">
        <v>3730</v>
      </c>
      <c r="C3937" s="3" t="s">
        <v>7843</v>
      </c>
      <c r="D3937" s="6">
        <v>1500</v>
      </c>
      <c r="E3937" s="8">
        <v>0</v>
      </c>
      <c r="F3937" t="s">
        <v>8220</v>
      </c>
      <c r="G3937" t="s">
        <v>8223</v>
      </c>
      <c r="H3937" t="s">
        <v>8245</v>
      </c>
      <c r="I3937">
        <v>1429396200</v>
      </c>
      <c r="J3937">
        <v>1428539708</v>
      </c>
      <c r="K3937" t="b">
        <v>0</v>
      </c>
      <c r="L3937">
        <v>0</v>
      </c>
      <c r="M3937" t="b">
        <v>0</v>
      </c>
      <c r="N3937" t="s">
        <v>8269</v>
      </c>
      <c r="O3937">
        <f t="shared" si="244"/>
        <v>0</v>
      </c>
      <c r="P3937">
        <f t="shared" si="245"/>
        <v>0</v>
      </c>
      <c r="Q3937" s="10" t="s">
        <v>8315</v>
      </c>
      <c r="R3937" t="s">
        <v>8316</v>
      </c>
      <c r="S3937" s="14">
        <f t="shared" si="246"/>
        <v>42103.024398148147</v>
      </c>
      <c r="T3937" s="14">
        <f t="shared" si="247"/>
        <v>42112.9375</v>
      </c>
    </row>
    <row r="3938" spans="1:20" ht="45" x14ac:dyDescent="0.45">
      <c r="A3938">
        <v>3741</v>
      </c>
      <c r="B3938" s="3" t="s">
        <v>3738</v>
      </c>
      <c r="C3938" s="3" t="s">
        <v>7851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1450389950</v>
      </c>
      <c r="J3938">
        <v>1447797950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42325.920717592591</v>
      </c>
      <c r="T3938" s="14">
        <f t="shared" si="247"/>
        <v>42355.920717592591</v>
      </c>
    </row>
    <row r="3939" spans="1:20" ht="30.6" x14ac:dyDescent="0.45">
      <c r="A3939">
        <v>3743</v>
      </c>
      <c r="B3939" s="3" t="s">
        <v>3740</v>
      </c>
      <c r="C3939" s="3" t="s">
        <v>7853</v>
      </c>
      <c r="D3939" s="6">
        <v>2200</v>
      </c>
      <c r="E3939" s="8">
        <v>0</v>
      </c>
      <c r="F3939" t="s">
        <v>8220</v>
      </c>
      <c r="G3939" t="s">
        <v>8223</v>
      </c>
      <c r="H3939" t="s">
        <v>8245</v>
      </c>
      <c r="I3939">
        <v>1404406964</v>
      </c>
      <c r="J3939">
        <v>1401814964</v>
      </c>
      <c r="K3939" t="b">
        <v>0</v>
      </c>
      <c r="L3939">
        <v>0</v>
      </c>
      <c r="M3939" t="b">
        <v>0</v>
      </c>
      <c r="N3939" t="s">
        <v>8269</v>
      </c>
      <c r="O3939">
        <f t="shared" si="244"/>
        <v>0</v>
      </c>
      <c r="P3939">
        <f t="shared" si="245"/>
        <v>0</v>
      </c>
      <c r="Q3939" s="10" t="s">
        <v>8315</v>
      </c>
      <c r="R3939" t="s">
        <v>8316</v>
      </c>
      <c r="S3939" s="14">
        <f t="shared" si="246"/>
        <v>41793.710231481484</v>
      </c>
      <c r="T3939" s="14">
        <f t="shared" si="247"/>
        <v>41823.710231481484</v>
      </c>
    </row>
    <row r="3940" spans="1:20" ht="59.4" x14ac:dyDescent="0.45">
      <c r="A3940">
        <v>3744</v>
      </c>
      <c r="B3940" s="3" t="s">
        <v>3741</v>
      </c>
      <c r="C3940" s="3" t="s">
        <v>7854</v>
      </c>
      <c r="D3940" s="6">
        <v>1200</v>
      </c>
      <c r="E3940" s="8">
        <v>0</v>
      </c>
      <c r="F3940" t="s">
        <v>8220</v>
      </c>
      <c r="G3940" t="s">
        <v>8223</v>
      </c>
      <c r="H3940" t="s">
        <v>8245</v>
      </c>
      <c r="I3940">
        <v>1404532740</v>
      </c>
      <c r="J3940">
        <v>1401823952</v>
      </c>
      <c r="K3940" t="b">
        <v>0</v>
      </c>
      <c r="L3940">
        <v>0</v>
      </c>
      <c r="M3940" t="b">
        <v>0</v>
      </c>
      <c r="N3940" t="s">
        <v>8269</v>
      </c>
      <c r="O3940">
        <f t="shared" si="244"/>
        <v>0</v>
      </c>
      <c r="P3940">
        <f t="shared" si="245"/>
        <v>0</v>
      </c>
      <c r="Q3940" s="10" t="s">
        <v>8315</v>
      </c>
      <c r="R3940" t="s">
        <v>8316</v>
      </c>
      <c r="S3940" s="14">
        <f t="shared" si="246"/>
        <v>41793.814259259263</v>
      </c>
      <c r="T3940" s="14">
        <f t="shared" si="247"/>
        <v>41825.165972222225</v>
      </c>
    </row>
    <row r="3941" spans="1:20" ht="45" x14ac:dyDescent="0.45">
      <c r="A3941">
        <v>3863</v>
      </c>
      <c r="B3941" s="3" t="s">
        <v>3860</v>
      </c>
      <c r="C3941" s="3" t="s">
        <v>7972</v>
      </c>
      <c r="D3941" s="6">
        <v>6000</v>
      </c>
      <c r="E3941" s="8">
        <v>0</v>
      </c>
      <c r="F3941" t="s">
        <v>8220</v>
      </c>
      <c r="G3941" t="s">
        <v>8223</v>
      </c>
      <c r="H3941" t="s">
        <v>8245</v>
      </c>
      <c r="I3941">
        <v>1446739905</v>
      </c>
      <c r="J3941">
        <v>1441552305</v>
      </c>
      <c r="K3941" t="b">
        <v>0</v>
      </c>
      <c r="L3941">
        <v>0</v>
      </c>
      <c r="M3941" t="b">
        <v>0</v>
      </c>
      <c r="N3941" t="s">
        <v>8269</v>
      </c>
      <c r="O3941">
        <f t="shared" si="244"/>
        <v>0</v>
      </c>
      <c r="P3941">
        <f t="shared" si="245"/>
        <v>0</v>
      </c>
      <c r="Q3941" s="10" t="s">
        <v>8315</v>
      </c>
      <c r="R3941" t="s">
        <v>8316</v>
      </c>
      <c r="S3941" s="14">
        <f t="shared" si="246"/>
        <v>42253.633159722223</v>
      </c>
      <c r="T3941" s="14">
        <f t="shared" si="247"/>
        <v>42313.674826388888</v>
      </c>
    </row>
    <row r="3942" spans="1:20" ht="59.4" x14ac:dyDescent="0.45">
      <c r="A3942">
        <v>3892</v>
      </c>
      <c r="B3942" s="3" t="s">
        <v>3889</v>
      </c>
      <c r="C3942" s="3" t="s">
        <v>8000</v>
      </c>
      <c r="D3942" s="6">
        <v>1000</v>
      </c>
      <c r="E3942" s="8">
        <v>0</v>
      </c>
      <c r="F3942" t="s">
        <v>8220</v>
      </c>
      <c r="G3942" t="s">
        <v>8223</v>
      </c>
      <c r="H3942" t="s">
        <v>8245</v>
      </c>
      <c r="I3942">
        <v>1408863600</v>
      </c>
      <c r="J3942">
        <v>1408203557</v>
      </c>
      <c r="K3942" t="b">
        <v>0</v>
      </c>
      <c r="L3942">
        <v>0</v>
      </c>
      <c r="M3942" t="b">
        <v>0</v>
      </c>
      <c r="N3942" t="s">
        <v>8269</v>
      </c>
      <c r="O3942">
        <f t="shared" si="244"/>
        <v>0</v>
      </c>
      <c r="P3942">
        <f t="shared" si="245"/>
        <v>0</v>
      </c>
      <c r="Q3942" s="10" t="s">
        <v>8315</v>
      </c>
      <c r="R3942" t="s">
        <v>8316</v>
      </c>
      <c r="S3942" s="14">
        <f t="shared" si="246"/>
        <v>41867.652280092596</v>
      </c>
      <c r="T3942" s="14">
        <f t="shared" si="247"/>
        <v>41875.291666666664</v>
      </c>
    </row>
    <row r="3943" spans="1:20" ht="59.4" x14ac:dyDescent="0.45">
      <c r="A3943">
        <v>3903</v>
      </c>
      <c r="B3943" s="3" t="s">
        <v>3900</v>
      </c>
      <c r="C3943" s="3" t="s">
        <v>8011</v>
      </c>
      <c r="D3943" s="6">
        <v>1500</v>
      </c>
      <c r="E3943" s="8">
        <v>0</v>
      </c>
      <c r="F3943" t="s">
        <v>8220</v>
      </c>
      <c r="G3943" t="s">
        <v>8223</v>
      </c>
      <c r="H3943" t="s">
        <v>8245</v>
      </c>
      <c r="I3943">
        <v>1439581080</v>
      </c>
      <c r="J3943">
        <v>1435709765</v>
      </c>
      <c r="K3943" t="b">
        <v>0</v>
      </c>
      <c r="L3943">
        <v>0</v>
      </c>
      <c r="M3943" t="b">
        <v>0</v>
      </c>
      <c r="N3943" t="s">
        <v>8269</v>
      </c>
      <c r="O3943">
        <f t="shared" si="244"/>
        <v>0</v>
      </c>
      <c r="P3943">
        <f t="shared" si="245"/>
        <v>0</v>
      </c>
      <c r="Q3943" s="10" t="s">
        <v>8315</v>
      </c>
      <c r="R3943" t="s">
        <v>8316</v>
      </c>
      <c r="S3943" s="14">
        <f t="shared" si="246"/>
        <v>42186.01116898148</v>
      </c>
      <c r="T3943" s="14">
        <f t="shared" si="247"/>
        <v>42230.818055555559</v>
      </c>
    </row>
    <row r="3944" spans="1:20" ht="45" x14ac:dyDescent="0.45">
      <c r="A3944">
        <v>3916</v>
      </c>
      <c r="B3944" s="3" t="s">
        <v>3913</v>
      </c>
      <c r="C3944" s="3" t="s">
        <v>8024</v>
      </c>
      <c r="D3944" s="6">
        <v>2000</v>
      </c>
      <c r="E3944" s="8">
        <v>0</v>
      </c>
      <c r="F3944" t="s">
        <v>8220</v>
      </c>
      <c r="G3944" t="s">
        <v>8231</v>
      </c>
      <c r="H3944" t="s">
        <v>8252</v>
      </c>
      <c r="I3944">
        <v>1464952752</v>
      </c>
      <c r="J3944">
        <v>1462360752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42494.471666666665</v>
      </c>
      <c r="T3944" s="14">
        <f t="shared" si="247"/>
        <v>42524.471666666665</v>
      </c>
    </row>
    <row r="3945" spans="1:20" ht="45" x14ac:dyDescent="0.45">
      <c r="A3945">
        <v>3921</v>
      </c>
      <c r="B3945" s="3" t="s">
        <v>3918</v>
      </c>
      <c r="C3945" s="3" t="s">
        <v>8029</v>
      </c>
      <c r="D3945" s="6">
        <v>3000</v>
      </c>
      <c r="E3945" s="8">
        <v>0</v>
      </c>
      <c r="F3945" t="s">
        <v>8220</v>
      </c>
      <c r="G3945" t="s">
        <v>8224</v>
      </c>
      <c r="H3945" t="s">
        <v>8246</v>
      </c>
      <c r="I3945">
        <v>1414346400</v>
      </c>
      <c r="J3945">
        <v>1413291655</v>
      </c>
      <c r="K3945" t="b">
        <v>0</v>
      </c>
      <c r="L3945">
        <v>0</v>
      </c>
      <c r="M3945" t="b">
        <v>0</v>
      </c>
      <c r="N3945" t="s">
        <v>8269</v>
      </c>
      <c r="O3945">
        <f t="shared" si="244"/>
        <v>0</v>
      </c>
      <c r="P3945">
        <f t="shared" si="245"/>
        <v>0</v>
      </c>
      <c r="Q3945" s="10" t="s">
        <v>8315</v>
      </c>
      <c r="R3945" t="s">
        <v>8316</v>
      </c>
      <c r="S3945" s="14">
        <f t="shared" si="246"/>
        <v>41926.542303240742</v>
      </c>
      <c r="T3945" s="14">
        <f t="shared" si="247"/>
        <v>41938.75</v>
      </c>
    </row>
    <row r="3946" spans="1:20" ht="45" x14ac:dyDescent="0.45">
      <c r="A3946">
        <v>3930</v>
      </c>
      <c r="B3946" s="3" t="s">
        <v>3927</v>
      </c>
      <c r="C3946" s="3" t="s">
        <v>8038</v>
      </c>
      <c r="D3946" s="6">
        <v>10000</v>
      </c>
      <c r="E3946" s="8">
        <v>0</v>
      </c>
      <c r="F3946" t="s">
        <v>8220</v>
      </c>
      <c r="G3946" t="s">
        <v>8225</v>
      </c>
      <c r="H3946" t="s">
        <v>8247</v>
      </c>
      <c r="I3946">
        <v>1459490400</v>
      </c>
      <c r="J3946">
        <v>1457078868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42433.338749999995</v>
      </c>
      <c r="T3946" s="14">
        <f t="shared" si="247"/>
        <v>42461.25</v>
      </c>
    </row>
    <row r="3947" spans="1:20" ht="45" x14ac:dyDescent="0.45">
      <c r="A3947">
        <v>3931</v>
      </c>
      <c r="B3947" s="3" t="s">
        <v>3928</v>
      </c>
      <c r="C3947" s="3" t="s">
        <v>8039</v>
      </c>
      <c r="D3947" s="6">
        <v>8000</v>
      </c>
      <c r="E3947" s="8">
        <v>0</v>
      </c>
      <c r="F3947" t="s">
        <v>8220</v>
      </c>
      <c r="G3947" t="s">
        <v>8223</v>
      </c>
      <c r="H3947" t="s">
        <v>8245</v>
      </c>
      <c r="I3947">
        <v>1441510707</v>
      </c>
      <c r="J3947">
        <v>1439350707</v>
      </c>
      <c r="K3947" t="b">
        <v>0</v>
      </c>
      <c r="L3947">
        <v>0</v>
      </c>
      <c r="M3947" t="b">
        <v>0</v>
      </c>
      <c r="N3947" t="s">
        <v>8269</v>
      </c>
      <c r="O3947">
        <f t="shared" si="244"/>
        <v>0</v>
      </c>
      <c r="P3947">
        <f t="shared" si="245"/>
        <v>0</v>
      </c>
      <c r="Q3947" s="10" t="s">
        <v>8315</v>
      </c>
      <c r="R3947" t="s">
        <v>8316</v>
      </c>
      <c r="S3947" s="14">
        <f t="shared" si="246"/>
        <v>42228.151701388888</v>
      </c>
      <c r="T3947" s="14">
        <f t="shared" si="247"/>
        <v>42253.151701388888</v>
      </c>
    </row>
    <row r="3948" spans="1:20" ht="45" x14ac:dyDescent="0.45">
      <c r="A3948">
        <v>3936</v>
      </c>
      <c r="B3948" s="3" t="s">
        <v>3933</v>
      </c>
      <c r="C3948" s="3" t="s">
        <v>8044</v>
      </c>
      <c r="D3948" s="6">
        <v>20000</v>
      </c>
      <c r="E3948" s="8">
        <v>0</v>
      </c>
      <c r="F3948" t="s">
        <v>8220</v>
      </c>
      <c r="G3948" t="s">
        <v>8223</v>
      </c>
      <c r="H3948" t="s">
        <v>8245</v>
      </c>
      <c r="I3948">
        <v>1480576720</v>
      </c>
      <c r="J3948">
        <v>1477981120</v>
      </c>
      <c r="K3948" t="b">
        <v>0</v>
      </c>
      <c r="L3948">
        <v>0</v>
      </c>
      <c r="M3948" t="b">
        <v>0</v>
      </c>
      <c r="N3948" t="s">
        <v>8269</v>
      </c>
      <c r="O3948">
        <f t="shared" si="244"/>
        <v>0</v>
      </c>
      <c r="P3948">
        <f t="shared" si="245"/>
        <v>0</v>
      </c>
      <c r="Q3948" s="10" t="s">
        <v>8315</v>
      </c>
      <c r="R3948" t="s">
        <v>8316</v>
      </c>
      <c r="S3948" s="14">
        <f t="shared" si="246"/>
        <v>42675.262962962966</v>
      </c>
      <c r="T3948" s="14">
        <f t="shared" si="247"/>
        <v>42705.304629629631</v>
      </c>
    </row>
    <row r="3949" spans="1:20" ht="45" x14ac:dyDescent="0.45">
      <c r="A3949">
        <v>3942</v>
      </c>
      <c r="B3949" s="3" t="s">
        <v>3939</v>
      </c>
      <c r="C3949" s="3" t="s">
        <v>8050</v>
      </c>
      <c r="D3949" s="6">
        <v>1200</v>
      </c>
      <c r="E3949" s="8">
        <v>0</v>
      </c>
      <c r="F3949" t="s">
        <v>8220</v>
      </c>
      <c r="G3949" t="s">
        <v>8223</v>
      </c>
      <c r="H3949" t="s">
        <v>8245</v>
      </c>
      <c r="I3949">
        <v>1434490914</v>
      </c>
      <c r="J3949">
        <v>1429306914</v>
      </c>
      <c r="K3949" t="b">
        <v>0</v>
      </c>
      <c r="L3949">
        <v>0</v>
      </c>
      <c r="M3949" t="b">
        <v>0</v>
      </c>
      <c r="N3949" t="s">
        <v>8269</v>
      </c>
      <c r="O3949">
        <f t="shared" si="244"/>
        <v>0</v>
      </c>
      <c r="P3949">
        <f t="shared" si="245"/>
        <v>0</v>
      </c>
      <c r="Q3949" s="10" t="s">
        <v>8315</v>
      </c>
      <c r="R3949" t="s">
        <v>8316</v>
      </c>
      <c r="S3949" s="14">
        <f t="shared" si="246"/>
        <v>42111.904097222221</v>
      </c>
      <c r="T3949" s="14">
        <f t="shared" si="247"/>
        <v>42171.904097222221</v>
      </c>
    </row>
    <row r="3950" spans="1:20" ht="59.4" x14ac:dyDescent="0.45">
      <c r="A3950">
        <v>3944</v>
      </c>
      <c r="B3950" s="3" t="s">
        <v>3941</v>
      </c>
      <c r="C3950" s="3" t="s">
        <v>8052</v>
      </c>
      <c r="D3950" s="6">
        <v>5000</v>
      </c>
      <c r="E3950" s="8">
        <v>0</v>
      </c>
      <c r="F3950" t="s">
        <v>8220</v>
      </c>
      <c r="G3950" t="s">
        <v>8223</v>
      </c>
      <c r="H3950" t="s">
        <v>8245</v>
      </c>
      <c r="I3950">
        <v>1440690875</v>
      </c>
      <c r="J3950">
        <v>1438098875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42213.662905092591</v>
      </c>
      <c r="T3950" s="14">
        <f t="shared" si="247"/>
        <v>42243.662905092591</v>
      </c>
    </row>
    <row r="3951" spans="1:20" ht="45" x14ac:dyDescent="0.45">
      <c r="A3951">
        <v>3948</v>
      </c>
      <c r="B3951" s="3" t="s">
        <v>3945</v>
      </c>
      <c r="C3951" s="3" t="s">
        <v>8056</v>
      </c>
      <c r="D3951" s="6">
        <v>30000</v>
      </c>
      <c r="E3951" s="8">
        <v>0</v>
      </c>
      <c r="F3951" t="s">
        <v>8220</v>
      </c>
      <c r="G3951" t="s">
        <v>8225</v>
      </c>
      <c r="H3951" t="s">
        <v>8247</v>
      </c>
      <c r="I3951">
        <v>1410076123</v>
      </c>
      <c r="J3951">
        <v>1404892123</v>
      </c>
      <c r="K3951" t="b">
        <v>0</v>
      </c>
      <c r="L3951">
        <v>0</v>
      </c>
      <c r="M3951" t="b">
        <v>0</v>
      </c>
      <c r="N3951" t="s">
        <v>8269</v>
      </c>
      <c r="O3951">
        <f t="shared" si="244"/>
        <v>0</v>
      </c>
      <c r="P3951">
        <f t="shared" si="245"/>
        <v>0</v>
      </c>
      <c r="Q3951" s="10" t="s">
        <v>8315</v>
      </c>
      <c r="R3951" t="s">
        <v>8316</v>
      </c>
      <c r="S3951" s="14">
        <f t="shared" si="246"/>
        <v>41829.325497685182</v>
      </c>
      <c r="T3951" s="14">
        <f t="shared" si="247"/>
        <v>41889.325497685182</v>
      </c>
    </row>
    <row r="3952" spans="1:20" ht="45" x14ac:dyDescent="0.45">
      <c r="A3952">
        <v>3953</v>
      </c>
      <c r="B3952" s="3" t="s">
        <v>3950</v>
      </c>
      <c r="C3952" s="3" t="s">
        <v>8060</v>
      </c>
      <c r="D3952" s="6">
        <v>17600</v>
      </c>
      <c r="E3952" s="8">
        <v>0</v>
      </c>
      <c r="F3952" t="s">
        <v>8220</v>
      </c>
      <c r="G3952" t="s">
        <v>8223</v>
      </c>
      <c r="H3952" t="s">
        <v>8245</v>
      </c>
      <c r="I3952">
        <v>1469834940</v>
      </c>
      <c r="J3952">
        <v>1467162586</v>
      </c>
      <c r="K3952" t="b">
        <v>0</v>
      </c>
      <c r="L3952">
        <v>0</v>
      </c>
      <c r="M3952" t="b">
        <v>0</v>
      </c>
      <c r="N3952" t="s">
        <v>8269</v>
      </c>
      <c r="O3952">
        <f t="shared" si="244"/>
        <v>0</v>
      </c>
      <c r="P3952">
        <f t="shared" si="245"/>
        <v>0</v>
      </c>
      <c r="Q3952" s="10" t="s">
        <v>8315</v>
      </c>
      <c r="R3952" t="s">
        <v>8316</v>
      </c>
      <c r="S3952" s="14">
        <f t="shared" si="246"/>
        <v>42550.048449074078</v>
      </c>
      <c r="T3952" s="14">
        <f t="shared" si="247"/>
        <v>42580.978472222225</v>
      </c>
    </row>
    <row r="3953" spans="1:20" ht="59.4" x14ac:dyDescent="0.45">
      <c r="A3953">
        <v>3954</v>
      </c>
      <c r="B3953" s="3" t="s">
        <v>3951</v>
      </c>
      <c r="C3953" s="3" t="s">
        <v>8061</v>
      </c>
      <c r="D3953" s="6">
        <v>25000</v>
      </c>
      <c r="E3953" s="8">
        <v>0</v>
      </c>
      <c r="F3953" t="s">
        <v>8220</v>
      </c>
      <c r="G3953" t="s">
        <v>8228</v>
      </c>
      <c r="H3953" t="s">
        <v>8250</v>
      </c>
      <c r="I3953">
        <v>1405352264</v>
      </c>
      <c r="J3953">
        <v>1400168264</v>
      </c>
      <c r="K3953" t="b">
        <v>0</v>
      </c>
      <c r="L3953">
        <v>0</v>
      </c>
      <c r="M3953" t="b">
        <v>0</v>
      </c>
      <c r="N3953" t="s">
        <v>8269</v>
      </c>
      <c r="O3953">
        <f t="shared" si="244"/>
        <v>0</v>
      </c>
      <c r="P3953">
        <f t="shared" si="245"/>
        <v>0</v>
      </c>
      <c r="Q3953" s="10" t="s">
        <v>8315</v>
      </c>
      <c r="R3953" t="s">
        <v>8316</v>
      </c>
      <c r="S3953" s="14">
        <f t="shared" si="246"/>
        <v>41774.651203703703</v>
      </c>
      <c r="T3953" s="14">
        <f t="shared" si="247"/>
        <v>41834.651203703703</v>
      </c>
    </row>
    <row r="3954" spans="1:20" ht="45" x14ac:dyDescent="0.45">
      <c r="A3954">
        <v>3956</v>
      </c>
      <c r="B3954" s="3" t="s">
        <v>3953</v>
      </c>
      <c r="C3954" s="3" t="s">
        <v>8063</v>
      </c>
      <c r="D3954" s="6">
        <v>5500</v>
      </c>
      <c r="E3954" s="8">
        <v>0</v>
      </c>
      <c r="F3954" t="s">
        <v>8220</v>
      </c>
      <c r="G3954" t="s">
        <v>8223</v>
      </c>
      <c r="H3954" t="s">
        <v>8245</v>
      </c>
      <c r="I3954">
        <v>1461543600</v>
      </c>
      <c r="J3954">
        <v>1459203727</v>
      </c>
      <c r="K3954" t="b">
        <v>0</v>
      </c>
      <c r="L3954">
        <v>0</v>
      </c>
      <c r="M3954" t="b">
        <v>0</v>
      </c>
      <c r="N3954" t="s">
        <v>8269</v>
      </c>
      <c r="O3954">
        <f t="shared" si="244"/>
        <v>0</v>
      </c>
      <c r="P3954">
        <f t="shared" si="245"/>
        <v>0</v>
      </c>
      <c r="Q3954" s="10" t="s">
        <v>8315</v>
      </c>
      <c r="R3954" t="s">
        <v>8316</v>
      </c>
      <c r="S3954" s="14">
        <f t="shared" si="246"/>
        <v>42457.932025462964</v>
      </c>
      <c r="T3954" s="14">
        <f t="shared" si="247"/>
        <v>42485.013888888891</v>
      </c>
    </row>
    <row r="3955" spans="1:20" ht="45" x14ac:dyDescent="0.45">
      <c r="A3955">
        <v>3963</v>
      </c>
      <c r="B3955" s="3" t="s">
        <v>3960</v>
      </c>
      <c r="C3955" s="3" t="s">
        <v>8070</v>
      </c>
      <c r="D3955" s="6">
        <v>10000</v>
      </c>
      <c r="E3955" s="8">
        <v>0</v>
      </c>
      <c r="F3955" t="s">
        <v>8220</v>
      </c>
      <c r="G3955" t="s">
        <v>8228</v>
      </c>
      <c r="H3955" t="s">
        <v>8250</v>
      </c>
      <c r="I3955">
        <v>1447821717</v>
      </c>
      <c r="J3955">
        <v>1445226117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42296.154131944444</v>
      </c>
      <c r="T3955" s="14">
        <f t="shared" si="247"/>
        <v>42326.195798611108</v>
      </c>
    </row>
    <row r="3956" spans="1:20" ht="45" x14ac:dyDescent="0.45">
      <c r="A3956">
        <v>3975</v>
      </c>
      <c r="B3956" s="3" t="s">
        <v>3972</v>
      </c>
      <c r="C3956" s="3" t="s">
        <v>8082</v>
      </c>
      <c r="D3956" s="6">
        <v>678</v>
      </c>
      <c r="E3956" s="8">
        <v>0</v>
      </c>
      <c r="F3956" t="s">
        <v>8220</v>
      </c>
      <c r="G3956" t="s">
        <v>8223</v>
      </c>
      <c r="H3956" t="s">
        <v>8245</v>
      </c>
      <c r="I3956">
        <v>1468442898</v>
      </c>
      <c r="J3956">
        <v>1465850898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42534.866875</v>
      </c>
      <c r="T3956" s="14">
        <f t="shared" si="247"/>
        <v>42564.866875</v>
      </c>
    </row>
    <row r="3957" spans="1:20" ht="45" x14ac:dyDescent="0.45">
      <c r="A3957">
        <v>3989</v>
      </c>
      <c r="B3957" s="3" t="s">
        <v>3985</v>
      </c>
      <c r="C3957" s="3" t="s">
        <v>8095</v>
      </c>
      <c r="D3957" s="6">
        <v>3000</v>
      </c>
      <c r="E3957" s="8">
        <v>0</v>
      </c>
      <c r="F3957" t="s">
        <v>8220</v>
      </c>
      <c r="G3957" t="s">
        <v>8223</v>
      </c>
      <c r="H3957" t="s">
        <v>8245</v>
      </c>
      <c r="I3957">
        <v>1447009181</v>
      </c>
      <c r="J3957">
        <v>1444413581</v>
      </c>
      <c r="K3957" t="b">
        <v>0</v>
      </c>
      <c r="L3957">
        <v>0</v>
      </c>
      <c r="M3957" t="b">
        <v>0</v>
      </c>
      <c r="N3957" t="s">
        <v>8269</v>
      </c>
      <c r="O3957">
        <f t="shared" si="244"/>
        <v>0</v>
      </c>
      <c r="P3957">
        <f t="shared" si="245"/>
        <v>0</v>
      </c>
      <c r="Q3957" s="10" t="s">
        <v>8315</v>
      </c>
      <c r="R3957" t="s">
        <v>8316</v>
      </c>
      <c r="S3957" s="14">
        <f t="shared" si="246"/>
        <v>42286.749780092592</v>
      </c>
      <c r="T3957" s="14">
        <f t="shared" si="247"/>
        <v>42316.791446759264</v>
      </c>
    </row>
    <row r="3958" spans="1:20" ht="45" x14ac:dyDescent="0.45">
      <c r="A3958">
        <v>3997</v>
      </c>
      <c r="B3958" s="3" t="s">
        <v>3993</v>
      </c>
      <c r="C3958" s="3" t="s">
        <v>8103</v>
      </c>
      <c r="D3958" s="6">
        <v>3000</v>
      </c>
      <c r="E3958" s="8">
        <v>0</v>
      </c>
      <c r="F3958" t="s">
        <v>8220</v>
      </c>
      <c r="G3958" t="s">
        <v>8224</v>
      </c>
      <c r="H3958" t="s">
        <v>8246</v>
      </c>
      <c r="I3958">
        <v>1428222221</v>
      </c>
      <c r="J3958">
        <v>1425633821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42069.391446759255</v>
      </c>
      <c r="T3958" s="14">
        <f t="shared" si="247"/>
        <v>42099.349780092598</v>
      </c>
    </row>
    <row r="3959" spans="1:20" ht="59.4" x14ac:dyDescent="0.45">
      <c r="A3959">
        <v>4012</v>
      </c>
      <c r="B3959" s="3" t="s">
        <v>4008</v>
      </c>
      <c r="C3959" s="3" t="s">
        <v>8117</v>
      </c>
      <c r="D3959" s="6">
        <v>575</v>
      </c>
      <c r="E3959" s="8">
        <v>0</v>
      </c>
      <c r="F3959" t="s">
        <v>8220</v>
      </c>
      <c r="G3959" t="s">
        <v>8224</v>
      </c>
      <c r="H3959" t="s">
        <v>8246</v>
      </c>
      <c r="I3959">
        <v>1430571849</v>
      </c>
      <c r="J3959">
        <v>1427979849</v>
      </c>
      <c r="K3959" t="b">
        <v>0</v>
      </c>
      <c r="L3959">
        <v>0</v>
      </c>
      <c r="M3959" t="b">
        <v>0</v>
      </c>
      <c r="N3959" t="s">
        <v>8269</v>
      </c>
      <c r="O3959">
        <f t="shared" si="244"/>
        <v>0</v>
      </c>
      <c r="P3959">
        <f t="shared" si="245"/>
        <v>0</v>
      </c>
      <c r="Q3959" s="10" t="s">
        <v>8315</v>
      </c>
      <c r="R3959" t="s">
        <v>8316</v>
      </c>
      <c r="S3959" s="14">
        <f t="shared" si="246"/>
        <v>42096.544548611113</v>
      </c>
      <c r="T3959" s="14">
        <f t="shared" si="247"/>
        <v>42126.544548611113</v>
      </c>
    </row>
    <row r="3960" spans="1:20" ht="45" x14ac:dyDescent="0.45">
      <c r="A3960">
        <v>4014</v>
      </c>
      <c r="B3960" s="3" t="s">
        <v>4010</v>
      </c>
      <c r="C3960" s="3" t="s">
        <v>8119</v>
      </c>
      <c r="D3960" s="6">
        <v>9000</v>
      </c>
      <c r="E3960" s="8">
        <v>0</v>
      </c>
      <c r="F3960" t="s">
        <v>8220</v>
      </c>
      <c r="G3960" t="s">
        <v>8223</v>
      </c>
      <c r="H3960" t="s">
        <v>8245</v>
      </c>
      <c r="I3960">
        <v>1457157269</v>
      </c>
      <c r="J3960">
        <v>1455861269</v>
      </c>
      <c r="K3960" t="b">
        <v>0</v>
      </c>
      <c r="L3960">
        <v>0</v>
      </c>
      <c r="M3960" t="b">
        <v>0</v>
      </c>
      <c r="N3960" t="s">
        <v>8269</v>
      </c>
      <c r="O3960">
        <f t="shared" si="244"/>
        <v>0</v>
      </c>
      <c r="P3960">
        <f t="shared" si="245"/>
        <v>0</v>
      </c>
      <c r="Q3960" s="10" t="s">
        <v>8315</v>
      </c>
      <c r="R3960" t="s">
        <v>8316</v>
      </c>
      <c r="S3960" s="14">
        <f t="shared" si="246"/>
        <v>42419.246168981481</v>
      </c>
      <c r="T3960" s="14">
        <f t="shared" si="247"/>
        <v>42434.246168981481</v>
      </c>
    </row>
    <row r="3961" spans="1:20" ht="45" x14ac:dyDescent="0.45">
      <c r="A3961">
        <v>4023</v>
      </c>
      <c r="B3961" s="3" t="s">
        <v>4019</v>
      </c>
      <c r="C3961" s="3" t="s">
        <v>8128</v>
      </c>
      <c r="D3961" s="6">
        <v>7000</v>
      </c>
      <c r="E3961" s="8">
        <v>0</v>
      </c>
      <c r="F3961" t="s">
        <v>8220</v>
      </c>
      <c r="G3961" t="s">
        <v>8223</v>
      </c>
      <c r="H3961" t="s">
        <v>8245</v>
      </c>
      <c r="I3961">
        <v>1458860363</v>
      </c>
      <c r="J3961">
        <v>1454975963</v>
      </c>
      <c r="K3961" t="b">
        <v>0</v>
      </c>
      <c r="L3961">
        <v>0</v>
      </c>
      <c r="M3961" t="b">
        <v>0</v>
      </c>
      <c r="N3961" t="s">
        <v>8269</v>
      </c>
      <c r="O3961">
        <f t="shared" si="244"/>
        <v>0</v>
      </c>
      <c r="P3961">
        <f t="shared" si="245"/>
        <v>0</v>
      </c>
      <c r="Q3961" s="10" t="s">
        <v>8315</v>
      </c>
      <c r="R3961" t="s">
        <v>8316</v>
      </c>
      <c r="S3961" s="14">
        <f t="shared" si="246"/>
        <v>42408.999571759254</v>
      </c>
      <c r="T3961" s="14">
        <f t="shared" si="247"/>
        <v>42453.957905092597</v>
      </c>
    </row>
    <row r="3962" spans="1:20" ht="45" x14ac:dyDescent="0.45">
      <c r="A3962">
        <v>4026</v>
      </c>
      <c r="B3962" s="3" t="s">
        <v>4022</v>
      </c>
      <c r="C3962" s="3" t="s">
        <v>8131</v>
      </c>
      <c r="D3962" s="6">
        <v>4000</v>
      </c>
      <c r="E3962" s="8">
        <v>0</v>
      </c>
      <c r="F3962" t="s">
        <v>8220</v>
      </c>
      <c r="G3962" t="s">
        <v>8223</v>
      </c>
      <c r="H3962" t="s">
        <v>8245</v>
      </c>
      <c r="I3962">
        <v>1449247439</v>
      </c>
      <c r="J3962">
        <v>1444059839</v>
      </c>
      <c r="K3962" t="b">
        <v>0</v>
      </c>
      <c r="L3962">
        <v>0</v>
      </c>
      <c r="M3962" t="b">
        <v>0</v>
      </c>
      <c r="N3962" t="s">
        <v>8269</v>
      </c>
      <c r="O3962">
        <f t="shared" si="244"/>
        <v>0</v>
      </c>
      <c r="P3962">
        <f t="shared" si="245"/>
        <v>0</v>
      </c>
      <c r="Q3962" s="10" t="s">
        <v>8315</v>
      </c>
      <c r="R3962" t="s">
        <v>8316</v>
      </c>
      <c r="S3962" s="14">
        <f t="shared" si="246"/>
        <v>42282.655543981484</v>
      </c>
      <c r="T3962" s="14">
        <f t="shared" si="247"/>
        <v>42342.697210648148</v>
      </c>
    </row>
    <row r="3963" spans="1:20" ht="45" x14ac:dyDescent="0.45">
      <c r="A3963">
        <v>4029</v>
      </c>
      <c r="B3963" s="3" t="s">
        <v>4025</v>
      </c>
      <c r="C3963" s="3" t="s">
        <v>8134</v>
      </c>
      <c r="D3963" s="6">
        <v>20000</v>
      </c>
      <c r="E3963" s="8">
        <v>0</v>
      </c>
      <c r="F3963" t="s">
        <v>8220</v>
      </c>
      <c r="G3963" t="s">
        <v>8223</v>
      </c>
      <c r="H3963" t="s">
        <v>8245</v>
      </c>
      <c r="I3963">
        <v>1450053370</v>
      </c>
      <c r="J3963">
        <v>1447461370</v>
      </c>
      <c r="K3963" t="b">
        <v>0</v>
      </c>
      <c r="L3963">
        <v>0</v>
      </c>
      <c r="M3963" t="b">
        <v>0</v>
      </c>
      <c r="N3963" t="s">
        <v>8269</v>
      </c>
      <c r="O3963">
        <f t="shared" si="244"/>
        <v>0</v>
      </c>
      <c r="P3963">
        <f t="shared" si="245"/>
        <v>0</v>
      </c>
      <c r="Q3963" s="10" t="s">
        <v>8315</v>
      </c>
      <c r="R3963" t="s">
        <v>8316</v>
      </c>
      <c r="S3963" s="14">
        <f t="shared" si="246"/>
        <v>42322.025115740747</v>
      </c>
      <c r="T3963" s="14">
        <f t="shared" si="247"/>
        <v>42352.025115740747</v>
      </c>
    </row>
    <row r="3964" spans="1:20" ht="45" x14ac:dyDescent="0.45">
      <c r="A3964">
        <v>4031</v>
      </c>
      <c r="B3964" s="3" t="s">
        <v>4027</v>
      </c>
      <c r="C3964" s="3" t="s">
        <v>8136</v>
      </c>
      <c r="D3964" s="6">
        <v>5000</v>
      </c>
      <c r="E3964" s="8">
        <v>0</v>
      </c>
      <c r="F3964" t="s">
        <v>8220</v>
      </c>
      <c r="G3964" t="s">
        <v>8223</v>
      </c>
      <c r="H3964" t="s">
        <v>8245</v>
      </c>
      <c r="I3964">
        <v>1418914964</v>
      </c>
      <c r="J3964">
        <v>1414591364</v>
      </c>
      <c r="K3964" t="b">
        <v>0</v>
      </c>
      <c r="L3964">
        <v>0</v>
      </c>
      <c r="M3964" t="b">
        <v>0</v>
      </c>
      <c r="N3964" t="s">
        <v>8269</v>
      </c>
      <c r="O3964">
        <f t="shared" si="244"/>
        <v>0</v>
      </c>
      <c r="P3964">
        <f t="shared" si="245"/>
        <v>0</v>
      </c>
      <c r="Q3964" s="10" t="s">
        <v>8315</v>
      </c>
      <c r="R3964" t="s">
        <v>8316</v>
      </c>
      <c r="S3964" s="14">
        <f t="shared" si="246"/>
        <v>41941.585231481484</v>
      </c>
      <c r="T3964" s="14">
        <f t="shared" si="247"/>
        <v>41991.626898148148</v>
      </c>
    </row>
    <row r="3965" spans="1:20" ht="45" x14ac:dyDescent="0.45">
      <c r="A3965">
        <v>4043</v>
      </c>
      <c r="B3965" s="3" t="s">
        <v>4039</v>
      </c>
      <c r="C3965" s="3" t="s">
        <v>8147</v>
      </c>
      <c r="D3965" s="6">
        <v>300</v>
      </c>
      <c r="E3965" s="8">
        <v>0</v>
      </c>
      <c r="F3965" t="s">
        <v>8220</v>
      </c>
      <c r="G3965" t="s">
        <v>8228</v>
      </c>
      <c r="H3965" t="s">
        <v>8250</v>
      </c>
      <c r="I3965">
        <v>1416524325</v>
      </c>
      <c r="J3965">
        <v>1415228325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41948.957465277781</v>
      </c>
      <c r="T3965" s="14">
        <f t="shared" si="247"/>
        <v>41963.957465277781</v>
      </c>
    </row>
    <row r="3966" spans="1:20" ht="45" x14ac:dyDescent="0.45">
      <c r="A3966">
        <v>4051</v>
      </c>
      <c r="B3966" s="3" t="s">
        <v>4047</v>
      </c>
      <c r="C3966" s="3" t="s">
        <v>8155</v>
      </c>
      <c r="D3966" s="6">
        <v>500</v>
      </c>
      <c r="E3966" s="8">
        <v>0</v>
      </c>
      <c r="F3966" t="s">
        <v>8220</v>
      </c>
      <c r="G3966" t="s">
        <v>8223</v>
      </c>
      <c r="H3966" t="s">
        <v>8245</v>
      </c>
      <c r="I3966">
        <v>1399618380</v>
      </c>
      <c r="J3966">
        <v>1399058797</v>
      </c>
      <c r="K3966" t="b">
        <v>0</v>
      </c>
      <c r="L3966">
        <v>0</v>
      </c>
      <c r="M3966" t="b">
        <v>0</v>
      </c>
      <c r="N3966" t="s">
        <v>8269</v>
      </c>
      <c r="O3966">
        <f t="shared" si="244"/>
        <v>0</v>
      </c>
      <c r="P3966">
        <f t="shared" si="245"/>
        <v>0</v>
      </c>
      <c r="Q3966" s="10" t="s">
        <v>8315</v>
      </c>
      <c r="R3966" t="s">
        <v>8316</v>
      </c>
      <c r="S3966" s="14">
        <f t="shared" si="246"/>
        <v>41761.810150462967</v>
      </c>
      <c r="T3966" s="14">
        <f t="shared" si="247"/>
        <v>41768.286805555559</v>
      </c>
    </row>
    <row r="3967" spans="1:20" ht="45" x14ac:dyDescent="0.45">
      <c r="A3967">
        <v>4054</v>
      </c>
      <c r="B3967" s="3" t="s">
        <v>4050</v>
      </c>
      <c r="C3967" s="3" t="s">
        <v>8158</v>
      </c>
      <c r="D3967" s="6">
        <v>8880</v>
      </c>
      <c r="E3967" s="8">
        <v>0</v>
      </c>
      <c r="F3967" t="s">
        <v>8220</v>
      </c>
      <c r="G3967" t="s">
        <v>8223</v>
      </c>
      <c r="H3967" t="s">
        <v>8245</v>
      </c>
      <c r="I3967">
        <v>1475294400</v>
      </c>
      <c r="J3967">
        <v>1472674285</v>
      </c>
      <c r="K3967" t="b">
        <v>0</v>
      </c>
      <c r="L3967">
        <v>0</v>
      </c>
      <c r="M3967" t="b">
        <v>0</v>
      </c>
      <c r="N3967" t="s">
        <v>8269</v>
      </c>
      <c r="O3967">
        <f t="shared" si="244"/>
        <v>0</v>
      </c>
      <c r="P3967">
        <f t="shared" si="245"/>
        <v>0</v>
      </c>
      <c r="Q3967" s="10" t="s">
        <v>8315</v>
      </c>
      <c r="R3967" t="s">
        <v>8316</v>
      </c>
      <c r="S3967" s="14">
        <f t="shared" si="246"/>
        <v>42613.841261574074</v>
      </c>
      <c r="T3967" s="14">
        <f t="shared" si="247"/>
        <v>42644.166666666672</v>
      </c>
    </row>
    <row r="3968" spans="1:20" ht="45" x14ac:dyDescent="0.45">
      <c r="A3968">
        <v>4061</v>
      </c>
      <c r="B3968" s="3" t="s">
        <v>4057</v>
      </c>
      <c r="C3968" s="3" t="s">
        <v>8165</v>
      </c>
      <c r="D3968" s="6">
        <v>525</v>
      </c>
      <c r="E3968" s="8">
        <v>0</v>
      </c>
      <c r="F3968" t="s">
        <v>8220</v>
      </c>
      <c r="G3968" t="s">
        <v>8223</v>
      </c>
      <c r="H3968" t="s">
        <v>8245</v>
      </c>
      <c r="I3968">
        <v>1461205423</v>
      </c>
      <c r="J3968">
        <v>1456025023</v>
      </c>
      <c r="K3968" t="b">
        <v>0</v>
      </c>
      <c r="L3968">
        <v>0</v>
      </c>
      <c r="M3968" t="b">
        <v>0</v>
      </c>
      <c r="N3968" t="s">
        <v>8269</v>
      </c>
      <c r="O3968">
        <f t="shared" si="244"/>
        <v>0</v>
      </c>
      <c r="P3968">
        <f t="shared" si="245"/>
        <v>0</v>
      </c>
      <c r="Q3968" s="10" t="s">
        <v>8315</v>
      </c>
      <c r="R3968" t="s">
        <v>8316</v>
      </c>
      <c r="S3968" s="14">
        <f t="shared" si="246"/>
        <v>42421.141469907408</v>
      </c>
      <c r="T3968" s="14">
        <f t="shared" si="247"/>
        <v>42481.099803240737</v>
      </c>
    </row>
    <row r="3969" spans="1:20" ht="59.4" x14ac:dyDescent="0.45">
      <c r="A3969">
        <v>4071</v>
      </c>
      <c r="B3969" s="3" t="s">
        <v>4067</v>
      </c>
      <c r="C3969" s="3" t="s">
        <v>8174</v>
      </c>
      <c r="D3969" s="6">
        <v>20000</v>
      </c>
      <c r="E3969" s="8">
        <v>0</v>
      </c>
      <c r="F3969" t="s">
        <v>8220</v>
      </c>
      <c r="G3969" t="s">
        <v>8237</v>
      </c>
      <c r="H3969" t="s">
        <v>8255</v>
      </c>
      <c r="I3969">
        <v>1482779931</v>
      </c>
      <c r="J3969">
        <v>1480187931</v>
      </c>
      <c r="K3969" t="b">
        <v>0</v>
      </c>
      <c r="L3969">
        <v>0</v>
      </c>
      <c r="M3969" t="b">
        <v>0</v>
      </c>
      <c r="N3969" t="s">
        <v>8269</v>
      </c>
      <c r="O3969">
        <f t="shared" si="244"/>
        <v>0</v>
      </c>
      <c r="P3969">
        <f t="shared" si="245"/>
        <v>0</v>
      </c>
      <c r="Q3969" s="10" t="s">
        <v>8315</v>
      </c>
      <c r="R3969" t="s">
        <v>8316</v>
      </c>
      <c r="S3969" s="14">
        <f t="shared" si="246"/>
        <v>42700.804756944446</v>
      </c>
      <c r="T3969" s="14">
        <f t="shared" si="247"/>
        <v>42730.804756944446</v>
      </c>
    </row>
    <row r="3970" spans="1:20" ht="45" x14ac:dyDescent="0.45">
      <c r="A3970">
        <v>4076</v>
      </c>
      <c r="B3970" s="3" t="s">
        <v>4072</v>
      </c>
      <c r="C3970" s="3" t="s">
        <v>8179</v>
      </c>
      <c r="D3970" s="6">
        <v>700</v>
      </c>
      <c r="E3970" s="8">
        <v>0</v>
      </c>
      <c r="F3970" t="s">
        <v>8220</v>
      </c>
      <c r="G3970" t="s">
        <v>8223</v>
      </c>
      <c r="H3970" t="s">
        <v>8245</v>
      </c>
      <c r="I3970">
        <v>1413921060</v>
      </c>
      <c r="J3970">
        <v>1411499149</v>
      </c>
      <c r="K3970" t="b">
        <v>0</v>
      </c>
      <c r="L3970">
        <v>0</v>
      </c>
      <c r="M3970" t="b">
        <v>0</v>
      </c>
      <c r="N3970" t="s">
        <v>8269</v>
      </c>
      <c r="O3970">
        <f t="shared" ref="O3970:O4033" si="248">ROUND(E3970/D3970*100,0)</f>
        <v>0</v>
      </c>
      <c r="P3970">
        <f t="shared" ref="P3970:P4033" si="249">IFERROR(ROUND(E3970/L3970,2),0)</f>
        <v>0</v>
      </c>
      <c r="Q3970" s="10" t="s">
        <v>8315</v>
      </c>
      <c r="R3970" t="s">
        <v>8316</v>
      </c>
      <c r="S3970" s="14">
        <f t="shared" ref="S3970:S4033" si="250">(((J3970/60)/60)/24)+DATE(1970,1,1)</f>
        <v>41905.795706018522</v>
      </c>
      <c r="T3970" s="14">
        <f t="shared" ref="T3970:T4033" si="251">(((I3970/60)/60)/24)+DATE(1970,1,1)</f>
        <v>41933.82708333333</v>
      </c>
    </row>
    <row r="3971" spans="1:20" ht="45" x14ac:dyDescent="0.45">
      <c r="A3971">
        <v>4078</v>
      </c>
      <c r="B3971" s="3" t="s">
        <v>4074</v>
      </c>
      <c r="C3971" s="3" t="s">
        <v>8181</v>
      </c>
      <c r="D3971" s="6">
        <v>250</v>
      </c>
      <c r="E3971" s="8">
        <v>0</v>
      </c>
      <c r="F3971" t="s">
        <v>8220</v>
      </c>
      <c r="G3971" t="s">
        <v>8224</v>
      </c>
      <c r="H3971" t="s">
        <v>8246</v>
      </c>
      <c r="I3971">
        <v>1485543242</v>
      </c>
      <c r="J3971">
        <v>1482951242</v>
      </c>
      <c r="K3971" t="b">
        <v>0</v>
      </c>
      <c r="L3971">
        <v>0</v>
      </c>
      <c r="M3971" t="b">
        <v>0</v>
      </c>
      <c r="N3971" t="s">
        <v>8269</v>
      </c>
      <c r="O3971">
        <f t="shared" si="248"/>
        <v>0</v>
      </c>
      <c r="P3971">
        <f t="shared" si="249"/>
        <v>0</v>
      </c>
      <c r="Q3971" s="10" t="s">
        <v>8315</v>
      </c>
      <c r="R3971" t="s">
        <v>8316</v>
      </c>
      <c r="S3971" s="14">
        <f t="shared" si="250"/>
        <v>42732.787523148145</v>
      </c>
      <c r="T3971" s="14">
        <f t="shared" si="251"/>
        <v>42762.787523148145</v>
      </c>
    </row>
    <row r="3972" spans="1:20" ht="45" x14ac:dyDescent="0.45">
      <c r="A3972">
        <v>4080</v>
      </c>
      <c r="B3972" s="3" t="s">
        <v>4076</v>
      </c>
      <c r="C3972" s="3" t="s">
        <v>8183</v>
      </c>
      <c r="D3972" s="6">
        <v>3000</v>
      </c>
      <c r="E3972" s="8">
        <v>0</v>
      </c>
      <c r="F3972" t="s">
        <v>8220</v>
      </c>
      <c r="G3972" t="s">
        <v>8223</v>
      </c>
      <c r="H3972" t="s">
        <v>8245</v>
      </c>
      <c r="I3972">
        <v>1465930440</v>
      </c>
      <c r="J3972">
        <v>1463849116</v>
      </c>
      <c r="K3972" t="b">
        <v>0</v>
      </c>
      <c r="L3972">
        <v>0</v>
      </c>
      <c r="M3972" t="b">
        <v>0</v>
      </c>
      <c r="N3972" t="s">
        <v>8269</v>
      </c>
      <c r="O3972">
        <f t="shared" si="248"/>
        <v>0</v>
      </c>
      <c r="P3972">
        <f t="shared" si="249"/>
        <v>0</v>
      </c>
      <c r="Q3972" s="10" t="s">
        <v>8315</v>
      </c>
      <c r="R3972" t="s">
        <v>8316</v>
      </c>
      <c r="S3972" s="14">
        <f t="shared" si="250"/>
        <v>42511.698101851856</v>
      </c>
      <c r="T3972" s="14">
        <f t="shared" si="251"/>
        <v>42535.787500000006</v>
      </c>
    </row>
    <row r="3973" spans="1:20" x14ac:dyDescent="0.45">
      <c r="A3973">
        <v>4087</v>
      </c>
      <c r="B3973" s="3" t="s">
        <v>4083</v>
      </c>
      <c r="C3973" s="3" t="s">
        <v>8190</v>
      </c>
      <c r="D3973" s="6">
        <v>9600</v>
      </c>
      <c r="E3973" s="8">
        <v>0</v>
      </c>
      <c r="F3973" t="s">
        <v>8220</v>
      </c>
      <c r="G3973" t="s">
        <v>8223</v>
      </c>
      <c r="H3973" t="s">
        <v>8245</v>
      </c>
      <c r="I3973">
        <v>1468777786</v>
      </c>
      <c r="J3973">
        <v>1466185786</v>
      </c>
      <c r="K3973" t="b">
        <v>0</v>
      </c>
      <c r="L3973">
        <v>0</v>
      </c>
      <c r="M3973" t="b">
        <v>0</v>
      </c>
      <c r="N3973" t="s">
        <v>8269</v>
      </c>
      <c r="O3973">
        <f t="shared" si="248"/>
        <v>0</v>
      </c>
      <c r="P3973">
        <f t="shared" si="249"/>
        <v>0</v>
      </c>
      <c r="Q3973" s="10" t="s">
        <v>8315</v>
      </c>
      <c r="R3973" t="s">
        <v>8316</v>
      </c>
      <c r="S3973" s="14">
        <f t="shared" si="250"/>
        <v>42538.742893518516</v>
      </c>
      <c r="T3973" s="14">
        <f t="shared" si="251"/>
        <v>42568.742893518516</v>
      </c>
    </row>
    <row r="3974" spans="1:20" ht="45" x14ac:dyDescent="0.45">
      <c r="A3974">
        <v>4097</v>
      </c>
      <c r="B3974" s="3" t="s">
        <v>4093</v>
      </c>
      <c r="C3974" s="3" t="s">
        <v>8200</v>
      </c>
      <c r="D3974" s="6">
        <v>10000</v>
      </c>
      <c r="E3974" s="8">
        <v>0</v>
      </c>
      <c r="F3974" t="s">
        <v>8220</v>
      </c>
      <c r="G3974" t="s">
        <v>8224</v>
      </c>
      <c r="H3974" t="s">
        <v>8246</v>
      </c>
      <c r="I3974">
        <v>1454284500</v>
      </c>
      <c r="J3974">
        <v>1449431237</v>
      </c>
      <c r="K3974" t="b">
        <v>0</v>
      </c>
      <c r="L3974">
        <v>0</v>
      </c>
      <c r="M3974" t="b">
        <v>0</v>
      </c>
      <c r="N3974" t="s">
        <v>8269</v>
      </c>
      <c r="O3974">
        <f t="shared" si="248"/>
        <v>0</v>
      </c>
      <c r="P3974">
        <f t="shared" si="249"/>
        <v>0</v>
      </c>
      <c r="Q3974" s="10" t="s">
        <v>8315</v>
      </c>
      <c r="R3974" t="s">
        <v>8316</v>
      </c>
      <c r="S3974" s="14">
        <f t="shared" si="250"/>
        <v>42344.824502314819</v>
      </c>
      <c r="T3974" s="14">
        <f t="shared" si="251"/>
        <v>42400.996527777781</v>
      </c>
    </row>
    <row r="3975" spans="1:20" ht="45" x14ac:dyDescent="0.45">
      <c r="A3975">
        <v>4098</v>
      </c>
      <c r="B3975" s="3" t="s">
        <v>4094</v>
      </c>
      <c r="C3975" s="3" t="s">
        <v>8201</v>
      </c>
      <c r="D3975" s="6">
        <v>75000</v>
      </c>
      <c r="E3975" s="8">
        <v>0</v>
      </c>
      <c r="F3975" t="s">
        <v>8220</v>
      </c>
      <c r="G3975" t="s">
        <v>8223</v>
      </c>
      <c r="H3975" t="s">
        <v>8245</v>
      </c>
      <c r="I3975">
        <v>1465060797</v>
      </c>
      <c r="J3975">
        <v>1462468797</v>
      </c>
      <c r="K3975" t="b">
        <v>0</v>
      </c>
      <c r="L3975">
        <v>0</v>
      </c>
      <c r="M3975" t="b">
        <v>0</v>
      </c>
      <c r="N3975" t="s">
        <v>8269</v>
      </c>
      <c r="O3975">
        <f t="shared" si="248"/>
        <v>0</v>
      </c>
      <c r="P3975">
        <f t="shared" si="249"/>
        <v>0</v>
      </c>
      <c r="Q3975" s="10" t="s">
        <v>8315</v>
      </c>
      <c r="R3975" t="s">
        <v>8316</v>
      </c>
      <c r="S3975" s="14">
        <f t="shared" si="250"/>
        <v>42495.722187499996</v>
      </c>
      <c r="T3975" s="14">
        <f t="shared" si="251"/>
        <v>42525.722187499996</v>
      </c>
    </row>
    <row r="3976" spans="1:20" ht="45" x14ac:dyDescent="0.45">
      <c r="A3976">
        <v>4100</v>
      </c>
      <c r="B3976" s="3" t="s">
        <v>4096</v>
      </c>
      <c r="C3976" s="3" t="s">
        <v>8203</v>
      </c>
      <c r="D3976" s="6">
        <v>270</v>
      </c>
      <c r="E3976" s="8">
        <v>0</v>
      </c>
      <c r="F3976" t="s">
        <v>8220</v>
      </c>
      <c r="G3976" t="s">
        <v>8223</v>
      </c>
      <c r="H3976" t="s">
        <v>8245</v>
      </c>
      <c r="I3976">
        <v>1414205990</v>
      </c>
      <c r="J3976">
        <v>1413341990</v>
      </c>
      <c r="K3976" t="b">
        <v>0</v>
      </c>
      <c r="L3976">
        <v>0</v>
      </c>
      <c r="M3976" t="b">
        <v>0</v>
      </c>
      <c r="N3976" t="s">
        <v>8269</v>
      </c>
      <c r="O3976">
        <f t="shared" si="248"/>
        <v>0</v>
      </c>
      <c r="P3976">
        <f t="shared" si="249"/>
        <v>0</v>
      </c>
      <c r="Q3976" s="10" t="s">
        <v>8315</v>
      </c>
      <c r="R3976" t="s">
        <v>8316</v>
      </c>
      <c r="S3976" s="14">
        <f t="shared" si="250"/>
        <v>41927.124884259261</v>
      </c>
      <c r="T3976" s="14">
        <f t="shared" si="251"/>
        <v>41937.124884259261</v>
      </c>
    </row>
    <row r="3977" spans="1:20" ht="45" x14ac:dyDescent="0.45">
      <c r="A3977">
        <v>4101</v>
      </c>
      <c r="B3977" s="3" t="s">
        <v>4097</v>
      </c>
      <c r="C3977" s="3" t="s">
        <v>8204</v>
      </c>
      <c r="D3977" s="6">
        <v>600</v>
      </c>
      <c r="E3977" s="8">
        <v>0</v>
      </c>
      <c r="F3977" t="s">
        <v>8220</v>
      </c>
      <c r="G3977" t="s">
        <v>8223</v>
      </c>
      <c r="H3977" t="s">
        <v>8245</v>
      </c>
      <c r="I3977">
        <v>1485380482</v>
      </c>
      <c r="J3977">
        <v>1482788482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42730.903726851851</v>
      </c>
      <c r="T3977" s="14">
        <f t="shared" si="251"/>
        <v>42760.903726851851</v>
      </c>
    </row>
    <row r="3978" spans="1:20" ht="45" x14ac:dyDescent="0.45">
      <c r="A3978">
        <v>4109</v>
      </c>
      <c r="B3978" s="3" t="s">
        <v>4105</v>
      </c>
      <c r="C3978" s="3" t="s">
        <v>8212</v>
      </c>
      <c r="D3978" s="6">
        <v>500</v>
      </c>
      <c r="E3978" s="8">
        <v>0</v>
      </c>
      <c r="F3978" t="s">
        <v>8220</v>
      </c>
      <c r="G3978" t="s">
        <v>8224</v>
      </c>
      <c r="H3978" t="s">
        <v>8246</v>
      </c>
      <c r="I3978">
        <v>1448805404</v>
      </c>
      <c r="J3978">
        <v>1446209804</v>
      </c>
      <c r="K3978" t="b">
        <v>0</v>
      </c>
      <c r="L3978">
        <v>0</v>
      </c>
      <c r="M3978" t="b">
        <v>0</v>
      </c>
      <c r="N3978" t="s">
        <v>8269</v>
      </c>
      <c r="O3978">
        <f t="shared" si="248"/>
        <v>0</v>
      </c>
      <c r="P3978">
        <f t="shared" si="249"/>
        <v>0</v>
      </c>
      <c r="Q3978" s="10" t="s">
        <v>8315</v>
      </c>
      <c r="R3978" t="s">
        <v>8316</v>
      </c>
      <c r="S3978" s="14">
        <f t="shared" si="250"/>
        <v>42307.539398148147</v>
      </c>
      <c r="T3978" s="14">
        <f t="shared" si="251"/>
        <v>42337.581064814818</v>
      </c>
    </row>
    <row r="3979" spans="1:20" ht="45" x14ac:dyDescent="0.45">
      <c r="A3979">
        <v>2503</v>
      </c>
      <c r="B3979" s="3" t="s">
        <v>2503</v>
      </c>
      <c r="C3979" s="3" t="s">
        <v>6613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1465333560</v>
      </c>
      <c r="J3979">
        <v>1462743308</v>
      </c>
      <c r="K3979" t="b">
        <v>0</v>
      </c>
      <c r="L3979">
        <v>0</v>
      </c>
      <c r="M3979" t="b">
        <v>0</v>
      </c>
      <c r="N3979" t="s">
        <v>8297</v>
      </c>
      <c r="O3979">
        <f t="shared" si="248"/>
        <v>0</v>
      </c>
      <c r="P3979">
        <f t="shared" si="249"/>
        <v>0</v>
      </c>
      <c r="Q3979" s="10" t="s">
        <v>8334</v>
      </c>
      <c r="R3979" t="s">
        <v>8351</v>
      </c>
      <c r="S3979" s="14">
        <f t="shared" si="250"/>
        <v>42498.899398148147</v>
      </c>
      <c r="T3979" s="14">
        <f t="shared" si="251"/>
        <v>42528.879166666666</v>
      </c>
    </row>
    <row r="3980" spans="1:20" ht="30.6" x14ac:dyDescent="0.45">
      <c r="A3980">
        <v>2504</v>
      </c>
      <c r="B3980" s="3" t="s">
        <v>2504</v>
      </c>
      <c r="C3980" s="3" t="s">
        <v>6614</v>
      </c>
      <c r="D3980" s="6">
        <v>35000</v>
      </c>
      <c r="E3980" s="8">
        <v>0</v>
      </c>
      <c r="F3980" t="s">
        <v>8220</v>
      </c>
      <c r="G3980" t="s">
        <v>8223</v>
      </c>
      <c r="H3980" t="s">
        <v>8245</v>
      </c>
      <c r="I3980">
        <v>1416014534</v>
      </c>
      <c r="J3980">
        <v>1413418934</v>
      </c>
      <c r="K3980" t="b">
        <v>0</v>
      </c>
      <c r="L3980">
        <v>0</v>
      </c>
      <c r="M3980" t="b">
        <v>0</v>
      </c>
      <c r="N3980" t="s">
        <v>8297</v>
      </c>
      <c r="O3980">
        <f t="shared" si="248"/>
        <v>0</v>
      </c>
      <c r="P3980">
        <f t="shared" si="249"/>
        <v>0</v>
      </c>
      <c r="Q3980" s="10" t="s">
        <v>8334</v>
      </c>
      <c r="R3980" t="s">
        <v>8351</v>
      </c>
      <c r="S3980" s="14">
        <f t="shared" si="250"/>
        <v>41928.015439814815</v>
      </c>
      <c r="T3980" s="14">
        <f t="shared" si="251"/>
        <v>41958.057106481487</v>
      </c>
    </row>
    <row r="3981" spans="1:20" ht="59.4" x14ac:dyDescent="0.45">
      <c r="A3981">
        <v>2505</v>
      </c>
      <c r="B3981" s="3" t="s">
        <v>2505</v>
      </c>
      <c r="C3981" s="3" t="s">
        <v>6615</v>
      </c>
      <c r="D3981" s="6">
        <v>7000</v>
      </c>
      <c r="E3981" s="8">
        <v>0</v>
      </c>
      <c r="F3981" t="s">
        <v>8220</v>
      </c>
      <c r="G3981" t="s">
        <v>8223</v>
      </c>
      <c r="H3981" t="s">
        <v>8245</v>
      </c>
      <c r="I3981">
        <v>1426292416</v>
      </c>
      <c r="J3981">
        <v>1423704016</v>
      </c>
      <c r="K3981" t="b">
        <v>0</v>
      </c>
      <c r="L3981">
        <v>0</v>
      </c>
      <c r="M3981" t="b">
        <v>0</v>
      </c>
      <c r="N3981" t="s">
        <v>8297</v>
      </c>
      <c r="O3981">
        <f t="shared" si="248"/>
        <v>0</v>
      </c>
      <c r="P3981">
        <f t="shared" si="249"/>
        <v>0</v>
      </c>
      <c r="Q3981" s="10" t="s">
        <v>8334</v>
      </c>
      <c r="R3981" t="s">
        <v>8351</v>
      </c>
      <c r="S3981" s="14">
        <f t="shared" si="250"/>
        <v>42047.05574074074</v>
      </c>
      <c r="T3981" s="14">
        <f t="shared" si="251"/>
        <v>42077.014074074075</v>
      </c>
    </row>
    <row r="3982" spans="1:20" x14ac:dyDescent="0.45">
      <c r="A3982">
        <v>2507</v>
      </c>
      <c r="B3982" s="3" t="s">
        <v>2507</v>
      </c>
      <c r="C3982" s="3" t="s">
        <v>6617</v>
      </c>
      <c r="D3982" s="6">
        <v>42850</v>
      </c>
      <c r="E3982" s="8">
        <v>0</v>
      </c>
      <c r="F3982" t="s">
        <v>8220</v>
      </c>
      <c r="G3982" t="s">
        <v>8223</v>
      </c>
      <c r="H3982" t="s">
        <v>8245</v>
      </c>
      <c r="I3982">
        <v>1431308704</v>
      </c>
      <c r="J3982">
        <v>1428716704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0" t="s">
        <v>8334</v>
      </c>
      <c r="R3982" t="s">
        <v>8351</v>
      </c>
      <c r="S3982" s="14">
        <f t="shared" si="250"/>
        <v>42105.072962962964</v>
      </c>
      <c r="T3982" s="14">
        <f t="shared" si="251"/>
        <v>42135.072962962964</v>
      </c>
    </row>
    <row r="3983" spans="1:20" ht="45" x14ac:dyDescent="0.45">
      <c r="A3983">
        <v>2508</v>
      </c>
      <c r="B3983" s="3" t="s">
        <v>2508</v>
      </c>
      <c r="C3983" s="3" t="s">
        <v>6618</v>
      </c>
      <c r="D3983" s="6">
        <v>20000</v>
      </c>
      <c r="E3983" s="8">
        <v>0</v>
      </c>
      <c r="F3983" t="s">
        <v>8220</v>
      </c>
      <c r="G3983" t="s">
        <v>8223</v>
      </c>
      <c r="H3983" t="s">
        <v>8245</v>
      </c>
      <c r="I3983">
        <v>1408056634</v>
      </c>
      <c r="J3983">
        <v>1405464634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0" t="s">
        <v>8334</v>
      </c>
      <c r="R3983" t="s">
        <v>8351</v>
      </c>
      <c r="S3983" s="14">
        <f t="shared" si="250"/>
        <v>41835.951782407406</v>
      </c>
      <c r="T3983" s="14">
        <f t="shared" si="251"/>
        <v>41865.951782407406</v>
      </c>
    </row>
    <row r="3984" spans="1:20" ht="45" x14ac:dyDescent="0.45">
      <c r="A3984">
        <v>2511</v>
      </c>
      <c r="B3984" s="3" t="s">
        <v>2511</v>
      </c>
      <c r="C3984" s="3" t="s">
        <v>6621</v>
      </c>
      <c r="D3984" s="6">
        <v>100000</v>
      </c>
      <c r="E3984" s="8">
        <v>0</v>
      </c>
      <c r="F3984" t="s">
        <v>8220</v>
      </c>
      <c r="G3984" t="s">
        <v>8224</v>
      </c>
      <c r="H3984" t="s">
        <v>8246</v>
      </c>
      <c r="I3984">
        <v>1454323413</v>
      </c>
      <c r="J3984">
        <v>1451731413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0" t="s">
        <v>8334</v>
      </c>
      <c r="R3984" t="s">
        <v>8351</v>
      </c>
      <c r="S3984" s="14">
        <f t="shared" si="250"/>
        <v>42371.446909722217</v>
      </c>
      <c r="T3984" s="14">
        <f t="shared" si="251"/>
        <v>42401.446909722217</v>
      </c>
    </row>
    <row r="3985" spans="1:20" ht="45" x14ac:dyDescent="0.45">
      <c r="A3985">
        <v>2512</v>
      </c>
      <c r="B3985" s="3" t="s">
        <v>2512</v>
      </c>
      <c r="C3985" s="3" t="s">
        <v>6622</v>
      </c>
      <c r="D3985" s="6">
        <v>1150</v>
      </c>
      <c r="E3985" s="8">
        <v>0</v>
      </c>
      <c r="F3985" t="s">
        <v>8220</v>
      </c>
      <c r="G3985" t="s">
        <v>8223</v>
      </c>
      <c r="H3985" t="s">
        <v>8245</v>
      </c>
      <c r="I3985">
        <v>1418504561</v>
      </c>
      <c r="J3985">
        <v>1417208561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0" t="s">
        <v>8334</v>
      </c>
      <c r="R3985" t="s">
        <v>8351</v>
      </c>
      <c r="S3985" s="14">
        <f t="shared" si="250"/>
        <v>41971.876863425925</v>
      </c>
      <c r="T3985" s="14">
        <f t="shared" si="251"/>
        <v>41986.876863425925</v>
      </c>
    </row>
    <row r="3986" spans="1:20" ht="59.4" x14ac:dyDescent="0.45">
      <c r="A3986">
        <v>2513</v>
      </c>
      <c r="B3986" s="3" t="s">
        <v>2513</v>
      </c>
      <c r="C3986" s="3" t="s">
        <v>6623</v>
      </c>
      <c r="D3986" s="6">
        <v>180000</v>
      </c>
      <c r="E3986" s="8">
        <v>0</v>
      </c>
      <c r="F3986" t="s">
        <v>8220</v>
      </c>
      <c r="G3986" t="s">
        <v>8235</v>
      </c>
      <c r="H3986" t="s">
        <v>8248</v>
      </c>
      <c r="I3986">
        <v>1488067789</v>
      </c>
      <c r="J3986">
        <v>1482883789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0" t="s">
        <v>8334</v>
      </c>
      <c r="R3986" t="s">
        <v>8351</v>
      </c>
      <c r="S3986" s="14">
        <f t="shared" si="250"/>
        <v>42732.00681712963</v>
      </c>
      <c r="T3986" s="14">
        <f t="shared" si="251"/>
        <v>42792.00681712963</v>
      </c>
    </row>
    <row r="3987" spans="1:20" ht="45" x14ac:dyDescent="0.45">
      <c r="A3987">
        <v>2516</v>
      </c>
      <c r="B3987" s="3" t="s">
        <v>2516</v>
      </c>
      <c r="C3987" s="3" t="s">
        <v>6626</v>
      </c>
      <c r="D3987" s="6">
        <v>22000</v>
      </c>
      <c r="E3987" s="8">
        <v>0</v>
      </c>
      <c r="F3987" t="s">
        <v>8220</v>
      </c>
      <c r="G3987" t="s">
        <v>8223</v>
      </c>
      <c r="H3987" t="s">
        <v>8245</v>
      </c>
      <c r="I3987">
        <v>1417279252</v>
      </c>
      <c r="J3987">
        <v>1414683652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0" t="s">
        <v>8334</v>
      </c>
      <c r="R3987" t="s">
        <v>8351</v>
      </c>
      <c r="S3987" s="14">
        <f t="shared" si="250"/>
        <v>41942.653379629628</v>
      </c>
      <c r="T3987" s="14">
        <f t="shared" si="251"/>
        <v>41972.6950462963</v>
      </c>
    </row>
    <row r="3988" spans="1:20" ht="45" x14ac:dyDescent="0.45">
      <c r="A3988">
        <v>2518</v>
      </c>
      <c r="B3988" s="3" t="s">
        <v>2518</v>
      </c>
      <c r="C3988" s="3" t="s">
        <v>6628</v>
      </c>
      <c r="D3988" s="6">
        <v>5000</v>
      </c>
      <c r="E3988" s="8">
        <v>0</v>
      </c>
      <c r="F3988" t="s">
        <v>8220</v>
      </c>
      <c r="G3988" t="s">
        <v>8223</v>
      </c>
      <c r="H3988" t="s">
        <v>8245</v>
      </c>
      <c r="I3988">
        <v>1415899228</v>
      </c>
      <c r="J3988">
        <v>1413303628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0" t="s">
        <v>8334</v>
      </c>
      <c r="R3988" t="s">
        <v>8351</v>
      </c>
      <c r="S3988" s="14">
        <f t="shared" si="250"/>
        <v>41926.680879629632</v>
      </c>
      <c r="T3988" s="14">
        <f t="shared" si="251"/>
        <v>41956.722546296296</v>
      </c>
    </row>
    <row r="3989" spans="1:20" ht="45" x14ac:dyDescent="0.45">
      <c r="A3989">
        <v>2520</v>
      </c>
      <c r="B3989" s="3" t="s">
        <v>2520</v>
      </c>
      <c r="C3989" s="3" t="s">
        <v>6630</v>
      </c>
      <c r="D3989" s="6">
        <v>100000</v>
      </c>
      <c r="E3989" s="8">
        <v>0</v>
      </c>
      <c r="F3989" t="s">
        <v>8220</v>
      </c>
      <c r="G3989" t="s">
        <v>8223</v>
      </c>
      <c r="H3989" t="s">
        <v>8245</v>
      </c>
      <c r="I3989">
        <v>1476559260</v>
      </c>
      <c r="J3989">
        <v>1472567085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0" t="s">
        <v>8334</v>
      </c>
      <c r="R3989" t="s">
        <v>8351</v>
      </c>
      <c r="S3989" s="14">
        <f t="shared" si="250"/>
        <v>42612.600520833337</v>
      </c>
      <c r="T3989" s="14">
        <f t="shared" si="251"/>
        <v>42658.806249999994</v>
      </c>
    </row>
    <row r="3990" spans="1:20" ht="30.6" x14ac:dyDescent="0.45">
      <c r="A3990">
        <v>122</v>
      </c>
      <c r="B3990" s="3" t="s">
        <v>124</v>
      </c>
      <c r="C3990" s="3" t="s">
        <v>4233</v>
      </c>
      <c r="D3990" s="6">
        <v>100000000</v>
      </c>
      <c r="E3990" s="8">
        <v>0</v>
      </c>
      <c r="F3990" t="s">
        <v>8219</v>
      </c>
      <c r="G3990" t="s">
        <v>8223</v>
      </c>
      <c r="H3990" t="s">
        <v>8245</v>
      </c>
      <c r="I3990">
        <v>1476094907</v>
      </c>
      <c r="J3990">
        <v>1470910907</v>
      </c>
      <c r="K3990" t="b">
        <v>0</v>
      </c>
      <c r="L3990">
        <v>0</v>
      </c>
      <c r="M3990" t="b">
        <v>0</v>
      </c>
      <c r="N3990" t="s">
        <v>8265</v>
      </c>
      <c r="O3990">
        <f t="shared" si="248"/>
        <v>0</v>
      </c>
      <c r="P3990">
        <f t="shared" si="249"/>
        <v>0</v>
      </c>
      <c r="Q3990" s="10" t="s">
        <v>8308</v>
      </c>
      <c r="R3990" t="s">
        <v>8311</v>
      </c>
      <c r="S3990" s="14">
        <f t="shared" si="250"/>
        <v>42593.431793981479</v>
      </c>
      <c r="T3990" s="14">
        <f t="shared" si="251"/>
        <v>42653.431793981479</v>
      </c>
    </row>
    <row r="3991" spans="1:20" ht="45" x14ac:dyDescent="0.45">
      <c r="A3991">
        <v>124</v>
      </c>
      <c r="B3991" s="3" t="s">
        <v>126</v>
      </c>
      <c r="C3991" s="3" t="s">
        <v>4235</v>
      </c>
      <c r="D3991" s="6">
        <v>4000</v>
      </c>
      <c r="E3991" s="8">
        <v>0</v>
      </c>
      <c r="F3991" t="s">
        <v>8219</v>
      </c>
      <c r="G3991" t="s">
        <v>8223</v>
      </c>
      <c r="H3991" t="s">
        <v>8245</v>
      </c>
      <c r="I3991">
        <v>1431728242</v>
      </c>
      <c r="J3991">
        <v>1429568242</v>
      </c>
      <c r="K3991" t="b">
        <v>0</v>
      </c>
      <c r="L3991">
        <v>0</v>
      </c>
      <c r="M3991" t="b">
        <v>0</v>
      </c>
      <c r="N3991" t="s">
        <v>8265</v>
      </c>
      <c r="O3991">
        <f t="shared" si="248"/>
        <v>0</v>
      </c>
      <c r="P3991">
        <f t="shared" si="249"/>
        <v>0</v>
      </c>
      <c r="Q3991" s="10" t="s">
        <v>8308</v>
      </c>
      <c r="R3991" t="s">
        <v>8311</v>
      </c>
      <c r="S3991" s="14">
        <f t="shared" si="250"/>
        <v>42114.928726851853</v>
      </c>
      <c r="T3991" s="14">
        <f t="shared" si="251"/>
        <v>42139.928726851853</v>
      </c>
    </row>
    <row r="3992" spans="1:20" ht="59.4" x14ac:dyDescent="0.45">
      <c r="A3992">
        <v>129</v>
      </c>
      <c r="B3992" s="3" t="s">
        <v>131</v>
      </c>
      <c r="C3992" s="3" t="s">
        <v>4240</v>
      </c>
      <c r="D3992" s="6">
        <v>20000</v>
      </c>
      <c r="E3992" s="8">
        <v>0</v>
      </c>
      <c r="F3992" t="s">
        <v>8219</v>
      </c>
      <c r="G3992" t="s">
        <v>8223</v>
      </c>
      <c r="H3992" t="s">
        <v>8245</v>
      </c>
      <c r="I3992">
        <v>1414708183</v>
      </c>
      <c r="J3992">
        <v>1409524183</v>
      </c>
      <c r="K3992" t="b">
        <v>0</v>
      </c>
      <c r="L3992">
        <v>0</v>
      </c>
      <c r="M3992" t="b">
        <v>0</v>
      </c>
      <c r="N3992" t="s">
        <v>8265</v>
      </c>
      <c r="O3992">
        <f t="shared" si="248"/>
        <v>0</v>
      </c>
      <c r="P3992">
        <f t="shared" si="249"/>
        <v>0</v>
      </c>
      <c r="Q3992" s="10" t="s">
        <v>8308</v>
      </c>
      <c r="R3992" t="s">
        <v>8311</v>
      </c>
      <c r="S3992" s="14">
        <f t="shared" si="250"/>
        <v>41882.937303240738</v>
      </c>
      <c r="T3992" s="14">
        <f t="shared" si="251"/>
        <v>41942.937303240738</v>
      </c>
    </row>
    <row r="3993" spans="1:20" ht="45" x14ac:dyDescent="0.45">
      <c r="A3993">
        <v>130</v>
      </c>
      <c r="B3993" s="3" t="s">
        <v>132</v>
      </c>
      <c r="C3993" s="3" t="s">
        <v>4241</v>
      </c>
      <c r="D3993" s="6">
        <v>600</v>
      </c>
      <c r="E3993" s="8">
        <v>0</v>
      </c>
      <c r="F3993" t="s">
        <v>8219</v>
      </c>
      <c r="G3993" t="s">
        <v>8224</v>
      </c>
      <c r="H3993" t="s">
        <v>8246</v>
      </c>
      <c r="I3993">
        <v>1402949760</v>
      </c>
      <c r="J3993">
        <v>1400536692</v>
      </c>
      <c r="K3993" t="b">
        <v>0</v>
      </c>
      <c r="L3993">
        <v>0</v>
      </c>
      <c r="M3993" t="b">
        <v>0</v>
      </c>
      <c r="N3993" t="s">
        <v>8265</v>
      </c>
      <c r="O3993">
        <f t="shared" si="248"/>
        <v>0</v>
      </c>
      <c r="P3993">
        <f t="shared" si="249"/>
        <v>0</v>
      </c>
      <c r="Q3993" s="10" t="s">
        <v>8308</v>
      </c>
      <c r="R3993" t="s">
        <v>8311</v>
      </c>
      <c r="S3993" s="14">
        <f t="shared" si="250"/>
        <v>41778.915416666663</v>
      </c>
      <c r="T3993" s="14">
        <f t="shared" si="251"/>
        <v>41806.844444444447</v>
      </c>
    </row>
    <row r="3994" spans="1:20" x14ac:dyDescent="0.45">
      <c r="A3994">
        <v>131</v>
      </c>
      <c r="B3994" s="3" t="s">
        <v>133</v>
      </c>
      <c r="C3994" s="3" t="s">
        <v>4242</v>
      </c>
      <c r="D3994" s="6">
        <v>1200</v>
      </c>
      <c r="E3994" s="8">
        <v>0</v>
      </c>
      <c r="F3994" t="s">
        <v>8219</v>
      </c>
      <c r="G3994" t="s">
        <v>8223</v>
      </c>
      <c r="H3994" t="s">
        <v>8245</v>
      </c>
      <c r="I3994">
        <v>1467763200</v>
      </c>
      <c r="J3994">
        <v>1466453161</v>
      </c>
      <c r="K3994" t="b">
        <v>0</v>
      </c>
      <c r="L3994">
        <v>0</v>
      </c>
      <c r="M3994" t="b">
        <v>0</v>
      </c>
      <c r="N3994" t="s">
        <v>8265</v>
      </c>
      <c r="O3994">
        <f t="shared" si="248"/>
        <v>0</v>
      </c>
      <c r="P3994">
        <f t="shared" si="249"/>
        <v>0</v>
      </c>
      <c r="Q3994" s="10" t="s">
        <v>8308</v>
      </c>
      <c r="R3994" t="s">
        <v>8311</v>
      </c>
      <c r="S3994" s="14">
        <f t="shared" si="250"/>
        <v>42541.837511574078</v>
      </c>
      <c r="T3994" s="14">
        <f t="shared" si="251"/>
        <v>42557</v>
      </c>
    </row>
    <row r="3995" spans="1:20" ht="30.6" x14ac:dyDescent="0.45">
      <c r="A3995">
        <v>133</v>
      </c>
      <c r="B3995" s="3" t="s">
        <v>135</v>
      </c>
      <c r="C3995" s="3" t="s">
        <v>4244</v>
      </c>
      <c r="D3995" s="6">
        <v>71764</v>
      </c>
      <c r="E3995" s="8">
        <v>0</v>
      </c>
      <c r="F3995" t="s">
        <v>8219</v>
      </c>
      <c r="G3995" t="s">
        <v>8223</v>
      </c>
      <c r="H3995" t="s">
        <v>8245</v>
      </c>
      <c r="I3995">
        <v>1464715860</v>
      </c>
      <c r="J3995">
        <v>1462130584</v>
      </c>
      <c r="K3995" t="b">
        <v>0</v>
      </c>
      <c r="L3995">
        <v>0</v>
      </c>
      <c r="M3995" t="b">
        <v>0</v>
      </c>
      <c r="N3995" t="s">
        <v>8265</v>
      </c>
      <c r="O3995">
        <f t="shared" si="248"/>
        <v>0</v>
      </c>
      <c r="P3995">
        <f t="shared" si="249"/>
        <v>0</v>
      </c>
      <c r="Q3995" s="10" t="s">
        <v>8308</v>
      </c>
      <c r="R3995" t="s">
        <v>8311</v>
      </c>
      <c r="S3995" s="14">
        <f t="shared" si="250"/>
        <v>42491.80768518518</v>
      </c>
      <c r="T3995" s="14">
        <f t="shared" si="251"/>
        <v>42521.729861111111</v>
      </c>
    </row>
    <row r="3996" spans="1:20" ht="30.6" x14ac:dyDescent="0.45">
      <c r="A3996">
        <v>134</v>
      </c>
      <c r="B3996" s="3" t="s">
        <v>136</v>
      </c>
      <c r="C3996" s="3" t="s">
        <v>4245</v>
      </c>
      <c r="D3996" s="6">
        <v>5000</v>
      </c>
      <c r="E3996" s="8">
        <v>0</v>
      </c>
      <c r="F3996" t="s">
        <v>8219</v>
      </c>
      <c r="G3996" t="s">
        <v>8223</v>
      </c>
      <c r="H3996" t="s">
        <v>8245</v>
      </c>
      <c r="I3996">
        <v>1441386000</v>
      </c>
      <c r="J3996">
        <v>1438811418</v>
      </c>
      <c r="K3996" t="b">
        <v>0</v>
      </c>
      <c r="L3996">
        <v>0</v>
      </c>
      <c r="M3996" t="b">
        <v>0</v>
      </c>
      <c r="N3996" t="s">
        <v>8265</v>
      </c>
      <c r="O3996">
        <f t="shared" si="248"/>
        <v>0</v>
      </c>
      <c r="P3996">
        <f t="shared" si="249"/>
        <v>0</v>
      </c>
      <c r="Q3996" s="10" t="s">
        <v>8308</v>
      </c>
      <c r="R3996" t="s">
        <v>8311</v>
      </c>
      <c r="S3996" s="14">
        <f t="shared" si="250"/>
        <v>42221.909930555557</v>
      </c>
      <c r="T3996" s="14">
        <f t="shared" si="251"/>
        <v>42251.708333333328</v>
      </c>
    </row>
    <row r="3997" spans="1:20" ht="59.4" x14ac:dyDescent="0.45">
      <c r="A3997">
        <v>136</v>
      </c>
      <c r="B3997" s="3" t="s">
        <v>138</v>
      </c>
      <c r="C3997" s="3" t="s">
        <v>4232</v>
      </c>
      <c r="D3997" s="6">
        <v>3000</v>
      </c>
      <c r="E3997" s="8">
        <v>0</v>
      </c>
      <c r="F3997" t="s">
        <v>8219</v>
      </c>
      <c r="G3997" t="s">
        <v>8223</v>
      </c>
      <c r="H3997" t="s">
        <v>8245</v>
      </c>
      <c r="I3997">
        <v>1431771360</v>
      </c>
      <c r="J3997">
        <v>1427968234</v>
      </c>
      <c r="K3997" t="b">
        <v>0</v>
      </c>
      <c r="L3997">
        <v>0</v>
      </c>
      <c r="M3997" t="b">
        <v>0</v>
      </c>
      <c r="N3997" t="s">
        <v>8265</v>
      </c>
      <c r="O3997">
        <f t="shared" si="248"/>
        <v>0</v>
      </c>
      <c r="P3997">
        <f t="shared" si="249"/>
        <v>0</v>
      </c>
      <c r="Q3997" s="10" t="s">
        <v>8308</v>
      </c>
      <c r="R3997" t="s">
        <v>8311</v>
      </c>
      <c r="S3997" s="14">
        <f t="shared" si="250"/>
        <v>42096.410115740742</v>
      </c>
      <c r="T3997" s="14">
        <f t="shared" si="251"/>
        <v>42140.427777777775</v>
      </c>
    </row>
    <row r="3998" spans="1:20" ht="45" x14ac:dyDescent="0.45">
      <c r="A3998">
        <v>137</v>
      </c>
      <c r="B3998" s="3" t="s">
        <v>139</v>
      </c>
      <c r="C3998" s="3" t="s">
        <v>4247</v>
      </c>
      <c r="D3998" s="6">
        <v>55000</v>
      </c>
      <c r="E3998" s="8">
        <v>0</v>
      </c>
      <c r="F3998" t="s">
        <v>8219</v>
      </c>
      <c r="G3998" t="s">
        <v>8231</v>
      </c>
      <c r="H3998" t="s">
        <v>8252</v>
      </c>
      <c r="I3998">
        <v>1444657593</v>
      </c>
      <c r="J3998">
        <v>1440337593</v>
      </c>
      <c r="K3998" t="b">
        <v>0</v>
      </c>
      <c r="L3998">
        <v>0</v>
      </c>
      <c r="M3998" t="b">
        <v>0</v>
      </c>
      <c r="N3998" t="s">
        <v>8265</v>
      </c>
      <c r="O3998">
        <f t="shared" si="248"/>
        <v>0</v>
      </c>
      <c r="P3998">
        <f t="shared" si="249"/>
        <v>0</v>
      </c>
      <c r="Q3998" s="10" t="s">
        <v>8308</v>
      </c>
      <c r="R3998" t="s">
        <v>8311</v>
      </c>
      <c r="S3998" s="14">
        <f t="shared" si="250"/>
        <v>42239.573993055557</v>
      </c>
      <c r="T3998" s="14">
        <f t="shared" si="251"/>
        <v>42289.573993055557</v>
      </c>
    </row>
    <row r="3999" spans="1:20" ht="45" x14ac:dyDescent="0.45">
      <c r="A3999">
        <v>140</v>
      </c>
      <c r="B3999" s="3" t="s">
        <v>142</v>
      </c>
      <c r="C3999" s="3" t="s">
        <v>4250</v>
      </c>
      <c r="D3999" s="6">
        <v>200000</v>
      </c>
      <c r="E3999" s="8">
        <v>0</v>
      </c>
      <c r="F3999" t="s">
        <v>8219</v>
      </c>
      <c r="G3999" t="s">
        <v>8223</v>
      </c>
      <c r="H3999" t="s">
        <v>8245</v>
      </c>
      <c r="I3999">
        <v>1426823132</v>
      </c>
      <c r="J3999">
        <v>1424234732</v>
      </c>
      <c r="K3999" t="b">
        <v>0</v>
      </c>
      <c r="L3999">
        <v>0</v>
      </c>
      <c r="M3999" t="b">
        <v>0</v>
      </c>
      <c r="N3999" t="s">
        <v>8265</v>
      </c>
      <c r="O3999">
        <f t="shared" si="248"/>
        <v>0</v>
      </c>
      <c r="P3999">
        <f t="shared" si="249"/>
        <v>0</v>
      </c>
      <c r="Q3999" s="10" t="s">
        <v>8308</v>
      </c>
      <c r="R3999" t="s">
        <v>8311</v>
      </c>
      <c r="S3999" s="14">
        <f t="shared" si="250"/>
        <v>42053.198287037041</v>
      </c>
      <c r="T3999" s="14">
        <f t="shared" si="251"/>
        <v>42083.15662037037</v>
      </c>
    </row>
    <row r="4000" spans="1:20" ht="45" x14ac:dyDescent="0.45">
      <c r="A4000">
        <v>143</v>
      </c>
      <c r="B4000" s="3" t="s">
        <v>145</v>
      </c>
      <c r="C4000" s="3" t="s">
        <v>4253</v>
      </c>
      <c r="D4000" s="6">
        <v>5500</v>
      </c>
      <c r="E4000" s="8">
        <v>0</v>
      </c>
      <c r="F4000" t="s">
        <v>8219</v>
      </c>
      <c r="G4000" t="s">
        <v>8225</v>
      </c>
      <c r="H4000" t="s">
        <v>8247</v>
      </c>
      <c r="I4000">
        <v>1472882100</v>
      </c>
      <c r="J4000">
        <v>1467941542</v>
      </c>
      <c r="K4000" t="b">
        <v>0</v>
      </c>
      <c r="L4000">
        <v>0</v>
      </c>
      <c r="M4000" t="b">
        <v>0</v>
      </c>
      <c r="N4000" t="s">
        <v>8265</v>
      </c>
      <c r="O4000">
        <f t="shared" si="248"/>
        <v>0</v>
      </c>
      <c r="P4000">
        <f t="shared" si="249"/>
        <v>0</v>
      </c>
      <c r="Q4000" s="10" t="s">
        <v>8308</v>
      </c>
      <c r="R4000" t="s">
        <v>8311</v>
      </c>
      <c r="S4000" s="14">
        <f t="shared" si="250"/>
        <v>42559.064143518524</v>
      </c>
      <c r="T4000" s="14">
        <f t="shared" si="251"/>
        <v>42616.246527777781</v>
      </c>
    </row>
    <row r="4001" spans="1:20" ht="30.6" x14ac:dyDescent="0.45">
      <c r="A4001">
        <v>147</v>
      </c>
      <c r="B4001" s="3" t="s">
        <v>149</v>
      </c>
      <c r="C4001" s="3" t="s">
        <v>4257</v>
      </c>
      <c r="D4001" s="6">
        <v>7000</v>
      </c>
      <c r="E4001" s="8">
        <v>0</v>
      </c>
      <c r="F4001" t="s">
        <v>8219</v>
      </c>
      <c r="G4001" t="s">
        <v>8224</v>
      </c>
      <c r="H4001" t="s">
        <v>8246</v>
      </c>
      <c r="I4001">
        <v>1420741080</v>
      </c>
      <c r="J4001">
        <v>1417026340</v>
      </c>
      <c r="K4001" t="b">
        <v>0</v>
      </c>
      <c r="L4001">
        <v>0</v>
      </c>
      <c r="M4001" t="b">
        <v>0</v>
      </c>
      <c r="N4001" t="s">
        <v>8265</v>
      </c>
      <c r="O4001">
        <f t="shared" si="248"/>
        <v>0</v>
      </c>
      <c r="P4001">
        <f t="shared" si="249"/>
        <v>0</v>
      </c>
      <c r="Q4001" s="10" t="s">
        <v>8308</v>
      </c>
      <c r="R4001" t="s">
        <v>8311</v>
      </c>
      <c r="S4001" s="14">
        <f t="shared" si="250"/>
        <v>41969.767824074079</v>
      </c>
      <c r="T4001" s="14">
        <f t="shared" si="251"/>
        <v>42012.762499999997</v>
      </c>
    </row>
    <row r="4002" spans="1:20" ht="45" x14ac:dyDescent="0.45">
      <c r="A4002">
        <v>158</v>
      </c>
      <c r="B4002" s="3" t="s">
        <v>160</v>
      </c>
      <c r="C4002" s="3" t="s">
        <v>4268</v>
      </c>
      <c r="D4002" s="6">
        <v>5000</v>
      </c>
      <c r="E4002" s="8">
        <v>0</v>
      </c>
      <c r="F4002" t="s">
        <v>8219</v>
      </c>
      <c r="G4002" t="s">
        <v>8223</v>
      </c>
      <c r="H4002" t="s">
        <v>8245</v>
      </c>
      <c r="I4002">
        <v>1413942628</v>
      </c>
      <c r="J4002">
        <v>1411350628</v>
      </c>
      <c r="K4002" t="b">
        <v>0</v>
      </c>
      <c r="L4002">
        <v>0</v>
      </c>
      <c r="M4002" t="b">
        <v>0</v>
      </c>
      <c r="N4002" t="s">
        <v>8265</v>
      </c>
      <c r="O4002">
        <f t="shared" si="248"/>
        <v>0</v>
      </c>
      <c r="P4002">
        <f t="shared" si="249"/>
        <v>0</v>
      </c>
      <c r="Q4002" s="10" t="s">
        <v>8308</v>
      </c>
      <c r="R4002" t="s">
        <v>8311</v>
      </c>
      <c r="S4002" s="14">
        <f t="shared" si="250"/>
        <v>41904.07671296296</v>
      </c>
      <c r="T4002" s="14">
        <f t="shared" si="251"/>
        <v>41934.07671296296</v>
      </c>
    </row>
    <row r="4003" spans="1:20" ht="59.4" x14ac:dyDescent="0.45">
      <c r="A4003">
        <v>2642</v>
      </c>
      <c r="B4003" s="3" t="s">
        <v>2642</v>
      </c>
      <c r="C4003" s="3" t="s">
        <v>6752</v>
      </c>
      <c r="D4003" s="6">
        <v>500000</v>
      </c>
      <c r="E4003" s="8">
        <v>0</v>
      </c>
      <c r="F4003" t="s">
        <v>8220</v>
      </c>
      <c r="G4003" t="s">
        <v>8235</v>
      </c>
      <c r="H4003" t="s">
        <v>8248</v>
      </c>
      <c r="I4003">
        <v>1468565820</v>
      </c>
      <c r="J4003">
        <v>1465970108</v>
      </c>
      <c r="K4003" t="b">
        <v>0</v>
      </c>
      <c r="L4003">
        <v>0</v>
      </c>
      <c r="M4003" t="b">
        <v>0</v>
      </c>
      <c r="N4003" t="s">
        <v>8299</v>
      </c>
      <c r="O4003">
        <f t="shared" si="248"/>
        <v>0</v>
      </c>
      <c r="P4003">
        <f t="shared" si="249"/>
        <v>0</v>
      </c>
      <c r="Q4003" s="10" t="s">
        <v>8317</v>
      </c>
      <c r="R4003" t="s">
        <v>8353</v>
      </c>
      <c r="S4003" s="14">
        <f t="shared" si="250"/>
        <v>42536.246620370366</v>
      </c>
      <c r="T4003" s="14">
        <f t="shared" si="251"/>
        <v>42566.289583333331</v>
      </c>
    </row>
    <row r="4004" spans="1:20" ht="45" x14ac:dyDescent="0.45">
      <c r="A4004">
        <v>2943</v>
      </c>
      <c r="B4004" s="3" t="s">
        <v>2943</v>
      </c>
      <c r="C4004" s="3" t="s">
        <v>7053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1428894380</v>
      </c>
      <c r="J4004">
        <v>1426302380</v>
      </c>
      <c r="K4004" t="b">
        <v>0</v>
      </c>
      <c r="L4004">
        <v>0</v>
      </c>
      <c r="M4004" t="b">
        <v>0</v>
      </c>
      <c r="N4004" t="s">
        <v>8301</v>
      </c>
      <c r="O4004">
        <f t="shared" si="248"/>
        <v>0</v>
      </c>
      <c r="P4004">
        <f t="shared" si="249"/>
        <v>0</v>
      </c>
      <c r="Q4004" s="10" t="s">
        <v>8315</v>
      </c>
      <c r="R4004" t="s">
        <v>8355</v>
      </c>
      <c r="S4004" s="14">
        <f t="shared" si="250"/>
        <v>42077.129398148143</v>
      </c>
      <c r="T4004" s="14">
        <f t="shared" si="251"/>
        <v>42107.129398148143</v>
      </c>
    </row>
    <row r="4005" spans="1:20" ht="59.4" x14ac:dyDescent="0.45">
      <c r="A4005">
        <v>2945</v>
      </c>
      <c r="B4005" s="3" t="s">
        <v>2945</v>
      </c>
      <c r="C4005" s="3" t="s">
        <v>7055</v>
      </c>
      <c r="D4005" s="6">
        <v>50000</v>
      </c>
      <c r="E4005" s="8">
        <v>0</v>
      </c>
      <c r="F4005" t="s">
        <v>8220</v>
      </c>
      <c r="G4005" t="s">
        <v>8223</v>
      </c>
      <c r="H4005" t="s">
        <v>8245</v>
      </c>
      <c r="I4005">
        <v>1432437660</v>
      </c>
      <c r="J4005">
        <v>1429845660</v>
      </c>
      <c r="K4005" t="b">
        <v>0</v>
      </c>
      <c r="L4005">
        <v>0</v>
      </c>
      <c r="M4005" t="b">
        <v>0</v>
      </c>
      <c r="N4005" t="s">
        <v>8301</v>
      </c>
      <c r="O4005">
        <f t="shared" si="248"/>
        <v>0</v>
      </c>
      <c r="P4005">
        <f t="shared" si="249"/>
        <v>0</v>
      </c>
      <c r="Q4005" s="10" t="s">
        <v>8315</v>
      </c>
      <c r="R4005" t="s">
        <v>8355</v>
      </c>
      <c r="S4005" s="14">
        <f t="shared" si="250"/>
        <v>42118.139583333337</v>
      </c>
      <c r="T4005" s="14">
        <f t="shared" si="251"/>
        <v>42148.139583333337</v>
      </c>
    </row>
    <row r="4006" spans="1:20" ht="45" x14ac:dyDescent="0.45">
      <c r="A4006">
        <v>2950</v>
      </c>
      <c r="B4006" s="3" t="s">
        <v>2950</v>
      </c>
      <c r="C4006" s="3" t="s">
        <v>7060</v>
      </c>
      <c r="D4006" s="6">
        <v>5000000</v>
      </c>
      <c r="E4006" s="8">
        <v>0</v>
      </c>
      <c r="F4006" t="s">
        <v>8220</v>
      </c>
      <c r="G4006" t="s">
        <v>8223</v>
      </c>
      <c r="H4006" t="s">
        <v>8245</v>
      </c>
      <c r="I4006">
        <v>1453538752</v>
      </c>
      <c r="J4006">
        <v>1450946752</v>
      </c>
      <c r="K4006" t="b">
        <v>0</v>
      </c>
      <c r="L4006">
        <v>0</v>
      </c>
      <c r="M4006" t="b">
        <v>0</v>
      </c>
      <c r="N4006" t="s">
        <v>8301</v>
      </c>
      <c r="O4006">
        <f t="shared" si="248"/>
        <v>0</v>
      </c>
      <c r="P4006">
        <f t="shared" si="249"/>
        <v>0</v>
      </c>
      <c r="Q4006" s="10" t="s">
        <v>8315</v>
      </c>
      <c r="R4006" t="s">
        <v>8355</v>
      </c>
      <c r="S4006" s="14">
        <f t="shared" si="250"/>
        <v>42362.36518518519</v>
      </c>
      <c r="T4006" s="14">
        <f t="shared" si="251"/>
        <v>42392.36518518519</v>
      </c>
    </row>
    <row r="4007" spans="1:20" ht="45" x14ac:dyDescent="0.45">
      <c r="A4007">
        <v>2954</v>
      </c>
      <c r="B4007" s="3" t="s">
        <v>2954</v>
      </c>
      <c r="C4007" s="3" t="s">
        <v>7064</v>
      </c>
      <c r="D4007" s="6">
        <v>15000</v>
      </c>
      <c r="E4007" s="8">
        <v>0</v>
      </c>
      <c r="F4007" t="s">
        <v>8219</v>
      </c>
      <c r="G4007" t="s">
        <v>8223</v>
      </c>
      <c r="H4007" t="s">
        <v>8245</v>
      </c>
      <c r="I4007">
        <v>1489669203</v>
      </c>
      <c r="J4007">
        <v>1487944803</v>
      </c>
      <c r="K4007" t="b">
        <v>0</v>
      </c>
      <c r="L4007">
        <v>0</v>
      </c>
      <c r="M4007" t="b">
        <v>0</v>
      </c>
      <c r="N4007" t="s">
        <v>8301</v>
      </c>
      <c r="O4007">
        <f t="shared" si="248"/>
        <v>0</v>
      </c>
      <c r="P4007">
        <f t="shared" si="249"/>
        <v>0</v>
      </c>
      <c r="Q4007" s="10" t="s">
        <v>8315</v>
      </c>
      <c r="R4007" t="s">
        <v>8355</v>
      </c>
      <c r="S4007" s="14">
        <f t="shared" si="250"/>
        <v>42790.583368055552</v>
      </c>
      <c r="T4007" s="14">
        <f t="shared" si="251"/>
        <v>42810.541701388895</v>
      </c>
    </row>
    <row r="4008" spans="1:20" ht="45" x14ac:dyDescent="0.45">
      <c r="A4008">
        <v>2958</v>
      </c>
      <c r="B4008" s="3" t="s">
        <v>2958</v>
      </c>
      <c r="C4008" s="3" t="s">
        <v>7068</v>
      </c>
      <c r="D4008" s="6">
        <v>80000</v>
      </c>
      <c r="E4008" s="8">
        <v>0</v>
      </c>
      <c r="F4008" t="s">
        <v>8219</v>
      </c>
      <c r="G4008" t="s">
        <v>8223</v>
      </c>
      <c r="H4008" t="s">
        <v>8245</v>
      </c>
      <c r="I4008">
        <v>1462729317</v>
      </c>
      <c r="J4008">
        <v>1457548917</v>
      </c>
      <c r="K4008" t="b">
        <v>0</v>
      </c>
      <c r="L4008">
        <v>0</v>
      </c>
      <c r="M4008" t="b">
        <v>0</v>
      </c>
      <c r="N4008" t="s">
        <v>8301</v>
      </c>
      <c r="O4008">
        <f t="shared" si="248"/>
        <v>0</v>
      </c>
      <c r="P4008">
        <f t="shared" si="249"/>
        <v>0</v>
      </c>
      <c r="Q4008" s="10" t="s">
        <v>8315</v>
      </c>
      <c r="R4008" t="s">
        <v>8355</v>
      </c>
      <c r="S4008" s="14">
        <f t="shared" si="250"/>
        <v>42438.779131944444</v>
      </c>
      <c r="T4008" s="14">
        <f t="shared" si="251"/>
        <v>42498.73746527778</v>
      </c>
    </row>
    <row r="4009" spans="1:20" ht="45" x14ac:dyDescent="0.45">
      <c r="A4009">
        <v>2959</v>
      </c>
      <c r="B4009" s="3" t="s">
        <v>2959</v>
      </c>
      <c r="C4009" s="3" t="s">
        <v>7069</v>
      </c>
      <c r="D4009" s="6">
        <v>10000</v>
      </c>
      <c r="E4009" s="8">
        <v>0</v>
      </c>
      <c r="F4009" t="s">
        <v>8219</v>
      </c>
      <c r="G4009" t="s">
        <v>8224</v>
      </c>
      <c r="H4009" t="s">
        <v>8246</v>
      </c>
      <c r="I4009">
        <v>1465258325</v>
      </c>
      <c r="J4009">
        <v>1462666325</v>
      </c>
      <c r="K4009" t="b">
        <v>0</v>
      </c>
      <c r="L4009">
        <v>0</v>
      </c>
      <c r="M4009" t="b">
        <v>0</v>
      </c>
      <c r="N4009" t="s">
        <v>8301</v>
      </c>
      <c r="O4009">
        <f t="shared" si="248"/>
        <v>0</v>
      </c>
      <c r="P4009">
        <f t="shared" si="249"/>
        <v>0</v>
      </c>
      <c r="Q4009" s="10" t="s">
        <v>8315</v>
      </c>
      <c r="R4009" t="s">
        <v>8355</v>
      </c>
      <c r="S4009" s="14">
        <f t="shared" si="250"/>
        <v>42498.008391203708</v>
      </c>
      <c r="T4009" s="14">
        <f t="shared" si="251"/>
        <v>42528.008391203708</v>
      </c>
    </row>
    <row r="4010" spans="1:20" ht="45" x14ac:dyDescent="0.45">
      <c r="A4010">
        <v>2960</v>
      </c>
      <c r="B4010" s="3" t="s">
        <v>2960</v>
      </c>
      <c r="C4010" s="3" t="s">
        <v>7070</v>
      </c>
      <c r="D4010" s="6">
        <v>30000000</v>
      </c>
      <c r="E4010" s="8">
        <v>0</v>
      </c>
      <c r="F4010" t="s">
        <v>8219</v>
      </c>
      <c r="G4010" t="s">
        <v>8223</v>
      </c>
      <c r="H4010" t="s">
        <v>8245</v>
      </c>
      <c r="I4010">
        <v>1410459023</v>
      </c>
      <c r="J4010">
        <v>1407867023</v>
      </c>
      <c r="K4010" t="b">
        <v>0</v>
      </c>
      <c r="L4010">
        <v>0</v>
      </c>
      <c r="M4010" t="b">
        <v>0</v>
      </c>
      <c r="N4010" t="s">
        <v>8301</v>
      </c>
      <c r="O4010">
        <f t="shared" si="248"/>
        <v>0</v>
      </c>
      <c r="P4010">
        <f t="shared" si="249"/>
        <v>0</v>
      </c>
      <c r="Q4010" s="10" t="s">
        <v>8315</v>
      </c>
      <c r="R4010" t="s">
        <v>8355</v>
      </c>
      <c r="S4010" s="14">
        <f t="shared" si="250"/>
        <v>41863.757210648146</v>
      </c>
      <c r="T4010" s="14">
        <f t="shared" si="251"/>
        <v>41893.757210648146</v>
      </c>
    </row>
    <row r="4011" spans="1:20" ht="45" x14ac:dyDescent="0.45">
      <c r="A4011">
        <v>3054</v>
      </c>
      <c r="B4011" s="3" t="s">
        <v>3054</v>
      </c>
      <c r="C4011" s="3" t="s">
        <v>7164</v>
      </c>
      <c r="D4011" s="6">
        <v>300</v>
      </c>
      <c r="E4011" s="8">
        <v>0</v>
      </c>
      <c r="F4011" t="s">
        <v>8220</v>
      </c>
      <c r="G4011" t="s">
        <v>8223</v>
      </c>
      <c r="H4011" t="s">
        <v>8245</v>
      </c>
      <c r="I4011">
        <v>1425258240</v>
      </c>
      <c r="J4011">
        <v>1422043154</v>
      </c>
      <c r="K4011" t="b">
        <v>0</v>
      </c>
      <c r="L4011">
        <v>0</v>
      </c>
      <c r="M4011" t="b">
        <v>0</v>
      </c>
      <c r="N4011" t="s">
        <v>8301</v>
      </c>
      <c r="O4011">
        <f t="shared" si="248"/>
        <v>0</v>
      </c>
      <c r="P4011">
        <f t="shared" si="249"/>
        <v>0</v>
      </c>
      <c r="Q4011" s="10" t="s">
        <v>8315</v>
      </c>
      <c r="R4011" t="s">
        <v>8355</v>
      </c>
      <c r="S4011" s="14">
        <f t="shared" si="250"/>
        <v>42027.832800925928</v>
      </c>
      <c r="T4011" s="14">
        <f t="shared" si="251"/>
        <v>42065.044444444444</v>
      </c>
    </row>
    <row r="4012" spans="1:20" ht="45" x14ac:dyDescent="0.45">
      <c r="A4012">
        <v>3056</v>
      </c>
      <c r="B4012" s="3" t="s">
        <v>3056</v>
      </c>
      <c r="C4012" s="3" t="s">
        <v>7166</v>
      </c>
      <c r="D4012" s="6">
        <v>25000</v>
      </c>
      <c r="E4012" s="8">
        <v>0</v>
      </c>
      <c r="F4012" t="s">
        <v>8220</v>
      </c>
      <c r="G4012" t="s">
        <v>8223</v>
      </c>
      <c r="H4012" t="s">
        <v>8245</v>
      </c>
      <c r="I4012">
        <v>1412003784</v>
      </c>
      <c r="J4012">
        <v>1406819784</v>
      </c>
      <c r="K4012" t="b">
        <v>0</v>
      </c>
      <c r="L4012">
        <v>0</v>
      </c>
      <c r="M4012" t="b">
        <v>0</v>
      </c>
      <c r="N4012" t="s">
        <v>8301</v>
      </c>
      <c r="O4012">
        <f t="shared" si="248"/>
        <v>0</v>
      </c>
      <c r="P4012">
        <f t="shared" si="249"/>
        <v>0</v>
      </c>
      <c r="Q4012" s="10" t="s">
        <v>8315</v>
      </c>
      <c r="R4012" t="s">
        <v>8355</v>
      </c>
      <c r="S4012" s="14">
        <f t="shared" si="250"/>
        <v>41851.636388888888</v>
      </c>
      <c r="T4012" s="14">
        <f t="shared" si="251"/>
        <v>41911.636388888888</v>
      </c>
    </row>
    <row r="4013" spans="1:20" ht="45" x14ac:dyDescent="0.45">
      <c r="A4013">
        <v>3057</v>
      </c>
      <c r="B4013" s="3" t="s">
        <v>3057</v>
      </c>
      <c r="C4013" s="3" t="s">
        <v>7167</v>
      </c>
      <c r="D4013" s="6">
        <v>50000</v>
      </c>
      <c r="E4013" s="8">
        <v>0</v>
      </c>
      <c r="F4013" t="s">
        <v>8220</v>
      </c>
      <c r="G4013" t="s">
        <v>8224</v>
      </c>
      <c r="H4013" t="s">
        <v>8246</v>
      </c>
      <c r="I4013">
        <v>1459694211</v>
      </c>
      <c r="J4013">
        <v>1457105811</v>
      </c>
      <c r="K4013" t="b">
        <v>0</v>
      </c>
      <c r="L4013">
        <v>0</v>
      </c>
      <c r="M4013" t="b">
        <v>0</v>
      </c>
      <c r="N4013" t="s">
        <v>8301</v>
      </c>
      <c r="O4013">
        <f t="shared" si="248"/>
        <v>0</v>
      </c>
      <c r="P4013">
        <f t="shared" si="249"/>
        <v>0</v>
      </c>
      <c r="Q4013" s="10" t="s">
        <v>8315</v>
      </c>
      <c r="R4013" t="s">
        <v>8355</v>
      </c>
      <c r="S4013" s="14">
        <f t="shared" si="250"/>
        <v>42433.650590277779</v>
      </c>
      <c r="T4013" s="14">
        <f t="shared" si="251"/>
        <v>42463.608923611115</v>
      </c>
    </row>
    <row r="4014" spans="1:20" x14ac:dyDescent="0.45">
      <c r="A4014">
        <v>3061</v>
      </c>
      <c r="B4014" s="3" t="s">
        <v>3061</v>
      </c>
      <c r="C4014" s="3" t="s">
        <v>7171</v>
      </c>
      <c r="D4014" s="6">
        <v>1000000</v>
      </c>
      <c r="E4014" s="8">
        <v>0</v>
      </c>
      <c r="F4014" t="s">
        <v>8220</v>
      </c>
      <c r="G4014" t="s">
        <v>8223</v>
      </c>
      <c r="H4014" t="s">
        <v>8245</v>
      </c>
      <c r="I4014">
        <v>1407955748</v>
      </c>
      <c r="J4014">
        <v>1405363748</v>
      </c>
      <c r="K4014" t="b">
        <v>0</v>
      </c>
      <c r="L4014">
        <v>0</v>
      </c>
      <c r="M4014" t="b">
        <v>0</v>
      </c>
      <c r="N4014" t="s">
        <v>8301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8355</v>
      </c>
      <c r="S4014" s="14">
        <f t="shared" si="250"/>
        <v>41834.784120370372</v>
      </c>
      <c r="T4014" s="14">
        <f t="shared" si="251"/>
        <v>41864.784120370372</v>
      </c>
    </row>
    <row r="4015" spans="1:20" ht="45" x14ac:dyDescent="0.45">
      <c r="A4015">
        <v>3082</v>
      </c>
      <c r="B4015" s="3" t="s">
        <v>3082</v>
      </c>
      <c r="C4015" s="3" t="s">
        <v>7192</v>
      </c>
      <c r="D4015" s="6">
        <v>9000</v>
      </c>
      <c r="E4015" s="8">
        <v>0</v>
      </c>
      <c r="F4015" t="s">
        <v>8220</v>
      </c>
      <c r="G4015" t="s">
        <v>8223</v>
      </c>
      <c r="H4015" t="s">
        <v>8245</v>
      </c>
      <c r="I4015">
        <v>1447628946</v>
      </c>
      <c r="J4015">
        <v>1445033346</v>
      </c>
      <c r="K4015" t="b">
        <v>0</v>
      </c>
      <c r="L4015">
        <v>0</v>
      </c>
      <c r="M4015" t="b">
        <v>0</v>
      </c>
      <c r="N4015" t="s">
        <v>8301</v>
      </c>
      <c r="O4015">
        <f t="shared" si="248"/>
        <v>0</v>
      </c>
      <c r="P4015">
        <f t="shared" si="249"/>
        <v>0</v>
      </c>
      <c r="Q4015" s="10" t="s">
        <v>8315</v>
      </c>
      <c r="R4015" t="s">
        <v>8355</v>
      </c>
      <c r="S4015" s="14">
        <f t="shared" si="250"/>
        <v>42293.922986111109</v>
      </c>
      <c r="T4015" s="14">
        <f t="shared" si="251"/>
        <v>42323.96465277778</v>
      </c>
    </row>
    <row r="4016" spans="1:20" ht="45" x14ac:dyDescent="0.45">
      <c r="A4016">
        <v>3114</v>
      </c>
      <c r="B4016" s="3" t="s">
        <v>3114</v>
      </c>
      <c r="C4016" s="3" t="s">
        <v>7224</v>
      </c>
      <c r="D4016" s="6">
        <v>75000</v>
      </c>
      <c r="E4016" s="8">
        <v>0</v>
      </c>
      <c r="F4016" t="s">
        <v>8220</v>
      </c>
      <c r="G4016" t="s">
        <v>8223</v>
      </c>
      <c r="H4016" t="s">
        <v>8245</v>
      </c>
      <c r="I4016">
        <v>1411312250</v>
      </c>
      <c r="J4016">
        <v>1406128250</v>
      </c>
      <c r="K4016" t="b">
        <v>0</v>
      </c>
      <c r="L4016">
        <v>0</v>
      </c>
      <c r="M4016" t="b">
        <v>0</v>
      </c>
      <c r="N4016" t="s">
        <v>8301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8355</v>
      </c>
      <c r="S4016" s="14">
        <f t="shared" si="250"/>
        <v>41843.632523148146</v>
      </c>
      <c r="T4016" s="14">
        <f t="shared" si="251"/>
        <v>41903.632523148146</v>
      </c>
    </row>
    <row r="4017" spans="1:20" x14ac:dyDescent="0.45">
      <c r="A4017">
        <v>3125</v>
      </c>
      <c r="B4017" s="3" t="s">
        <v>3125</v>
      </c>
      <c r="C4017" s="3" t="s">
        <v>7235</v>
      </c>
      <c r="D4017" s="6">
        <v>1500000</v>
      </c>
      <c r="E4017" s="8">
        <v>0</v>
      </c>
      <c r="F4017" t="s">
        <v>8219</v>
      </c>
      <c r="G4017" t="s">
        <v>8223</v>
      </c>
      <c r="H4017" t="s">
        <v>8245</v>
      </c>
      <c r="I4017">
        <v>1452142672</v>
      </c>
      <c r="J4017">
        <v>1449550672</v>
      </c>
      <c r="K4017" t="b">
        <v>0</v>
      </c>
      <c r="L4017">
        <v>0</v>
      </c>
      <c r="M4017" t="b">
        <v>0</v>
      </c>
      <c r="N4017" t="s">
        <v>8301</v>
      </c>
      <c r="O4017">
        <f t="shared" si="248"/>
        <v>0</v>
      </c>
      <c r="P4017">
        <f t="shared" si="249"/>
        <v>0</v>
      </c>
      <c r="Q4017" s="10" t="s">
        <v>8315</v>
      </c>
      <c r="R4017" t="s">
        <v>8355</v>
      </c>
      <c r="S4017" s="14">
        <f t="shared" si="250"/>
        <v>42346.20685185185</v>
      </c>
      <c r="T4017" s="14">
        <f t="shared" si="251"/>
        <v>42376.20685185185</v>
      </c>
    </row>
    <row r="4018" spans="1:20" ht="45" x14ac:dyDescent="0.45">
      <c r="A4018">
        <v>3127</v>
      </c>
      <c r="B4018" s="3" t="s">
        <v>3127</v>
      </c>
      <c r="C4018" s="3" t="s">
        <v>7237</v>
      </c>
      <c r="D4018" s="6">
        <v>100000</v>
      </c>
      <c r="E4018" s="8">
        <v>0</v>
      </c>
      <c r="F4018" t="s">
        <v>8219</v>
      </c>
      <c r="G4018" t="s">
        <v>8223</v>
      </c>
      <c r="H4018" t="s">
        <v>8245</v>
      </c>
      <c r="I4018">
        <v>1425242029</v>
      </c>
      <c r="J4018">
        <v>1422650029</v>
      </c>
      <c r="K4018" t="b">
        <v>0</v>
      </c>
      <c r="L4018">
        <v>0</v>
      </c>
      <c r="M4018" t="b">
        <v>0</v>
      </c>
      <c r="N4018" t="s">
        <v>8301</v>
      </c>
      <c r="O4018">
        <f t="shared" si="248"/>
        <v>0</v>
      </c>
      <c r="P4018">
        <f t="shared" si="249"/>
        <v>0</v>
      </c>
      <c r="Q4018" s="10" t="s">
        <v>8315</v>
      </c>
      <c r="R4018" t="s">
        <v>8355</v>
      </c>
      <c r="S4018" s="14">
        <f t="shared" si="250"/>
        <v>42034.856817129628</v>
      </c>
      <c r="T4018" s="14">
        <f t="shared" si="251"/>
        <v>42064.856817129628</v>
      </c>
    </row>
    <row r="4019" spans="1:20" ht="45" x14ac:dyDescent="0.45">
      <c r="A4019">
        <v>1409</v>
      </c>
      <c r="B4019" s="3" t="s">
        <v>1410</v>
      </c>
      <c r="C4019" s="3" t="s">
        <v>5519</v>
      </c>
      <c r="D4019" s="6">
        <v>4000</v>
      </c>
      <c r="E4019" s="8">
        <v>0</v>
      </c>
      <c r="F4019" t="s">
        <v>8220</v>
      </c>
      <c r="G4019" t="s">
        <v>8223</v>
      </c>
      <c r="H4019" t="s">
        <v>8245</v>
      </c>
      <c r="I4019">
        <v>1420085535</v>
      </c>
      <c r="J4019">
        <v>1414897935</v>
      </c>
      <c r="K4019" t="b">
        <v>0</v>
      </c>
      <c r="L4019">
        <v>0</v>
      </c>
      <c r="M4019" t="b">
        <v>0</v>
      </c>
      <c r="N4019" t="s">
        <v>8285</v>
      </c>
      <c r="O4019">
        <f t="shared" si="248"/>
        <v>0</v>
      </c>
      <c r="P4019">
        <f t="shared" si="249"/>
        <v>0</v>
      </c>
      <c r="Q4019" s="10" t="s">
        <v>8320</v>
      </c>
      <c r="R4019" t="s">
        <v>8339</v>
      </c>
      <c r="S4019" s="14">
        <f t="shared" si="250"/>
        <v>41945.133506944447</v>
      </c>
      <c r="T4019" s="14">
        <f t="shared" si="251"/>
        <v>42005.175173611111</v>
      </c>
    </row>
    <row r="4020" spans="1:20" ht="45" x14ac:dyDescent="0.45">
      <c r="A4020">
        <v>1416</v>
      </c>
      <c r="B4020" s="3" t="s">
        <v>1417</v>
      </c>
      <c r="C4020" s="3" t="s">
        <v>5526</v>
      </c>
      <c r="D4020" s="6">
        <v>50000</v>
      </c>
      <c r="E4020" s="8">
        <v>0</v>
      </c>
      <c r="F4020" t="s">
        <v>8220</v>
      </c>
      <c r="G4020" t="s">
        <v>8223</v>
      </c>
      <c r="H4020" t="s">
        <v>8245</v>
      </c>
      <c r="I4020">
        <v>1448147619</v>
      </c>
      <c r="J4020">
        <v>1445552019</v>
      </c>
      <c r="K4020" t="b">
        <v>0</v>
      </c>
      <c r="L4020">
        <v>0</v>
      </c>
      <c r="M4020" t="b">
        <v>0</v>
      </c>
      <c r="N4020" t="s">
        <v>8285</v>
      </c>
      <c r="O4020">
        <f t="shared" si="248"/>
        <v>0</v>
      </c>
      <c r="P4020">
        <f t="shared" si="249"/>
        <v>0</v>
      </c>
      <c r="Q4020" s="10" t="s">
        <v>8320</v>
      </c>
      <c r="R4020" t="s">
        <v>8339</v>
      </c>
      <c r="S4020" s="14">
        <f t="shared" si="250"/>
        <v>42299.926145833335</v>
      </c>
      <c r="T4020" s="14">
        <f t="shared" si="251"/>
        <v>42329.967812499999</v>
      </c>
    </row>
    <row r="4021" spans="1:20" ht="45" x14ac:dyDescent="0.45">
      <c r="A4021">
        <v>1425</v>
      </c>
      <c r="B4021" s="3" t="s">
        <v>1426</v>
      </c>
      <c r="C4021" s="3" t="s">
        <v>5535</v>
      </c>
      <c r="D4021" s="6">
        <v>13000</v>
      </c>
      <c r="E4021" s="8">
        <v>0</v>
      </c>
      <c r="F4021" t="s">
        <v>8220</v>
      </c>
      <c r="G4021" t="s">
        <v>8223</v>
      </c>
      <c r="H4021" t="s">
        <v>8245</v>
      </c>
      <c r="I4021">
        <v>1430276959</v>
      </c>
      <c r="J4021">
        <v>1427684959</v>
      </c>
      <c r="K4021" t="b">
        <v>0</v>
      </c>
      <c r="L4021">
        <v>0</v>
      </c>
      <c r="M4021" t="b">
        <v>0</v>
      </c>
      <c r="N4021" t="s">
        <v>8285</v>
      </c>
      <c r="O4021">
        <f t="shared" si="248"/>
        <v>0</v>
      </c>
      <c r="P4021">
        <f t="shared" si="249"/>
        <v>0</v>
      </c>
      <c r="Q4021" s="10" t="s">
        <v>8320</v>
      </c>
      <c r="R4021" t="s">
        <v>8339</v>
      </c>
      <c r="S4021" s="14">
        <f t="shared" si="250"/>
        <v>42093.131469907406</v>
      </c>
      <c r="T4021" s="14">
        <f t="shared" si="251"/>
        <v>42123.131469907406</v>
      </c>
    </row>
    <row r="4022" spans="1:20" ht="45" x14ac:dyDescent="0.45">
      <c r="A4022">
        <v>1426</v>
      </c>
      <c r="B4022" s="3" t="s">
        <v>1427</v>
      </c>
      <c r="C4022" s="3" t="s">
        <v>5536</v>
      </c>
      <c r="D4022" s="6">
        <v>1000</v>
      </c>
      <c r="E4022" s="8">
        <v>0</v>
      </c>
      <c r="F4022" t="s">
        <v>8220</v>
      </c>
      <c r="G4022" t="s">
        <v>8235</v>
      </c>
      <c r="H4022" t="s">
        <v>8248</v>
      </c>
      <c r="I4022">
        <v>1440408120</v>
      </c>
      <c r="J4022">
        <v>1435224120</v>
      </c>
      <c r="K4022" t="b">
        <v>0</v>
      </c>
      <c r="L4022">
        <v>0</v>
      </c>
      <c r="M4022" t="b">
        <v>0</v>
      </c>
      <c r="N4022" t="s">
        <v>8285</v>
      </c>
      <c r="O4022">
        <f t="shared" si="248"/>
        <v>0</v>
      </c>
      <c r="P4022">
        <f t="shared" si="249"/>
        <v>0</v>
      </c>
      <c r="Q4022" s="10" t="s">
        <v>8320</v>
      </c>
      <c r="R4022" t="s">
        <v>8339</v>
      </c>
      <c r="S4022" s="14">
        <f t="shared" si="250"/>
        <v>42180.390277777777</v>
      </c>
      <c r="T4022" s="14">
        <f t="shared" si="251"/>
        <v>42240.390277777777</v>
      </c>
    </row>
    <row r="4023" spans="1:20" ht="45" x14ac:dyDescent="0.45">
      <c r="A4023">
        <v>1429</v>
      </c>
      <c r="B4023" s="3" t="s">
        <v>1430</v>
      </c>
      <c r="C4023" s="3" t="s">
        <v>5539</v>
      </c>
      <c r="D4023" s="6">
        <v>10000</v>
      </c>
      <c r="E4023" s="8">
        <v>0</v>
      </c>
      <c r="F4023" t="s">
        <v>8220</v>
      </c>
      <c r="G4023" t="s">
        <v>8223</v>
      </c>
      <c r="H4023" t="s">
        <v>8245</v>
      </c>
      <c r="I4023">
        <v>1428629242</v>
      </c>
      <c r="J4023">
        <v>1426037242</v>
      </c>
      <c r="K4023" t="b">
        <v>0</v>
      </c>
      <c r="L4023">
        <v>0</v>
      </c>
      <c r="M4023" t="b">
        <v>0</v>
      </c>
      <c r="N4023" t="s">
        <v>8285</v>
      </c>
      <c r="O4023">
        <f t="shared" si="248"/>
        <v>0</v>
      </c>
      <c r="P4023">
        <f t="shared" si="249"/>
        <v>0</v>
      </c>
      <c r="Q4023" s="10" t="s">
        <v>8320</v>
      </c>
      <c r="R4023" t="s">
        <v>8339</v>
      </c>
      <c r="S4023" s="14">
        <f t="shared" si="250"/>
        <v>42074.060671296291</v>
      </c>
      <c r="T4023" s="14">
        <f t="shared" si="251"/>
        <v>42104.060671296291</v>
      </c>
    </row>
    <row r="4024" spans="1:20" ht="45" x14ac:dyDescent="0.45">
      <c r="A4024">
        <v>1432</v>
      </c>
      <c r="B4024" s="3" t="s">
        <v>1433</v>
      </c>
      <c r="C4024" s="3" t="s">
        <v>5542</v>
      </c>
      <c r="D4024" s="6">
        <v>40000</v>
      </c>
      <c r="E4024" s="8">
        <v>0</v>
      </c>
      <c r="F4024" t="s">
        <v>8220</v>
      </c>
      <c r="G4024" t="s">
        <v>8223</v>
      </c>
      <c r="H4024" t="s">
        <v>8245</v>
      </c>
      <c r="I4024">
        <v>1437417828</v>
      </c>
      <c r="J4024">
        <v>1434825828</v>
      </c>
      <c r="K4024" t="b">
        <v>0</v>
      </c>
      <c r="L4024">
        <v>0</v>
      </c>
      <c r="M4024" t="b">
        <v>0</v>
      </c>
      <c r="N4024" t="s">
        <v>8285</v>
      </c>
      <c r="O4024">
        <f t="shared" si="248"/>
        <v>0</v>
      </c>
      <c r="P4024">
        <f t="shared" si="249"/>
        <v>0</v>
      </c>
      <c r="Q4024" s="10" t="s">
        <v>8320</v>
      </c>
      <c r="R4024" t="s">
        <v>8339</v>
      </c>
      <c r="S4024" s="14">
        <f t="shared" si="250"/>
        <v>42175.780416666668</v>
      </c>
      <c r="T4024" s="14">
        <f t="shared" si="251"/>
        <v>42205.780416666668</v>
      </c>
    </row>
    <row r="4025" spans="1:20" ht="45" x14ac:dyDescent="0.45">
      <c r="A4025">
        <v>1442</v>
      </c>
      <c r="B4025" s="3" t="s">
        <v>1443</v>
      </c>
      <c r="C4025" s="3" t="s">
        <v>5552</v>
      </c>
      <c r="D4025" s="6">
        <v>1500</v>
      </c>
      <c r="E4025" s="8">
        <v>0</v>
      </c>
      <c r="F4025" t="s">
        <v>8220</v>
      </c>
      <c r="G4025" t="s">
        <v>8223</v>
      </c>
      <c r="H4025" t="s">
        <v>8245</v>
      </c>
      <c r="I4025">
        <v>1464190158</v>
      </c>
      <c r="J4025">
        <v>1461598158</v>
      </c>
      <c r="K4025" t="b">
        <v>0</v>
      </c>
      <c r="L4025">
        <v>0</v>
      </c>
      <c r="M4025" t="b">
        <v>0</v>
      </c>
      <c r="N4025" t="s">
        <v>8285</v>
      </c>
      <c r="O4025">
        <f t="shared" si="248"/>
        <v>0</v>
      </c>
      <c r="P4025">
        <f t="shared" si="249"/>
        <v>0</v>
      </c>
      <c r="Q4025" s="10" t="s">
        <v>8320</v>
      </c>
      <c r="R4025" t="s">
        <v>8339</v>
      </c>
      <c r="S4025" s="14">
        <f t="shared" si="250"/>
        <v>42485.64534722222</v>
      </c>
      <c r="T4025" s="14">
        <f t="shared" si="251"/>
        <v>42515.64534722222</v>
      </c>
    </row>
    <row r="4026" spans="1:20" ht="45" x14ac:dyDescent="0.45">
      <c r="A4026">
        <v>1443</v>
      </c>
      <c r="B4026" s="3" t="s">
        <v>1444</v>
      </c>
      <c r="C4026" s="3" t="s">
        <v>5553</v>
      </c>
      <c r="D4026" s="6">
        <v>13000</v>
      </c>
      <c r="E4026" s="8">
        <v>0</v>
      </c>
      <c r="F4026" t="s">
        <v>8220</v>
      </c>
      <c r="G4026" t="s">
        <v>8229</v>
      </c>
      <c r="H4026" t="s">
        <v>8248</v>
      </c>
      <c r="I4026">
        <v>1483395209</v>
      </c>
      <c r="J4026">
        <v>1480803209</v>
      </c>
      <c r="K4026" t="b">
        <v>0</v>
      </c>
      <c r="L4026">
        <v>0</v>
      </c>
      <c r="M4026" t="b">
        <v>0</v>
      </c>
      <c r="N4026" t="s">
        <v>8285</v>
      </c>
      <c r="O4026">
        <f t="shared" si="248"/>
        <v>0</v>
      </c>
      <c r="P4026">
        <f t="shared" si="249"/>
        <v>0</v>
      </c>
      <c r="Q4026" s="10" t="s">
        <v>8320</v>
      </c>
      <c r="R4026" t="s">
        <v>8339</v>
      </c>
      <c r="S4026" s="14">
        <f t="shared" si="250"/>
        <v>42707.926030092596</v>
      </c>
      <c r="T4026" s="14">
        <f t="shared" si="251"/>
        <v>42737.926030092596</v>
      </c>
    </row>
    <row r="4027" spans="1:20" ht="45" x14ac:dyDescent="0.45">
      <c r="A4027">
        <v>1444</v>
      </c>
      <c r="B4027" s="3" t="s">
        <v>1445</v>
      </c>
      <c r="C4027" s="3" t="s">
        <v>5554</v>
      </c>
      <c r="D4027" s="6">
        <v>4950</v>
      </c>
      <c r="E4027" s="8">
        <v>0</v>
      </c>
      <c r="F4027" t="s">
        <v>8220</v>
      </c>
      <c r="G4027" t="s">
        <v>8235</v>
      </c>
      <c r="H4027" t="s">
        <v>8248</v>
      </c>
      <c r="I4027">
        <v>1442091462</v>
      </c>
      <c r="J4027">
        <v>1436907462</v>
      </c>
      <c r="K4027" t="b">
        <v>0</v>
      </c>
      <c r="L4027">
        <v>0</v>
      </c>
      <c r="M4027" t="b">
        <v>0</v>
      </c>
      <c r="N4027" t="s">
        <v>8285</v>
      </c>
      <c r="O4027">
        <f t="shared" si="248"/>
        <v>0</v>
      </c>
      <c r="P4027">
        <f t="shared" si="249"/>
        <v>0</v>
      </c>
      <c r="Q4027" s="10" t="s">
        <v>8320</v>
      </c>
      <c r="R4027" t="s">
        <v>8339</v>
      </c>
      <c r="S4027" s="14">
        <f t="shared" si="250"/>
        <v>42199.873402777783</v>
      </c>
      <c r="T4027" s="14">
        <f t="shared" si="251"/>
        <v>42259.873402777783</v>
      </c>
    </row>
    <row r="4028" spans="1:20" ht="45" x14ac:dyDescent="0.45">
      <c r="A4028">
        <v>1445</v>
      </c>
      <c r="B4028" s="3" t="s">
        <v>1446</v>
      </c>
      <c r="C4028" s="3" t="s">
        <v>5555</v>
      </c>
      <c r="D4028" s="6">
        <v>130000</v>
      </c>
      <c r="E4028" s="8">
        <v>0</v>
      </c>
      <c r="F4028" t="s">
        <v>8220</v>
      </c>
      <c r="G4028" t="s">
        <v>8235</v>
      </c>
      <c r="H4028" t="s">
        <v>8248</v>
      </c>
      <c r="I4028">
        <v>1434286855</v>
      </c>
      <c r="J4028">
        <v>1431694855</v>
      </c>
      <c r="K4028" t="b">
        <v>0</v>
      </c>
      <c r="L4028">
        <v>0</v>
      </c>
      <c r="M4028" t="b">
        <v>0</v>
      </c>
      <c r="N4028" t="s">
        <v>8285</v>
      </c>
      <c r="O4028">
        <f t="shared" si="248"/>
        <v>0</v>
      </c>
      <c r="P4028">
        <f t="shared" si="249"/>
        <v>0</v>
      </c>
      <c r="Q4028" s="10" t="s">
        <v>8320</v>
      </c>
      <c r="R4028" t="s">
        <v>8339</v>
      </c>
      <c r="S4028" s="14">
        <f t="shared" si="250"/>
        <v>42139.542303240742</v>
      </c>
      <c r="T4028" s="14">
        <f t="shared" si="251"/>
        <v>42169.542303240742</v>
      </c>
    </row>
    <row r="4029" spans="1:20" ht="45" x14ac:dyDescent="0.45">
      <c r="A4029">
        <v>1446</v>
      </c>
      <c r="B4029" s="3" t="s">
        <v>1447</v>
      </c>
      <c r="C4029" s="3" t="s">
        <v>5556</v>
      </c>
      <c r="D4029" s="6">
        <v>900</v>
      </c>
      <c r="E4029" s="8">
        <v>0</v>
      </c>
      <c r="F4029" t="s">
        <v>8220</v>
      </c>
      <c r="G4029" t="s">
        <v>8236</v>
      </c>
      <c r="H4029" t="s">
        <v>8248</v>
      </c>
      <c r="I4029">
        <v>1461235478</v>
      </c>
      <c r="J4029">
        <v>1459507478</v>
      </c>
      <c r="K4029" t="b">
        <v>0</v>
      </c>
      <c r="L4029">
        <v>0</v>
      </c>
      <c r="M4029" t="b">
        <v>0</v>
      </c>
      <c r="N4029" t="s">
        <v>8285</v>
      </c>
      <c r="O4029">
        <f t="shared" si="248"/>
        <v>0</v>
      </c>
      <c r="P4029">
        <f t="shared" si="249"/>
        <v>0</v>
      </c>
      <c r="Q4029" s="10" t="s">
        <v>8320</v>
      </c>
      <c r="R4029" t="s">
        <v>8339</v>
      </c>
      <c r="S4029" s="14">
        <f t="shared" si="250"/>
        <v>42461.447662037041</v>
      </c>
      <c r="T4029" s="14">
        <f t="shared" si="251"/>
        <v>42481.447662037041</v>
      </c>
    </row>
    <row r="4030" spans="1:20" ht="59.4" x14ac:dyDescent="0.45">
      <c r="A4030">
        <v>1448</v>
      </c>
      <c r="B4030" s="3" t="s">
        <v>1449</v>
      </c>
      <c r="C4030" s="3" t="s">
        <v>5558</v>
      </c>
      <c r="D4030" s="6">
        <v>200000</v>
      </c>
      <c r="E4030" s="8">
        <v>0</v>
      </c>
      <c r="F4030" t="s">
        <v>8220</v>
      </c>
      <c r="G4030" t="s">
        <v>8225</v>
      </c>
      <c r="H4030" t="s">
        <v>8247</v>
      </c>
      <c r="I4030">
        <v>1432272300</v>
      </c>
      <c r="J4030">
        <v>1429655318</v>
      </c>
      <c r="K4030" t="b">
        <v>0</v>
      </c>
      <c r="L4030">
        <v>0</v>
      </c>
      <c r="M4030" t="b">
        <v>0</v>
      </c>
      <c r="N4030" t="s">
        <v>8285</v>
      </c>
      <c r="O4030">
        <f t="shared" si="248"/>
        <v>0</v>
      </c>
      <c r="P4030">
        <f t="shared" si="249"/>
        <v>0</v>
      </c>
      <c r="Q4030" s="10" t="s">
        <v>8320</v>
      </c>
      <c r="R4030" t="s">
        <v>8339</v>
      </c>
      <c r="S4030" s="14">
        <f t="shared" si="250"/>
        <v>42115.936550925922</v>
      </c>
      <c r="T4030" s="14">
        <f t="shared" si="251"/>
        <v>42146.225694444445</v>
      </c>
    </row>
    <row r="4031" spans="1:20" ht="45" x14ac:dyDescent="0.45">
      <c r="A4031">
        <v>1449</v>
      </c>
      <c r="B4031" s="3" t="s">
        <v>1450</v>
      </c>
      <c r="C4031" s="3" t="s">
        <v>5559</v>
      </c>
      <c r="D4031" s="6">
        <v>8888</v>
      </c>
      <c r="E4031" s="8">
        <v>0</v>
      </c>
      <c r="F4031" t="s">
        <v>8220</v>
      </c>
      <c r="G4031" t="s">
        <v>8223</v>
      </c>
      <c r="H4031" t="s">
        <v>8245</v>
      </c>
      <c r="I4031">
        <v>1431286105</v>
      </c>
      <c r="J4031">
        <v>1427138905</v>
      </c>
      <c r="K4031" t="b">
        <v>0</v>
      </c>
      <c r="L4031">
        <v>0</v>
      </c>
      <c r="M4031" t="b">
        <v>0</v>
      </c>
      <c r="N4031" t="s">
        <v>8285</v>
      </c>
      <c r="O4031">
        <f t="shared" si="248"/>
        <v>0</v>
      </c>
      <c r="P4031">
        <f t="shared" si="249"/>
        <v>0</v>
      </c>
      <c r="Q4031" s="10" t="s">
        <v>8320</v>
      </c>
      <c r="R4031" t="s">
        <v>8339</v>
      </c>
      <c r="S4031" s="14">
        <f t="shared" si="250"/>
        <v>42086.811400462961</v>
      </c>
      <c r="T4031" s="14">
        <f t="shared" si="251"/>
        <v>42134.811400462961</v>
      </c>
    </row>
    <row r="4032" spans="1:20" ht="30.6" x14ac:dyDescent="0.45">
      <c r="A4032">
        <v>1452</v>
      </c>
      <c r="B4032" s="3" t="s">
        <v>1453</v>
      </c>
      <c r="C4032" s="3" t="s">
        <v>5562</v>
      </c>
      <c r="D4032" s="6">
        <v>14000</v>
      </c>
      <c r="E4032" s="8">
        <v>0</v>
      </c>
      <c r="F4032" t="s">
        <v>8219</v>
      </c>
      <c r="G4032" t="s">
        <v>8223</v>
      </c>
      <c r="H4032" t="s">
        <v>8245</v>
      </c>
      <c r="I4032">
        <v>1406566363</v>
      </c>
      <c r="J4032">
        <v>1403974363</v>
      </c>
      <c r="K4032" t="b">
        <v>0</v>
      </c>
      <c r="L4032">
        <v>0</v>
      </c>
      <c r="M4032" t="b">
        <v>0</v>
      </c>
      <c r="N4032" t="s">
        <v>8285</v>
      </c>
      <c r="O4032">
        <f t="shared" si="248"/>
        <v>0</v>
      </c>
      <c r="P4032">
        <f t="shared" si="249"/>
        <v>0</v>
      </c>
      <c r="Q4032" s="10" t="s">
        <v>8320</v>
      </c>
      <c r="R4032" t="s">
        <v>8339</v>
      </c>
      <c r="S4032" s="14">
        <f t="shared" si="250"/>
        <v>41818.703275462962</v>
      </c>
      <c r="T4032" s="14">
        <f t="shared" si="251"/>
        <v>41848.703275462962</v>
      </c>
    </row>
    <row r="4033" spans="1:20" ht="45" x14ac:dyDescent="0.45">
      <c r="A4033">
        <v>1453</v>
      </c>
      <c r="B4033" s="3" t="s">
        <v>1454</v>
      </c>
      <c r="C4033" s="3" t="s">
        <v>5563</v>
      </c>
      <c r="D4033" s="6">
        <v>25000</v>
      </c>
      <c r="E4033" s="8">
        <v>0</v>
      </c>
      <c r="F4033" t="s">
        <v>8219</v>
      </c>
      <c r="G4033" t="s">
        <v>8229</v>
      </c>
      <c r="H4033" t="s">
        <v>8248</v>
      </c>
      <c r="I4033">
        <v>1492270947</v>
      </c>
      <c r="J4033">
        <v>1488386547</v>
      </c>
      <c r="K4033" t="b">
        <v>0</v>
      </c>
      <c r="L4033">
        <v>0</v>
      </c>
      <c r="M4033" t="b">
        <v>0</v>
      </c>
      <c r="N4033" t="s">
        <v>8285</v>
      </c>
      <c r="O4033">
        <f t="shared" si="248"/>
        <v>0</v>
      </c>
      <c r="P4033">
        <f t="shared" si="249"/>
        <v>0</v>
      </c>
      <c r="Q4033" s="10" t="s">
        <v>8320</v>
      </c>
      <c r="R4033" t="s">
        <v>8339</v>
      </c>
      <c r="S4033" s="14">
        <f t="shared" si="250"/>
        <v>42795.696145833332</v>
      </c>
      <c r="T4033" s="14">
        <f t="shared" si="251"/>
        <v>42840.654479166667</v>
      </c>
    </row>
    <row r="4034" spans="1:20" ht="30.6" x14ac:dyDescent="0.45">
      <c r="A4034">
        <v>1457</v>
      </c>
      <c r="B4034" s="3" t="s">
        <v>1458</v>
      </c>
      <c r="C4034" s="3" t="s">
        <v>5567</v>
      </c>
      <c r="D4034" s="6">
        <v>6000</v>
      </c>
      <c r="E4034" s="8">
        <v>0</v>
      </c>
      <c r="F4034" t="s">
        <v>8219</v>
      </c>
      <c r="G4034" t="s">
        <v>8223</v>
      </c>
      <c r="H4034" t="s">
        <v>8245</v>
      </c>
      <c r="I4034">
        <v>1447281044</v>
      </c>
      <c r="J4034">
        <v>1444685444</v>
      </c>
      <c r="K4034" t="b">
        <v>0</v>
      </c>
      <c r="L4034">
        <v>0</v>
      </c>
      <c r="M4034" t="b">
        <v>0</v>
      </c>
      <c r="N4034" t="s">
        <v>8285</v>
      </c>
      <c r="O4034">
        <f t="shared" ref="O4034:O4097" si="252">ROUND(E4034/D4034*100,0)</f>
        <v>0</v>
      </c>
      <c r="P4034">
        <f t="shared" ref="P4034:P4097" si="253">IFERROR(ROUND(E4034/L4034,2),0)</f>
        <v>0</v>
      </c>
      <c r="Q4034" s="10" t="s">
        <v>8320</v>
      </c>
      <c r="R4034" t="s">
        <v>8339</v>
      </c>
      <c r="S4034" s="14">
        <f t="shared" ref="S4034:S4097" si="254">(((J4034/60)/60)/24)+DATE(1970,1,1)</f>
        <v>42289.89634259259</v>
      </c>
      <c r="T4034" s="14">
        <f t="shared" ref="T4034:T4097" si="255">(((I4034/60)/60)/24)+DATE(1970,1,1)</f>
        <v>42319.938009259262</v>
      </c>
    </row>
    <row r="4035" spans="1:20" ht="59.4" x14ac:dyDescent="0.45">
      <c r="A4035">
        <v>1458</v>
      </c>
      <c r="B4035" s="3" t="s">
        <v>1459</v>
      </c>
      <c r="C4035" s="3" t="s">
        <v>5568</v>
      </c>
      <c r="D4035" s="6">
        <v>5000</v>
      </c>
      <c r="E4035" s="8">
        <v>0</v>
      </c>
      <c r="F4035" t="s">
        <v>8219</v>
      </c>
      <c r="G4035" t="s">
        <v>8223</v>
      </c>
      <c r="H4035" t="s">
        <v>8245</v>
      </c>
      <c r="I4035">
        <v>1407729600</v>
      </c>
      <c r="J4035">
        <v>1405097760</v>
      </c>
      <c r="K4035" t="b">
        <v>0</v>
      </c>
      <c r="L4035">
        <v>0</v>
      </c>
      <c r="M4035" t="b">
        <v>0</v>
      </c>
      <c r="N4035" t="s">
        <v>8285</v>
      </c>
      <c r="O4035">
        <f t="shared" si="252"/>
        <v>0</v>
      </c>
      <c r="P4035">
        <f t="shared" si="253"/>
        <v>0</v>
      </c>
      <c r="Q4035" s="10" t="s">
        <v>8320</v>
      </c>
      <c r="R4035" t="s">
        <v>8339</v>
      </c>
      <c r="S4035" s="14">
        <f t="shared" si="254"/>
        <v>41831.705555555556</v>
      </c>
      <c r="T4035" s="14">
        <f t="shared" si="255"/>
        <v>41862.166666666664</v>
      </c>
    </row>
    <row r="4036" spans="1:20" ht="45" x14ac:dyDescent="0.45">
      <c r="A4036">
        <v>1459</v>
      </c>
      <c r="B4036" s="3" t="s">
        <v>1460</v>
      </c>
      <c r="C4036" s="3" t="s">
        <v>5569</v>
      </c>
      <c r="D4036" s="6">
        <v>37000</v>
      </c>
      <c r="E4036" s="8">
        <v>0</v>
      </c>
      <c r="F4036" t="s">
        <v>8219</v>
      </c>
      <c r="G4036" t="s">
        <v>8231</v>
      </c>
      <c r="H4036" t="s">
        <v>8252</v>
      </c>
      <c r="I4036">
        <v>1449077100</v>
      </c>
      <c r="J4036">
        <v>1446612896</v>
      </c>
      <c r="K4036" t="b">
        <v>0</v>
      </c>
      <c r="L4036">
        <v>0</v>
      </c>
      <c r="M4036" t="b">
        <v>0</v>
      </c>
      <c r="N4036" t="s">
        <v>8285</v>
      </c>
      <c r="O4036">
        <f t="shared" si="252"/>
        <v>0</v>
      </c>
      <c r="P4036">
        <f t="shared" si="253"/>
        <v>0</v>
      </c>
      <c r="Q4036" s="10" t="s">
        <v>8320</v>
      </c>
      <c r="R4036" t="s">
        <v>8339</v>
      </c>
      <c r="S4036" s="14">
        <f t="shared" si="254"/>
        <v>42312.204814814817</v>
      </c>
      <c r="T4036" s="14">
        <f t="shared" si="255"/>
        <v>42340.725694444445</v>
      </c>
    </row>
    <row r="4037" spans="1:20" ht="45" x14ac:dyDescent="0.45">
      <c r="A4037">
        <v>1460</v>
      </c>
      <c r="B4037" s="3" t="s">
        <v>1461</v>
      </c>
      <c r="C4037" s="3" t="s">
        <v>5570</v>
      </c>
      <c r="D4037" s="6">
        <v>25000000</v>
      </c>
      <c r="E4037" s="8">
        <v>0</v>
      </c>
      <c r="F4037" t="s">
        <v>8219</v>
      </c>
      <c r="G4037" t="s">
        <v>8223</v>
      </c>
      <c r="H4037" t="s">
        <v>8245</v>
      </c>
      <c r="I4037">
        <v>1417391100</v>
      </c>
      <c r="J4037">
        <v>1412371898</v>
      </c>
      <c r="K4037" t="b">
        <v>0</v>
      </c>
      <c r="L4037">
        <v>0</v>
      </c>
      <c r="M4037" t="b">
        <v>0</v>
      </c>
      <c r="N4037" t="s">
        <v>8285</v>
      </c>
      <c r="O4037">
        <f t="shared" si="252"/>
        <v>0</v>
      </c>
      <c r="P4037">
        <f t="shared" si="253"/>
        <v>0</v>
      </c>
      <c r="Q4037" s="10" t="s">
        <v>8320</v>
      </c>
      <c r="R4037" t="s">
        <v>8339</v>
      </c>
      <c r="S4037" s="14">
        <f t="shared" si="254"/>
        <v>41915.896967592591</v>
      </c>
      <c r="T4037" s="14">
        <f t="shared" si="255"/>
        <v>41973.989583333328</v>
      </c>
    </row>
    <row r="4038" spans="1:20" ht="45" x14ac:dyDescent="0.45">
      <c r="A4038">
        <v>1071</v>
      </c>
      <c r="B4038" s="3" t="s">
        <v>1072</v>
      </c>
      <c r="C4038" s="3" t="s">
        <v>5181</v>
      </c>
      <c r="D4038" s="6">
        <v>100</v>
      </c>
      <c r="E4038" s="8">
        <v>0</v>
      </c>
      <c r="F4038" t="s">
        <v>8220</v>
      </c>
      <c r="G4038" t="s">
        <v>8233</v>
      </c>
      <c r="H4038" t="s">
        <v>8253</v>
      </c>
      <c r="I4038">
        <v>1447787093</v>
      </c>
      <c r="J4038">
        <v>1445191493</v>
      </c>
      <c r="K4038" t="b">
        <v>0</v>
      </c>
      <c r="L4038">
        <v>0</v>
      </c>
      <c r="M4038" t="b">
        <v>0</v>
      </c>
      <c r="N4038" t="s">
        <v>8280</v>
      </c>
      <c r="O4038">
        <f t="shared" si="252"/>
        <v>0</v>
      </c>
      <c r="P4038">
        <f t="shared" si="253"/>
        <v>0</v>
      </c>
      <c r="Q4038" s="10" t="s">
        <v>8331</v>
      </c>
      <c r="R4038" t="s">
        <v>8332</v>
      </c>
      <c r="S4038" s="14">
        <f t="shared" si="254"/>
        <v>42295.753391203703</v>
      </c>
      <c r="T4038" s="14">
        <f t="shared" si="255"/>
        <v>42325.795057870375</v>
      </c>
    </row>
    <row r="4039" spans="1:20" x14ac:dyDescent="0.45">
      <c r="A4039">
        <v>1084</v>
      </c>
      <c r="B4039" s="3" t="s">
        <v>1085</v>
      </c>
      <c r="C4039" s="3" t="s">
        <v>5194</v>
      </c>
      <c r="D4039" s="6">
        <v>550</v>
      </c>
      <c r="E4039" s="8">
        <v>0</v>
      </c>
      <c r="F4039" t="s">
        <v>8220</v>
      </c>
      <c r="G4039" t="s">
        <v>8223</v>
      </c>
      <c r="H4039" t="s">
        <v>8245</v>
      </c>
      <c r="I4039">
        <v>1407534804</v>
      </c>
      <c r="J4039">
        <v>1404942804</v>
      </c>
      <c r="K4039" t="b">
        <v>0</v>
      </c>
      <c r="L4039">
        <v>0</v>
      </c>
      <c r="M4039" t="b">
        <v>0</v>
      </c>
      <c r="N4039" t="s">
        <v>8280</v>
      </c>
      <c r="O4039">
        <f t="shared" si="252"/>
        <v>0</v>
      </c>
      <c r="P4039">
        <f t="shared" si="253"/>
        <v>0</v>
      </c>
      <c r="Q4039" s="10" t="s">
        <v>8331</v>
      </c>
      <c r="R4039" t="s">
        <v>8332</v>
      </c>
      <c r="S4039" s="14">
        <f t="shared" si="254"/>
        <v>41829.912083333329</v>
      </c>
      <c r="T4039" s="14">
        <f t="shared" si="255"/>
        <v>41859.912083333329</v>
      </c>
    </row>
    <row r="4040" spans="1:20" ht="45" x14ac:dyDescent="0.45">
      <c r="A4040">
        <v>1087</v>
      </c>
      <c r="B4040" s="3" t="s">
        <v>1088</v>
      </c>
      <c r="C4040" s="3" t="s">
        <v>5197</v>
      </c>
      <c r="D4040" s="6">
        <v>1100</v>
      </c>
      <c r="E4040" s="8">
        <v>0</v>
      </c>
      <c r="F4040" t="s">
        <v>8220</v>
      </c>
      <c r="G4040" t="s">
        <v>8223</v>
      </c>
      <c r="H4040" t="s">
        <v>8245</v>
      </c>
      <c r="I4040">
        <v>1402852087</v>
      </c>
      <c r="J4040">
        <v>1400260087</v>
      </c>
      <c r="K4040" t="b">
        <v>0</v>
      </c>
      <c r="L4040">
        <v>0</v>
      </c>
      <c r="M4040" t="b">
        <v>0</v>
      </c>
      <c r="N4040" t="s">
        <v>8280</v>
      </c>
      <c r="O4040">
        <f t="shared" si="252"/>
        <v>0</v>
      </c>
      <c r="P4040">
        <f t="shared" si="253"/>
        <v>0</v>
      </c>
      <c r="Q4040" s="10" t="s">
        <v>8331</v>
      </c>
      <c r="R4040" t="s">
        <v>8332</v>
      </c>
      <c r="S4040" s="14">
        <f t="shared" si="254"/>
        <v>41775.713969907411</v>
      </c>
      <c r="T4040" s="14">
        <f t="shared" si="255"/>
        <v>41805.713969907411</v>
      </c>
    </row>
    <row r="4041" spans="1:20" ht="59.4" x14ac:dyDescent="0.45">
      <c r="A4041">
        <v>1107</v>
      </c>
      <c r="B4041" s="3" t="s">
        <v>1108</v>
      </c>
      <c r="C4041" s="3" t="s">
        <v>5217</v>
      </c>
      <c r="D4041" s="6">
        <v>10000</v>
      </c>
      <c r="E4041" s="8">
        <v>0</v>
      </c>
      <c r="F4041" t="s">
        <v>8220</v>
      </c>
      <c r="G4041" t="s">
        <v>8223</v>
      </c>
      <c r="H4041" t="s">
        <v>8245</v>
      </c>
      <c r="I4041">
        <v>1406148024</v>
      </c>
      <c r="J4041">
        <v>1403556024</v>
      </c>
      <c r="K4041" t="b">
        <v>0</v>
      </c>
      <c r="L4041">
        <v>0</v>
      </c>
      <c r="M4041" t="b">
        <v>0</v>
      </c>
      <c r="N4041" t="s">
        <v>8280</v>
      </c>
      <c r="O4041">
        <f t="shared" si="252"/>
        <v>0</v>
      </c>
      <c r="P4041">
        <f t="shared" si="253"/>
        <v>0</v>
      </c>
      <c r="Q4041" s="10" t="s">
        <v>8331</v>
      </c>
      <c r="R4041" t="s">
        <v>8332</v>
      </c>
      <c r="S4041" s="14">
        <f t="shared" si="254"/>
        <v>41813.861388888887</v>
      </c>
      <c r="T4041" s="14">
        <f t="shared" si="255"/>
        <v>41843.861388888887</v>
      </c>
    </row>
    <row r="4042" spans="1:20" ht="45" x14ac:dyDescent="0.45">
      <c r="A4042">
        <v>1120</v>
      </c>
      <c r="B4042" s="3" t="s">
        <v>1121</v>
      </c>
      <c r="C4042" s="3" t="s">
        <v>5230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1319835400</v>
      </c>
      <c r="J4042">
        <v>1315947400</v>
      </c>
      <c r="K4042" t="b">
        <v>0</v>
      </c>
      <c r="L4042">
        <v>0</v>
      </c>
      <c r="M4042" t="b">
        <v>0</v>
      </c>
      <c r="N4042" t="s">
        <v>8280</v>
      </c>
      <c r="O4042">
        <f t="shared" si="252"/>
        <v>0</v>
      </c>
      <c r="P4042">
        <f t="shared" si="253"/>
        <v>0</v>
      </c>
      <c r="Q4042" s="10" t="s">
        <v>8331</v>
      </c>
      <c r="R4042" t="s">
        <v>8332</v>
      </c>
      <c r="S4042" s="14">
        <f t="shared" si="254"/>
        <v>40799.872685185182</v>
      </c>
      <c r="T4042" s="14">
        <f t="shared" si="255"/>
        <v>40844.872685185182</v>
      </c>
    </row>
    <row r="4043" spans="1:20" ht="59.4" x14ac:dyDescent="0.45">
      <c r="A4043">
        <v>1122</v>
      </c>
      <c r="B4043" s="3" t="s">
        <v>1123</v>
      </c>
      <c r="C4043" s="3" t="s">
        <v>5232</v>
      </c>
      <c r="D4043" s="6">
        <v>3200</v>
      </c>
      <c r="E4043" s="8">
        <v>0</v>
      </c>
      <c r="F4043" t="s">
        <v>8220</v>
      </c>
      <c r="G4043" t="s">
        <v>8224</v>
      </c>
      <c r="H4043" t="s">
        <v>8246</v>
      </c>
      <c r="I4043">
        <v>1369932825</v>
      </c>
      <c r="J4043">
        <v>1368723225</v>
      </c>
      <c r="K4043" t="b">
        <v>0</v>
      </c>
      <c r="L4043">
        <v>0</v>
      </c>
      <c r="M4043" t="b">
        <v>0</v>
      </c>
      <c r="N4043" t="s">
        <v>8280</v>
      </c>
      <c r="O4043">
        <f t="shared" si="252"/>
        <v>0</v>
      </c>
      <c r="P4043">
        <f t="shared" si="253"/>
        <v>0</v>
      </c>
      <c r="Q4043" s="10" t="s">
        <v>8331</v>
      </c>
      <c r="R4043" t="s">
        <v>8332</v>
      </c>
      <c r="S4043" s="14">
        <f t="shared" si="254"/>
        <v>41410.703993055555</v>
      </c>
      <c r="T4043" s="14">
        <f t="shared" si="255"/>
        <v>41424.703993055555</v>
      </c>
    </row>
    <row r="4044" spans="1:20" ht="45" x14ac:dyDescent="0.45">
      <c r="A4044">
        <v>2141</v>
      </c>
      <c r="B4044" s="3" t="s">
        <v>2142</v>
      </c>
      <c r="C4044" s="3" t="s">
        <v>6251</v>
      </c>
      <c r="D4044" s="6">
        <v>15000</v>
      </c>
      <c r="E4044" s="8">
        <v>0</v>
      </c>
      <c r="F4044" t="s">
        <v>8220</v>
      </c>
      <c r="G4044" t="s">
        <v>8223</v>
      </c>
      <c r="H4044" t="s">
        <v>8245</v>
      </c>
      <c r="I4044">
        <v>1415947159</v>
      </c>
      <c r="J4044">
        <v>1413351559</v>
      </c>
      <c r="K4044" t="b">
        <v>0</v>
      </c>
      <c r="L4044">
        <v>0</v>
      </c>
      <c r="M4044" t="b">
        <v>0</v>
      </c>
      <c r="N4044" t="s">
        <v>8280</v>
      </c>
      <c r="O4044">
        <f t="shared" si="252"/>
        <v>0</v>
      </c>
      <c r="P4044">
        <f t="shared" si="253"/>
        <v>0</v>
      </c>
      <c r="Q4044" s="10" t="s">
        <v>8331</v>
      </c>
      <c r="R4044" t="s">
        <v>8332</v>
      </c>
      <c r="S4044" s="14">
        <f t="shared" si="254"/>
        <v>41927.235636574071</v>
      </c>
      <c r="T4044" s="14">
        <f t="shared" si="255"/>
        <v>41957.277303240742</v>
      </c>
    </row>
    <row r="4045" spans="1:20" ht="59.4" x14ac:dyDescent="0.45">
      <c r="A4045">
        <v>2149</v>
      </c>
      <c r="B4045" s="3" t="s">
        <v>2150</v>
      </c>
      <c r="C4045" s="3" t="s">
        <v>6259</v>
      </c>
      <c r="D4045" s="6">
        <v>2000</v>
      </c>
      <c r="E4045" s="8">
        <v>0</v>
      </c>
      <c r="F4045" t="s">
        <v>8220</v>
      </c>
      <c r="G4045" t="s">
        <v>8223</v>
      </c>
      <c r="H4045" t="s">
        <v>8245</v>
      </c>
      <c r="I4045">
        <v>1280534400</v>
      </c>
      <c r="J4045">
        <v>1277512556</v>
      </c>
      <c r="K4045" t="b">
        <v>0</v>
      </c>
      <c r="L4045">
        <v>0</v>
      </c>
      <c r="M4045" t="b">
        <v>0</v>
      </c>
      <c r="N4045" t="s">
        <v>8280</v>
      </c>
      <c r="O4045">
        <f t="shared" si="252"/>
        <v>0</v>
      </c>
      <c r="P4045">
        <f t="shared" si="253"/>
        <v>0</v>
      </c>
      <c r="Q4045" s="10" t="s">
        <v>8331</v>
      </c>
      <c r="R4045" t="s">
        <v>8332</v>
      </c>
      <c r="S4045" s="14">
        <f t="shared" si="254"/>
        <v>40355.024953703702</v>
      </c>
      <c r="T4045" s="14">
        <f t="shared" si="255"/>
        <v>40390</v>
      </c>
    </row>
    <row r="4046" spans="1:20" ht="59.4" x14ac:dyDescent="0.45">
      <c r="A4046">
        <v>686</v>
      </c>
      <c r="B4046" s="3" t="s">
        <v>687</v>
      </c>
      <c r="C4046" s="3" t="s">
        <v>4796</v>
      </c>
      <c r="D4046" s="6">
        <v>500000</v>
      </c>
      <c r="E4046" s="8">
        <v>0</v>
      </c>
      <c r="F4046" t="s">
        <v>8220</v>
      </c>
      <c r="G4046" t="s">
        <v>8236</v>
      </c>
      <c r="H4046" t="s">
        <v>8248</v>
      </c>
      <c r="I4046">
        <v>1438618170</v>
      </c>
      <c r="J4046">
        <v>1436026170</v>
      </c>
      <c r="K4046" t="b">
        <v>0</v>
      </c>
      <c r="L4046">
        <v>0</v>
      </c>
      <c r="M4046" t="b">
        <v>0</v>
      </c>
      <c r="N4046" t="s">
        <v>8271</v>
      </c>
      <c r="O4046">
        <f t="shared" si="252"/>
        <v>0</v>
      </c>
      <c r="P4046">
        <f t="shared" si="253"/>
        <v>0</v>
      </c>
      <c r="Q4046" s="10" t="s">
        <v>8317</v>
      </c>
      <c r="R4046" t="s">
        <v>8319</v>
      </c>
      <c r="S4046" s="14">
        <f t="shared" si="254"/>
        <v>42189.673263888893</v>
      </c>
      <c r="T4046" s="14">
        <f t="shared" si="255"/>
        <v>42219.673263888893</v>
      </c>
    </row>
    <row r="4047" spans="1:20" ht="45" x14ac:dyDescent="0.45">
      <c r="A4047">
        <v>706</v>
      </c>
      <c r="B4047" s="3" t="s">
        <v>707</v>
      </c>
      <c r="C4047" s="3" t="s">
        <v>4816</v>
      </c>
      <c r="D4047" s="6">
        <v>100000</v>
      </c>
      <c r="E4047" s="8">
        <v>0</v>
      </c>
      <c r="F4047" t="s">
        <v>8220</v>
      </c>
      <c r="G4047" t="s">
        <v>8226</v>
      </c>
      <c r="H4047" t="s">
        <v>8248</v>
      </c>
      <c r="I4047">
        <v>1481740740</v>
      </c>
      <c r="J4047">
        <v>1478130783</v>
      </c>
      <c r="K4047" t="b">
        <v>0</v>
      </c>
      <c r="L4047">
        <v>0</v>
      </c>
      <c r="M4047" t="b">
        <v>0</v>
      </c>
      <c r="N4047" t="s">
        <v>8271</v>
      </c>
      <c r="O4047">
        <f t="shared" si="252"/>
        <v>0</v>
      </c>
      <c r="P4047">
        <f t="shared" si="253"/>
        <v>0</v>
      </c>
      <c r="Q4047" s="10" t="s">
        <v>8317</v>
      </c>
      <c r="R4047" t="s">
        <v>8319</v>
      </c>
      <c r="S4047" s="14">
        <f t="shared" si="254"/>
        <v>42676.995173611111</v>
      </c>
      <c r="T4047" s="14">
        <f t="shared" si="255"/>
        <v>42718.777083333334</v>
      </c>
    </row>
    <row r="4048" spans="1:20" ht="30.6" x14ac:dyDescent="0.45">
      <c r="A4048">
        <v>710</v>
      </c>
      <c r="B4048" s="3" t="s">
        <v>711</v>
      </c>
      <c r="C4048" s="3" t="s">
        <v>4820</v>
      </c>
      <c r="D4048" s="6">
        <v>1200</v>
      </c>
      <c r="E4048" s="8">
        <v>0</v>
      </c>
      <c r="F4048" t="s">
        <v>8220</v>
      </c>
      <c r="G4048" t="s">
        <v>8228</v>
      </c>
      <c r="H4048" t="s">
        <v>8250</v>
      </c>
      <c r="I4048">
        <v>1408495440</v>
      </c>
      <c r="J4048">
        <v>1405640302</v>
      </c>
      <c r="K4048" t="b">
        <v>0</v>
      </c>
      <c r="L4048">
        <v>0</v>
      </c>
      <c r="M4048" t="b">
        <v>0</v>
      </c>
      <c r="N4048" t="s">
        <v>8271</v>
      </c>
      <c r="O4048">
        <f t="shared" si="252"/>
        <v>0</v>
      </c>
      <c r="P4048">
        <f t="shared" si="253"/>
        <v>0</v>
      </c>
      <c r="Q4048" s="10" t="s">
        <v>8317</v>
      </c>
      <c r="R4048" t="s">
        <v>8319</v>
      </c>
      <c r="S4048" s="14">
        <f t="shared" si="254"/>
        <v>41837.984976851854</v>
      </c>
      <c r="T4048" s="14">
        <f t="shared" si="255"/>
        <v>41871.030555555553</v>
      </c>
    </row>
    <row r="4049" spans="1:20" ht="45" x14ac:dyDescent="0.45">
      <c r="A4049">
        <v>947</v>
      </c>
      <c r="B4049" s="3" t="s">
        <v>948</v>
      </c>
      <c r="C4049" s="3" t="s">
        <v>5057</v>
      </c>
      <c r="D4049" s="6">
        <v>850</v>
      </c>
      <c r="E4049" s="8">
        <v>0</v>
      </c>
      <c r="F4049" t="s">
        <v>8220</v>
      </c>
      <c r="G4049" t="s">
        <v>8223</v>
      </c>
      <c r="H4049" t="s">
        <v>8245</v>
      </c>
      <c r="I4049">
        <v>1467312306</v>
      </c>
      <c r="J4049">
        <v>1462128306</v>
      </c>
      <c r="K4049" t="b">
        <v>0</v>
      </c>
      <c r="L4049">
        <v>0</v>
      </c>
      <c r="M4049" t="b">
        <v>0</v>
      </c>
      <c r="N4049" t="s">
        <v>8271</v>
      </c>
      <c r="O4049">
        <f t="shared" si="252"/>
        <v>0</v>
      </c>
      <c r="P4049">
        <f t="shared" si="253"/>
        <v>0</v>
      </c>
      <c r="Q4049" s="10" t="s">
        <v>8317</v>
      </c>
      <c r="R4049" t="s">
        <v>8319</v>
      </c>
      <c r="S4049" s="14">
        <f t="shared" si="254"/>
        <v>42491.781319444446</v>
      </c>
      <c r="T4049" s="14">
        <f t="shared" si="255"/>
        <v>42551.781319444446</v>
      </c>
    </row>
    <row r="4050" spans="1:20" ht="59.4" x14ac:dyDescent="0.45">
      <c r="A4050">
        <v>988</v>
      </c>
      <c r="B4050" s="3" t="s">
        <v>989</v>
      </c>
      <c r="C4050" s="3" t="s">
        <v>5098</v>
      </c>
      <c r="D4050" s="6">
        <v>5000</v>
      </c>
      <c r="E4050" s="8">
        <v>0</v>
      </c>
      <c r="F4050" t="s">
        <v>8220</v>
      </c>
      <c r="G4050" t="s">
        <v>8236</v>
      </c>
      <c r="H4050" t="s">
        <v>8248</v>
      </c>
      <c r="I4050">
        <v>1475310825</v>
      </c>
      <c r="J4050">
        <v>1472718825</v>
      </c>
      <c r="K4050" t="b">
        <v>0</v>
      </c>
      <c r="L4050">
        <v>0</v>
      </c>
      <c r="M4050" t="b">
        <v>0</v>
      </c>
      <c r="N4050" t="s">
        <v>8271</v>
      </c>
      <c r="O4050">
        <f t="shared" si="252"/>
        <v>0</v>
      </c>
      <c r="P4050">
        <f t="shared" si="253"/>
        <v>0</v>
      </c>
      <c r="Q4050" s="10" t="s">
        <v>8317</v>
      </c>
      <c r="R4050" t="s">
        <v>8319</v>
      </c>
      <c r="S4050" s="14">
        <f t="shared" si="254"/>
        <v>42614.356770833328</v>
      </c>
      <c r="T4050" s="14">
        <f t="shared" si="255"/>
        <v>42644.356770833328</v>
      </c>
    </row>
    <row r="4051" spans="1:20" ht="45" x14ac:dyDescent="0.45">
      <c r="A4051">
        <v>1332</v>
      </c>
      <c r="B4051" s="3" t="s">
        <v>1333</v>
      </c>
      <c r="C4051" s="3" t="s">
        <v>5442</v>
      </c>
      <c r="D4051" s="6">
        <v>10115</v>
      </c>
      <c r="E4051" s="8">
        <v>0</v>
      </c>
      <c r="F4051" t="s">
        <v>8219</v>
      </c>
      <c r="G4051" t="s">
        <v>8239</v>
      </c>
      <c r="H4051" t="s">
        <v>8256</v>
      </c>
      <c r="I4051">
        <v>1485480408</v>
      </c>
      <c r="J4051">
        <v>1482888408</v>
      </c>
      <c r="K4051" t="b">
        <v>0</v>
      </c>
      <c r="L4051">
        <v>0</v>
      </c>
      <c r="M4051" t="b">
        <v>0</v>
      </c>
      <c r="N4051" t="s">
        <v>8271</v>
      </c>
      <c r="O4051">
        <f t="shared" si="252"/>
        <v>0</v>
      </c>
      <c r="P4051">
        <f t="shared" si="253"/>
        <v>0</v>
      </c>
      <c r="Q4051" s="10" t="s">
        <v>8317</v>
      </c>
      <c r="R4051" t="s">
        <v>8319</v>
      </c>
      <c r="S4051" s="14">
        <f t="shared" si="254"/>
        <v>42732.060277777782</v>
      </c>
      <c r="T4051" s="14">
        <f t="shared" si="255"/>
        <v>42762.060277777782</v>
      </c>
    </row>
    <row r="4052" spans="1:20" ht="45" x14ac:dyDescent="0.45">
      <c r="A4052">
        <v>1333</v>
      </c>
      <c r="B4052" s="3" t="s">
        <v>1334</v>
      </c>
      <c r="C4052" s="3" t="s">
        <v>5443</v>
      </c>
      <c r="D4052" s="6">
        <v>2500</v>
      </c>
      <c r="E4052" s="8">
        <v>0</v>
      </c>
      <c r="F4052" t="s">
        <v>8219</v>
      </c>
      <c r="G4052" t="s">
        <v>8225</v>
      </c>
      <c r="H4052" t="s">
        <v>8247</v>
      </c>
      <c r="I4052">
        <v>1405478025</v>
      </c>
      <c r="J4052">
        <v>1402886025</v>
      </c>
      <c r="K4052" t="b">
        <v>0</v>
      </c>
      <c r="L4052">
        <v>0</v>
      </c>
      <c r="M4052" t="b">
        <v>0</v>
      </c>
      <c r="N4052" t="s">
        <v>8271</v>
      </c>
      <c r="O4052">
        <f t="shared" si="252"/>
        <v>0</v>
      </c>
      <c r="P4052">
        <f t="shared" si="253"/>
        <v>0</v>
      </c>
      <c r="Q4052" s="10" t="s">
        <v>8317</v>
      </c>
      <c r="R4052" t="s">
        <v>8319</v>
      </c>
      <c r="S4052" s="14">
        <f t="shared" si="254"/>
        <v>41806.106770833336</v>
      </c>
      <c r="T4052" s="14">
        <f t="shared" si="255"/>
        <v>41836.106770833336</v>
      </c>
    </row>
    <row r="4053" spans="1:20" ht="45" x14ac:dyDescent="0.45">
      <c r="A4053">
        <v>1340</v>
      </c>
      <c r="B4053" s="3" t="s">
        <v>1341</v>
      </c>
      <c r="C4053" s="3" t="s">
        <v>5450</v>
      </c>
      <c r="D4053" s="6">
        <v>1680</v>
      </c>
      <c r="E4053" s="8">
        <v>0</v>
      </c>
      <c r="F4053" t="s">
        <v>8219</v>
      </c>
      <c r="G4053" t="s">
        <v>8223</v>
      </c>
      <c r="H4053" t="s">
        <v>8245</v>
      </c>
      <c r="I4053">
        <v>1408112253</v>
      </c>
      <c r="J4053">
        <v>1405520253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>
        <f t="shared" si="253"/>
        <v>0</v>
      </c>
      <c r="Q4053" s="10" t="s">
        <v>8317</v>
      </c>
      <c r="R4053" t="s">
        <v>8319</v>
      </c>
      <c r="S4053" s="14">
        <f t="shared" si="254"/>
        <v>41836.595520833333</v>
      </c>
      <c r="T4053" s="14">
        <f t="shared" si="255"/>
        <v>41866.595520833333</v>
      </c>
    </row>
    <row r="4054" spans="1:20" ht="59.4" x14ac:dyDescent="0.45">
      <c r="A4054">
        <v>547</v>
      </c>
      <c r="B4054" s="3" t="s">
        <v>548</v>
      </c>
      <c r="C4054" s="3" t="s">
        <v>4657</v>
      </c>
      <c r="D4054" s="6">
        <v>7500</v>
      </c>
      <c r="E4054" s="8">
        <v>0</v>
      </c>
      <c r="F4054" t="s">
        <v>8220</v>
      </c>
      <c r="G4054" t="s">
        <v>8224</v>
      </c>
      <c r="H4054" t="s">
        <v>8246</v>
      </c>
      <c r="I4054">
        <v>1455122564</v>
      </c>
      <c r="J4054">
        <v>1452530564</v>
      </c>
      <c r="K4054" t="b">
        <v>0</v>
      </c>
      <c r="L4054">
        <v>0</v>
      </c>
      <c r="M4054" t="b">
        <v>0</v>
      </c>
      <c r="N4054" t="s">
        <v>8270</v>
      </c>
      <c r="O4054">
        <f t="shared" si="252"/>
        <v>0</v>
      </c>
      <c r="P4054">
        <f t="shared" si="253"/>
        <v>0</v>
      </c>
      <c r="Q4054" s="10" t="s">
        <v>8317</v>
      </c>
      <c r="R4054" t="s">
        <v>8318</v>
      </c>
      <c r="S4054" s="14">
        <f t="shared" si="254"/>
        <v>42380.696342592593</v>
      </c>
      <c r="T4054" s="14">
        <f t="shared" si="255"/>
        <v>42410.696342592593</v>
      </c>
    </row>
    <row r="4055" spans="1:20" ht="45" x14ac:dyDescent="0.45">
      <c r="A4055">
        <v>552</v>
      </c>
      <c r="B4055" s="3" t="s">
        <v>553</v>
      </c>
      <c r="C4055" s="3" t="s">
        <v>4662</v>
      </c>
      <c r="D4055" s="6">
        <v>45000</v>
      </c>
      <c r="E4055" s="8">
        <v>0</v>
      </c>
      <c r="F4055" t="s">
        <v>8220</v>
      </c>
      <c r="G4055" t="s">
        <v>8228</v>
      </c>
      <c r="H4055" t="s">
        <v>8250</v>
      </c>
      <c r="I4055">
        <v>1452350896</v>
      </c>
      <c r="J4055">
        <v>1447166896</v>
      </c>
      <c r="K4055" t="b">
        <v>0</v>
      </c>
      <c r="L4055">
        <v>0</v>
      </c>
      <c r="M4055" t="b">
        <v>0</v>
      </c>
      <c r="N4055" t="s">
        <v>8270</v>
      </c>
      <c r="O4055">
        <f t="shared" si="252"/>
        <v>0</v>
      </c>
      <c r="P4055">
        <f t="shared" si="253"/>
        <v>0</v>
      </c>
      <c r="Q4055" s="10" t="s">
        <v>8317</v>
      </c>
      <c r="R4055" t="s">
        <v>8318</v>
      </c>
      <c r="S4055" s="14">
        <f t="shared" si="254"/>
        <v>42318.616851851853</v>
      </c>
      <c r="T4055" s="14">
        <f t="shared" si="255"/>
        <v>42378.616851851853</v>
      </c>
    </row>
    <row r="4056" spans="1:20" ht="45" x14ac:dyDescent="0.45">
      <c r="A4056">
        <v>555</v>
      </c>
      <c r="B4056" s="3" t="s">
        <v>556</v>
      </c>
      <c r="C4056" s="3" t="s">
        <v>4665</v>
      </c>
      <c r="D4056" s="6">
        <v>7500</v>
      </c>
      <c r="E4056" s="8">
        <v>0</v>
      </c>
      <c r="F4056" t="s">
        <v>8220</v>
      </c>
      <c r="G4056" t="s">
        <v>8224</v>
      </c>
      <c r="H4056" t="s">
        <v>8246</v>
      </c>
      <c r="I4056">
        <v>1465720143</v>
      </c>
      <c r="J4056">
        <v>1463128143</v>
      </c>
      <c r="K4056" t="b">
        <v>0</v>
      </c>
      <c r="L4056">
        <v>0</v>
      </c>
      <c r="M4056" t="b">
        <v>0</v>
      </c>
      <c r="N4056" t="s">
        <v>8270</v>
      </c>
      <c r="O4056">
        <f t="shared" si="252"/>
        <v>0</v>
      </c>
      <c r="P4056">
        <f t="shared" si="253"/>
        <v>0</v>
      </c>
      <c r="Q4056" s="10" t="s">
        <v>8317</v>
      </c>
      <c r="R4056" t="s">
        <v>8318</v>
      </c>
      <c r="S4056" s="14">
        <f t="shared" si="254"/>
        <v>42503.353506944448</v>
      </c>
      <c r="T4056" s="14">
        <f t="shared" si="255"/>
        <v>42533.353506944448</v>
      </c>
    </row>
    <row r="4057" spans="1:20" ht="45" x14ac:dyDescent="0.45">
      <c r="A4057">
        <v>558</v>
      </c>
      <c r="B4057" s="3" t="s">
        <v>559</v>
      </c>
      <c r="C4057" s="3" t="s">
        <v>4668</v>
      </c>
      <c r="D4057" s="6">
        <v>750</v>
      </c>
      <c r="E4057" s="8">
        <v>0</v>
      </c>
      <c r="F4057" t="s">
        <v>8220</v>
      </c>
      <c r="G4057" t="s">
        <v>8223</v>
      </c>
      <c r="H4057" t="s">
        <v>8245</v>
      </c>
      <c r="I4057">
        <v>1427227905</v>
      </c>
      <c r="J4057">
        <v>1424639505</v>
      </c>
      <c r="K4057" t="b">
        <v>0</v>
      </c>
      <c r="L4057">
        <v>0</v>
      </c>
      <c r="M4057" t="b">
        <v>0</v>
      </c>
      <c r="N4057" t="s">
        <v>8270</v>
      </c>
      <c r="O4057">
        <f t="shared" si="252"/>
        <v>0</v>
      </c>
      <c r="P4057">
        <f t="shared" si="253"/>
        <v>0</v>
      </c>
      <c r="Q4057" s="10" t="s">
        <v>8317</v>
      </c>
      <c r="R4057" t="s">
        <v>8318</v>
      </c>
      <c r="S4057" s="14">
        <f t="shared" si="254"/>
        <v>42057.883159722223</v>
      </c>
      <c r="T4057" s="14">
        <f t="shared" si="255"/>
        <v>42087.841493055559</v>
      </c>
    </row>
    <row r="4058" spans="1:20" ht="45" x14ac:dyDescent="0.45">
      <c r="A4058">
        <v>562</v>
      </c>
      <c r="B4058" s="3" t="s">
        <v>563</v>
      </c>
      <c r="C4058" s="3" t="s">
        <v>4672</v>
      </c>
      <c r="D4058" s="6">
        <v>50000</v>
      </c>
      <c r="E4058" s="8">
        <v>0</v>
      </c>
      <c r="F4058" t="s">
        <v>8220</v>
      </c>
      <c r="G4058" t="s">
        <v>8232</v>
      </c>
      <c r="H4058" t="s">
        <v>8248</v>
      </c>
      <c r="I4058">
        <v>1482052815</v>
      </c>
      <c r="J4058">
        <v>1479460815</v>
      </c>
      <c r="K4058" t="b">
        <v>0</v>
      </c>
      <c r="L4058">
        <v>0</v>
      </c>
      <c r="M4058" t="b">
        <v>0</v>
      </c>
      <c r="N4058" t="s">
        <v>8270</v>
      </c>
      <c r="O4058">
        <f t="shared" si="252"/>
        <v>0</v>
      </c>
      <c r="P4058">
        <f t="shared" si="253"/>
        <v>0</v>
      </c>
      <c r="Q4058" s="10" t="s">
        <v>8317</v>
      </c>
      <c r="R4058" t="s">
        <v>8318</v>
      </c>
      <c r="S4058" s="14">
        <f t="shared" si="254"/>
        <v>42692.389062500006</v>
      </c>
      <c r="T4058" s="14">
        <f t="shared" si="255"/>
        <v>42722.389062500006</v>
      </c>
    </row>
    <row r="4059" spans="1:20" ht="45" x14ac:dyDescent="0.45">
      <c r="A4059">
        <v>565</v>
      </c>
      <c r="B4059" s="3" t="s">
        <v>566</v>
      </c>
      <c r="C4059" s="3" t="s">
        <v>4675</v>
      </c>
      <c r="D4059" s="6">
        <v>25000</v>
      </c>
      <c r="E4059" s="8">
        <v>0</v>
      </c>
      <c r="F4059" t="s">
        <v>8220</v>
      </c>
      <c r="G4059" t="s">
        <v>8224</v>
      </c>
      <c r="H4059" t="s">
        <v>8246</v>
      </c>
      <c r="I4059">
        <v>1436554249</v>
      </c>
      <c r="J4059">
        <v>1433962249</v>
      </c>
      <c r="K4059" t="b">
        <v>0</v>
      </c>
      <c r="L4059">
        <v>0</v>
      </c>
      <c r="M4059" t="b">
        <v>0</v>
      </c>
      <c r="N4059" t="s">
        <v>8270</v>
      </c>
      <c r="O4059">
        <f t="shared" si="252"/>
        <v>0</v>
      </c>
      <c r="P4059">
        <f t="shared" si="253"/>
        <v>0</v>
      </c>
      <c r="Q4059" s="10" t="s">
        <v>8317</v>
      </c>
      <c r="R4059" t="s">
        <v>8318</v>
      </c>
      <c r="S4059" s="14">
        <f t="shared" si="254"/>
        <v>42165.785289351858</v>
      </c>
      <c r="T4059" s="14">
        <f t="shared" si="255"/>
        <v>42195.785289351858</v>
      </c>
    </row>
    <row r="4060" spans="1:20" ht="45" x14ac:dyDescent="0.45">
      <c r="A4060">
        <v>567</v>
      </c>
      <c r="B4060" s="3" t="s">
        <v>568</v>
      </c>
      <c r="C4060" s="3" t="s">
        <v>4677</v>
      </c>
      <c r="D4060" s="6">
        <v>10000</v>
      </c>
      <c r="E4060" s="8">
        <v>0</v>
      </c>
      <c r="F4060" t="s">
        <v>8220</v>
      </c>
      <c r="G4060" t="s">
        <v>8223</v>
      </c>
      <c r="H4060" t="s">
        <v>8245</v>
      </c>
      <c r="I4060">
        <v>1420143194</v>
      </c>
      <c r="J4060">
        <v>1417551194</v>
      </c>
      <c r="K4060" t="b">
        <v>0</v>
      </c>
      <c r="L4060">
        <v>0</v>
      </c>
      <c r="M4060" t="b">
        <v>0</v>
      </c>
      <c r="N4060" t="s">
        <v>8270</v>
      </c>
      <c r="O4060">
        <f t="shared" si="252"/>
        <v>0</v>
      </c>
      <c r="P4060">
        <f t="shared" si="253"/>
        <v>0</v>
      </c>
      <c r="Q4060" s="10" t="s">
        <v>8317</v>
      </c>
      <c r="R4060" t="s">
        <v>8318</v>
      </c>
      <c r="S4060" s="14">
        <f t="shared" si="254"/>
        <v>41975.842523148152</v>
      </c>
      <c r="T4060" s="14">
        <f t="shared" si="255"/>
        <v>42005.842523148152</v>
      </c>
    </row>
    <row r="4061" spans="1:20" ht="45" x14ac:dyDescent="0.45">
      <c r="A4061">
        <v>572</v>
      </c>
      <c r="B4061" s="3" t="s">
        <v>573</v>
      </c>
      <c r="C4061" s="3" t="s">
        <v>4682</v>
      </c>
      <c r="D4061" s="6">
        <v>2500</v>
      </c>
      <c r="E4061" s="8">
        <v>0</v>
      </c>
      <c r="F4061" t="s">
        <v>8220</v>
      </c>
      <c r="G4061" t="s">
        <v>8223</v>
      </c>
      <c r="H4061" t="s">
        <v>8245</v>
      </c>
      <c r="I4061">
        <v>1446660688</v>
      </c>
      <c r="J4061">
        <v>1444065088</v>
      </c>
      <c r="K4061" t="b">
        <v>0</v>
      </c>
      <c r="L4061">
        <v>0</v>
      </c>
      <c r="M4061" t="b">
        <v>0</v>
      </c>
      <c r="N4061" t="s">
        <v>8270</v>
      </c>
      <c r="O4061">
        <f t="shared" si="252"/>
        <v>0</v>
      </c>
      <c r="P4061">
        <f t="shared" si="253"/>
        <v>0</v>
      </c>
      <c r="Q4061" s="10" t="s">
        <v>8317</v>
      </c>
      <c r="R4061" t="s">
        <v>8318</v>
      </c>
      <c r="S4061" s="14">
        <f t="shared" si="254"/>
        <v>42282.71629629629</v>
      </c>
      <c r="T4061" s="14">
        <f t="shared" si="255"/>
        <v>42312.757962962962</v>
      </c>
    </row>
    <row r="4062" spans="1:20" ht="45" x14ac:dyDescent="0.45">
      <c r="A4062">
        <v>581</v>
      </c>
      <c r="B4062" s="3" t="s">
        <v>582</v>
      </c>
      <c r="C4062" s="3" t="s">
        <v>4691</v>
      </c>
      <c r="D4062" s="6">
        <v>400</v>
      </c>
      <c r="E4062" s="8">
        <v>0</v>
      </c>
      <c r="F4062" t="s">
        <v>8220</v>
      </c>
      <c r="G4062" t="s">
        <v>8223</v>
      </c>
      <c r="H4062" t="s">
        <v>8245</v>
      </c>
      <c r="I4062">
        <v>1438474704</v>
      </c>
      <c r="J4062">
        <v>1435882704</v>
      </c>
      <c r="K4062" t="b">
        <v>0</v>
      </c>
      <c r="L4062">
        <v>0</v>
      </c>
      <c r="M4062" t="b">
        <v>0</v>
      </c>
      <c r="N4062" t="s">
        <v>8270</v>
      </c>
      <c r="O4062">
        <f t="shared" si="252"/>
        <v>0</v>
      </c>
      <c r="P4062">
        <f t="shared" si="253"/>
        <v>0</v>
      </c>
      <c r="Q4062" s="10" t="s">
        <v>8317</v>
      </c>
      <c r="R4062" t="s">
        <v>8318</v>
      </c>
      <c r="S4062" s="14">
        <f t="shared" si="254"/>
        <v>42188.012777777782</v>
      </c>
      <c r="T4062" s="14">
        <f t="shared" si="255"/>
        <v>42218.012777777782</v>
      </c>
    </row>
    <row r="4063" spans="1:20" ht="45" x14ac:dyDescent="0.45">
      <c r="A4063">
        <v>582</v>
      </c>
      <c r="B4063" s="3" t="s">
        <v>583</v>
      </c>
      <c r="C4063" s="3" t="s">
        <v>4692</v>
      </c>
      <c r="D4063" s="6">
        <v>100000</v>
      </c>
      <c r="E4063" s="8">
        <v>0</v>
      </c>
      <c r="F4063" t="s">
        <v>8220</v>
      </c>
      <c r="G4063" t="s">
        <v>8223</v>
      </c>
      <c r="H4063" t="s">
        <v>8245</v>
      </c>
      <c r="I4063">
        <v>1426442400</v>
      </c>
      <c r="J4063">
        <v>1424454319</v>
      </c>
      <c r="K4063" t="b">
        <v>0</v>
      </c>
      <c r="L4063">
        <v>0</v>
      </c>
      <c r="M4063" t="b">
        <v>0</v>
      </c>
      <c r="N4063" t="s">
        <v>8270</v>
      </c>
      <c r="O4063">
        <f t="shared" si="252"/>
        <v>0</v>
      </c>
      <c r="P4063">
        <f t="shared" si="253"/>
        <v>0</v>
      </c>
      <c r="Q4063" s="10" t="s">
        <v>8317</v>
      </c>
      <c r="R4063" t="s">
        <v>8318</v>
      </c>
      <c r="S4063" s="14">
        <f t="shared" si="254"/>
        <v>42055.739803240736</v>
      </c>
      <c r="T4063" s="14">
        <f t="shared" si="255"/>
        <v>42078.75</v>
      </c>
    </row>
    <row r="4064" spans="1:20" ht="45" x14ac:dyDescent="0.45">
      <c r="A4064">
        <v>585</v>
      </c>
      <c r="B4064" s="3" t="s">
        <v>586</v>
      </c>
      <c r="C4064" s="3" t="s">
        <v>4695</v>
      </c>
      <c r="D4064" s="6">
        <v>9000</v>
      </c>
      <c r="E4064" s="8">
        <v>0</v>
      </c>
      <c r="F4064" t="s">
        <v>8220</v>
      </c>
      <c r="G4064" t="s">
        <v>8224</v>
      </c>
      <c r="H4064" t="s">
        <v>8246</v>
      </c>
      <c r="I4064">
        <v>1448928000</v>
      </c>
      <c r="J4064">
        <v>1444123377</v>
      </c>
      <c r="K4064" t="b">
        <v>0</v>
      </c>
      <c r="L4064">
        <v>0</v>
      </c>
      <c r="M4064" t="b">
        <v>0</v>
      </c>
      <c r="N4064" t="s">
        <v>8270</v>
      </c>
      <c r="O4064">
        <f t="shared" si="252"/>
        <v>0</v>
      </c>
      <c r="P4064">
        <f t="shared" si="253"/>
        <v>0</v>
      </c>
      <c r="Q4064" s="10" t="s">
        <v>8317</v>
      </c>
      <c r="R4064" t="s">
        <v>8318</v>
      </c>
      <c r="S4064" s="14">
        <f t="shared" si="254"/>
        <v>42283.3909375</v>
      </c>
      <c r="T4064" s="14">
        <f t="shared" si="255"/>
        <v>42339</v>
      </c>
    </row>
    <row r="4065" spans="1:20" ht="45" x14ac:dyDescent="0.45">
      <c r="A4065">
        <v>602</v>
      </c>
      <c r="B4065" s="3" t="s">
        <v>603</v>
      </c>
      <c r="C4065" s="3" t="s">
        <v>4712</v>
      </c>
      <c r="D4065" s="6">
        <v>70000</v>
      </c>
      <c r="E4065" s="8">
        <v>0</v>
      </c>
      <c r="F4065" t="s">
        <v>8219</v>
      </c>
      <c r="G4065" t="s">
        <v>8223</v>
      </c>
      <c r="H4065" t="s">
        <v>8245</v>
      </c>
      <c r="I4065">
        <v>1434654215</v>
      </c>
      <c r="J4065">
        <v>1432062215</v>
      </c>
      <c r="K4065" t="b">
        <v>0</v>
      </c>
      <c r="L4065">
        <v>0</v>
      </c>
      <c r="M4065" t="b">
        <v>0</v>
      </c>
      <c r="N4065" t="s">
        <v>8270</v>
      </c>
      <c r="O4065">
        <f t="shared" si="252"/>
        <v>0</v>
      </c>
      <c r="P4065">
        <f t="shared" si="253"/>
        <v>0</v>
      </c>
      <c r="Q4065" s="10" t="s">
        <v>8317</v>
      </c>
      <c r="R4065" t="s">
        <v>8318</v>
      </c>
      <c r="S4065" s="14">
        <f t="shared" si="254"/>
        <v>42143.79415509259</v>
      </c>
      <c r="T4065" s="14">
        <f t="shared" si="255"/>
        <v>42173.79415509259</v>
      </c>
    </row>
    <row r="4066" spans="1:20" ht="45" x14ac:dyDescent="0.45">
      <c r="A4066">
        <v>604</v>
      </c>
      <c r="B4066" s="3" t="s">
        <v>605</v>
      </c>
      <c r="C4066" s="3" t="s">
        <v>4714</v>
      </c>
      <c r="D4066" s="6">
        <v>1500</v>
      </c>
      <c r="E4066" s="8">
        <v>0</v>
      </c>
      <c r="F4066" t="s">
        <v>8219</v>
      </c>
      <c r="G4066" t="s">
        <v>8223</v>
      </c>
      <c r="H4066" t="s">
        <v>8245</v>
      </c>
      <c r="I4066">
        <v>1409187056</v>
      </c>
      <c r="J4066">
        <v>1406595056</v>
      </c>
      <c r="K4066" t="b">
        <v>0</v>
      </c>
      <c r="L4066">
        <v>0</v>
      </c>
      <c r="M4066" t="b">
        <v>0</v>
      </c>
      <c r="N4066" t="s">
        <v>8270</v>
      </c>
      <c r="O4066">
        <f t="shared" si="252"/>
        <v>0</v>
      </c>
      <c r="P4066">
        <f t="shared" si="253"/>
        <v>0</v>
      </c>
      <c r="Q4066" s="10" t="s">
        <v>8317</v>
      </c>
      <c r="R4066" t="s">
        <v>8318</v>
      </c>
      <c r="S4066" s="14">
        <f t="shared" si="254"/>
        <v>41849.035370370373</v>
      </c>
      <c r="T4066" s="14">
        <f t="shared" si="255"/>
        <v>41879.035370370373</v>
      </c>
    </row>
    <row r="4067" spans="1:20" ht="45" x14ac:dyDescent="0.45">
      <c r="A4067">
        <v>607</v>
      </c>
      <c r="B4067" s="3" t="s">
        <v>608</v>
      </c>
      <c r="C4067" s="3" t="s">
        <v>4717</v>
      </c>
      <c r="D4067" s="6">
        <v>250</v>
      </c>
      <c r="E4067" s="8">
        <v>0</v>
      </c>
      <c r="F4067" t="s">
        <v>8219</v>
      </c>
      <c r="G4067" t="s">
        <v>8223</v>
      </c>
      <c r="H4067" t="s">
        <v>8245</v>
      </c>
      <c r="I4067">
        <v>1448225336</v>
      </c>
      <c r="J4067">
        <v>1445629736</v>
      </c>
      <c r="K4067" t="b">
        <v>0</v>
      </c>
      <c r="L4067">
        <v>0</v>
      </c>
      <c r="M4067" t="b">
        <v>0</v>
      </c>
      <c r="N4067" t="s">
        <v>8270</v>
      </c>
      <c r="O4067">
        <f t="shared" si="252"/>
        <v>0</v>
      </c>
      <c r="P4067">
        <f t="shared" si="253"/>
        <v>0</v>
      </c>
      <c r="Q4067" s="10" t="s">
        <v>8317</v>
      </c>
      <c r="R4067" t="s">
        <v>8318</v>
      </c>
      <c r="S4067" s="14">
        <f t="shared" si="254"/>
        <v>42300.825648148151</v>
      </c>
      <c r="T4067" s="14">
        <f t="shared" si="255"/>
        <v>42330.867314814815</v>
      </c>
    </row>
    <row r="4068" spans="1:20" ht="45" x14ac:dyDescent="0.45">
      <c r="A4068">
        <v>610</v>
      </c>
      <c r="B4068" s="3" t="s">
        <v>611</v>
      </c>
      <c r="C4068" s="3" t="s">
        <v>4720</v>
      </c>
      <c r="D4068" s="6">
        <v>13803</v>
      </c>
      <c r="E4068" s="8">
        <v>0</v>
      </c>
      <c r="F4068" t="s">
        <v>8219</v>
      </c>
      <c r="G4068" t="s">
        <v>8223</v>
      </c>
      <c r="H4068" t="s">
        <v>8245</v>
      </c>
      <c r="I4068">
        <v>1429732586</v>
      </c>
      <c r="J4068">
        <v>1427140586</v>
      </c>
      <c r="K4068" t="b">
        <v>0</v>
      </c>
      <c r="L4068">
        <v>0</v>
      </c>
      <c r="M4068" t="b">
        <v>0</v>
      </c>
      <c r="N4068" t="s">
        <v>8270</v>
      </c>
      <c r="O4068">
        <f t="shared" si="252"/>
        <v>0</v>
      </c>
      <c r="P4068">
        <f t="shared" si="253"/>
        <v>0</v>
      </c>
      <c r="Q4068" s="10" t="s">
        <v>8317</v>
      </c>
      <c r="R4068" t="s">
        <v>8318</v>
      </c>
      <c r="S4068" s="14">
        <f t="shared" si="254"/>
        <v>42086.83085648148</v>
      </c>
      <c r="T4068" s="14">
        <f t="shared" si="255"/>
        <v>42116.83085648148</v>
      </c>
    </row>
    <row r="4069" spans="1:20" ht="45" x14ac:dyDescent="0.45">
      <c r="A4069">
        <v>611</v>
      </c>
      <c r="B4069" s="3" t="s">
        <v>612</v>
      </c>
      <c r="C4069" s="3" t="s">
        <v>4721</v>
      </c>
      <c r="D4069" s="6">
        <v>80000</v>
      </c>
      <c r="E4069" s="8">
        <v>0</v>
      </c>
      <c r="F4069" t="s">
        <v>8219</v>
      </c>
      <c r="G4069" t="s">
        <v>8229</v>
      </c>
      <c r="H4069" t="s">
        <v>8248</v>
      </c>
      <c r="I4069">
        <v>1453210037</v>
      </c>
      <c r="J4069">
        <v>1448026037</v>
      </c>
      <c r="K4069" t="b">
        <v>0</v>
      </c>
      <c r="L4069">
        <v>0</v>
      </c>
      <c r="M4069" t="b">
        <v>0</v>
      </c>
      <c r="N4069" t="s">
        <v>8270</v>
      </c>
      <c r="O4069">
        <f t="shared" si="252"/>
        <v>0</v>
      </c>
      <c r="P4069">
        <f t="shared" si="253"/>
        <v>0</v>
      </c>
      <c r="Q4069" s="10" t="s">
        <v>8317</v>
      </c>
      <c r="R4069" t="s">
        <v>8318</v>
      </c>
      <c r="S4069" s="14">
        <f t="shared" si="254"/>
        <v>42328.560613425929</v>
      </c>
      <c r="T4069" s="14">
        <f t="shared" si="255"/>
        <v>42388.560613425929</v>
      </c>
    </row>
    <row r="4070" spans="1:20" ht="30.6" x14ac:dyDescent="0.45">
      <c r="A4070">
        <v>612</v>
      </c>
      <c r="B4070" s="3" t="s">
        <v>613</v>
      </c>
      <c r="C4070" s="3" t="s">
        <v>4722</v>
      </c>
      <c r="D4070" s="6">
        <v>10000</v>
      </c>
      <c r="E4070" s="8">
        <v>0</v>
      </c>
      <c r="F4070" t="s">
        <v>8219</v>
      </c>
      <c r="G4070" t="s">
        <v>8236</v>
      </c>
      <c r="H4070" t="s">
        <v>8248</v>
      </c>
      <c r="I4070">
        <v>1472777146</v>
      </c>
      <c r="J4070">
        <v>1470185146</v>
      </c>
      <c r="K4070" t="b">
        <v>0</v>
      </c>
      <c r="L4070">
        <v>0</v>
      </c>
      <c r="M4070" t="b">
        <v>0</v>
      </c>
      <c r="N4070" t="s">
        <v>8270</v>
      </c>
      <c r="O4070">
        <f t="shared" si="252"/>
        <v>0</v>
      </c>
      <c r="P4070">
        <f t="shared" si="253"/>
        <v>0</v>
      </c>
      <c r="Q4070" s="10" t="s">
        <v>8317</v>
      </c>
      <c r="R4070" t="s">
        <v>8318</v>
      </c>
      <c r="S4070" s="14">
        <f t="shared" si="254"/>
        <v>42585.031782407401</v>
      </c>
      <c r="T4070" s="14">
        <f t="shared" si="255"/>
        <v>42615.031782407401</v>
      </c>
    </row>
    <row r="4071" spans="1:20" ht="45" x14ac:dyDescent="0.45">
      <c r="A4071">
        <v>614</v>
      </c>
      <c r="B4071" s="3" t="s">
        <v>615</v>
      </c>
      <c r="C4071" s="3" t="s">
        <v>4724</v>
      </c>
      <c r="D4071" s="6">
        <v>10000</v>
      </c>
      <c r="E4071" s="8">
        <v>0</v>
      </c>
      <c r="F4071" t="s">
        <v>8219</v>
      </c>
      <c r="G4071" t="s">
        <v>8223</v>
      </c>
      <c r="H4071" t="s">
        <v>8245</v>
      </c>
      <c r="I4071">
        <v>1466731740</v>
      </c>
      <c r="J4071">
        <v>1464139740</v>
      </c>
      <c r="K4071" t="b">
        <v>0</v>
      </c>
      <c r="L4071">
        <v>0</v>
      </c>
      <c r="M4071" t="b">
        <v>0</v>
      </c>
      <c r="N4071" t="s">
        <v>8270</v>
      </c>
      <c r="O4071">
        <f t="shared" si="252"/>
        <v>0</v>
      </c>
      <c r="P4071">
        <f t="shared" si="253"/>
        <v>0</v>
      </c>
      <c r="Q4071" s="10" t="s">
        <v>8317</v>
      </c>
      <c r="R4071" t="s">
        <v>8318</v>
      </c>
      <c r="S4071" s="14">
        <f t="shared" si="254"/>
        <v>42515.061805555553</v>
      </c>
      <c r="T4071" s="14">
        <f t="shared" si="255"/>
        <v>42545.061805555553</v>
      </c>
    </row>
    <row r="4072" spans="1:20" ht="45" x14ac:dyDescent="0.45">
      <c r="A4072">
        <v>615</v>
      </c>
      <c r="B4072" s="3" t="s">
        <v>616</v>
      </c>
      <c r="C4072" s="3" t="s">
        <v>4725</v>
      </c>
      <c r="D4072" s="6">
        <v>515</v>
      </c>
      <c r="E4072" s="8">
        <v>0</v>
      </c>
      <c r="F4072" t="s">
        <v>8219</v>
      </c>
      <c r="G4072" t="s">
        <v>8227</v>
      </c>
      <c r="H4072" t="s">
        <v>8249</v>
      </c>
      <c r="I4072">
        <v>1443149759</v>
      </c>
      <c r="J4072">
        <v>1440557759</v>
      </c>
      <c r="K4072" t="b">
        <v>0</v>
      </c>
      <c r="L4072">
        <v>0</v>
      </c>
      <c r="M4072" t="b">
        <v>0</v>
      </c>
      <c r="N4072" t="s">
        <v>8270</v>
      </c>
      <c r="O4072">
        <f t="shared" si="252"/>
        <v>0</v>
      </c>
      <c r="P4072">
        <f t="shared" si="253"/>
        <v>0</v>
      </c>
      <c r="Q4072" s="10" t="s">
        <v>8317</v>
      </c>
      <c r="R4072" t="s">
        <v>8318</v>
      </c>
      <c r="S4072" s="14">
        <f t="shared" si="254"/>
        <v>42242.122210648144</v>
      </c>
      <c r="T4072" s="14">
        <f t="shared" si="255"/>
        <v>42272.122210648144</v>
      </c>
    </row>
    <row r="4073" spans="1:20" ht="45" x14ac:dyDescent="0.45">
      <c r="A4073">
        <v>616</v>
      </c>
      <c r="B4073" s="3" t="s">
        <v>617</v>
      </c>
      <c r="C4073" s="3" t="s">
        <v>4726</v>
      </c>
      <c r="D4073" s="6">
        <v>5000</v>
      </c>
      <c r="E4073" s="8">
        <v>0</v>
      </c>
      <c r="F4073" t="s">
        <v>8219</v>
      </c>
      <c r="G4073" t="s">
        <v>8229</v>
      </c>
      <c r="H4073" t="s">
        <v>8248</v>
      </c>
      <c r="I4073">
        <v>1488013307</v>
      </c>
      <c r="J4073">
        <v>1485421307</v>
      </c>
      <c r="K4073" t="b">
        <v>0</v>
      </c>
      <c r="L4073">
        <v>0</v>
      </c>
      <c r="M4073" t="b">
        <v>0</v>
      </c>
      <c r="N4073" t="s">
        <v>8270</v>
      </c>
      <c r="O4073">
        <f t="shared" si="252"/>
        <v>0</v>
      </c>
      <c r="P4073">
        <f t="shared" si="253"/>
        <v>0</v>
      </c>
      <c r="Q4073" s="10" t="s">
        <v>8317</v>
      </c>
      <c r="R4073" t="s">
        <v>8318</v>
      </c>
      <c r="S4073" s="14">
        <f t="shared" si="254"/>
        <v>42761.376238425932</v>
      </c>
      <c r="T4073" s="14">
        <f t="shared" si="255"/>
        <v>42791.376238425932</v>
      </c>
    </row>
    <row r="4074" spans="1:20" ht="45" x14ac:dyDescent="0.45">
      <c r="A4074">
        <v>618</v>
      </c>
      <c r="B4074" s="3" t="s">
        <v>619</v>
      </c>
      <c r="C4074" s="3" t="s">
        <v>4728</v>
      </c>
      <c r="D4074" s="6">
        <v>400</v>
      </c>
      <c r="E4074" s="8">
        <v>0</v>
      </c>
      <c r="F4074" t="s">
        <v>8219</v>
      </c>
      <c r="G4074" t="s">
        <v>8223</v>
      </c>
      <c r="H4074" t="s">
        <v>8245</v>
      </c>
      <c r="I4074">
        <v>1449689203</v>
      </c>
      <c r="J4074">
        <v>1447097203</v>
      </c>
      <c r="K4074" t="b">
        <v>0</v>
      </c>
      <c r="L4074">
        <v>0</v>
      </c>
      <c r="M4074" t="b">
        <v>0</v>
      </c>
      <c r="N4074" t="s">
        <v>8270</v>
      </c>
      <c r="O4074">
        <f t="shared" si="252"/>
        <v>0</v>
      </c>
      <c r="P4074">
        <f t="shared" si="253"/>
        <v>0</v>
      </c>
      <c r="Q4074" s="10" t="s">
        <v>8317</v>
      </c>
      <c r="R4074" t="s">
        <v>8318</v>
      </c>
      <c r="S4074" s="14">
        <f t="shared" si="254"/>
        <v>42317.810219907406</v>
      </c>
      <c r="T4074" s="14">
        <f t="shared" si="255"/>
        <v>42347.810219907406</v>
      </c>
    </row>
    <row r="4075" spans="1:20" ht="59.4" x14ac:dyDescent="0.45">
      <c r="A4075">
        <v>623</v>
      </c>
      <c r="B4075" s="3" t="s">
        <v>624</v>
      </c>
      <c r="C4075" s="3" t="s">
        <v>4733</v>
      </c>
      <c r="D4075" s="6">
        <v>75000</v>
      </c>
      <c r="E4075" s="8">
        <v>0</v>
      </c>
      <c r="F4075" t="s">
        <v>8219</v>
      </c>
      <c r="G4075" t="s">
        <v>8225</v>
      </c>
      <c r="H4075" t="s">
        <v>8247</v>
      </c>
      <c r="I4075">
        <v>1432771997</v>
      </c>
      <c r="J4075">
        <v>1430179997</v>
      </c>
      <c r="K4075" t="b">
        <v>0</v>
      </c>
      <c r="L4075">
        <v>0</v>
      </c>
      <c r="M4075" t="b">
        <v>0</v>
      </c>
      <c r="N4075" t="s">
        <v>8270</v>
      </c>
      <c r="O4075">
        <f t="shared" si="252"/>
        <v>0</v>
      </c>
      <c r="P4075">
        <f t="shared" si="253"/>
        <v>0</v>
      </c>
      <c r="Q4075" s="10" t="s">
        <v>8317</v>
      </c>
      <c r="R4075" t="s">
        <v>8318</v>
      </c>
      <c r="S4075" s="14">
        <f t="shared" si="254"/>
        <v>42122.009224537032</v>
      </c>
      <c r="T4075" s="14">
        <f t="shared" si="255"/>
        <v>42152.009224537032</v>
      </c>
    </row>
    <row r="4076" spans="1:20" ht="45" x14ac:dyDescent="0.45">
      <c r="A4076">
        <v>624</v>
      </c>
      <c r="B4076" s="3" t="s">
        <v>625</v>
      </c>
      <c r="C4076" s="3" t="s">
        <v>4734</v>
      </c>
      <c r="D4076" s="6">
        <v>5000</v>
      </c>
      <c r="E4076" s="8">
        <v>0</v>
      </c>
      <c r="F4076" t="s">
        <v>8219</v>
      </c>
      <c r="G4076" t="s">
        <v>8223</v>
      </c>
      <c r="H4076" t="s">
        <v>8245</v>
      </c>
      <c r="I4076">
        <v>1431647041</v>
      </c>
      <c r="J4076">
        <v>1429055041</v>
      </c>
      <c r="K4076" t="b">
        <v>0</v>
      </c>
      <c r="L4076">
        <v>0</v>
      </c>
      <c r="M4076" t="b">
        <v>0</v>
      </c>
      <c r="N4076" t="s">
        <v>8270</v>
      </c>
      <c r="O4076">
        <f t="shared" si="252"/>
        <v>0</v>
      </c>
      <c r="P4076">
        <f t="shared" si="253"/>
        <v>0</v>
      </c>
      <c r="Q4076" s="10" t="s">
        <v>8317</v>
      </c>
      <c r="R4076" t="s">
        <v>8318</v>
      </c>
      <c r="S4076" s="14">
        <f t="shared" si="254"/>
        <v>42108.988900462966</v>
      </c>
      <c r="T4076" s="14">
        <f t="shared" si="255"/>
        <v>42138.988900462966</v>
      </c>
    </row>
    <row r="4077" spans="1:20" ht="45" x14ac:dyDescent="0.45">
      <c r="A4077">
        <v>625</v>
      </c>
      <c r="B4077" s="3" t="s">
        <v>626</v>
      </c>
      <c r="C4077" s="3" t="s">
        <v>4735</v>
      </c>
      <c r="D4077" s="6">
        <v>25000</v>
      </c>
      <c r="E4077" s="8">
        <v>0</v>
      </c>
      <c r="F4077" t="s">
        <v>8219</v>
      </c>
      <c r="G4077" t="s">
        <v>8228</v>
      </c>
      <c r="H4077" t="s">
        <v>8250</v>
      </c>
      <c r="I4077">
        <v>1490560177</v>
      </c>
      <c r="J4077">
        <v>1487971777</v>
      </c>
      <c r="K4077" t="b">
        <v>0</v>
      </c>
      <c r="L4077">
        <v>0</v>
      </c>
      <c r="M4077" t="b">
        <v>0</v>
      </c>
      <c r="N4077" t="s">
        <v>8270</v>
      </c>
      <c r="O4077">
        <f t="shared" si="252"/>
        <v>0</v>
      </c>
      <c r="P4077">
        <f t="shared" si="253"/>
        <v>0</v>
      </c>
      <c r="Q4077" s="10" t="s">
        <v>8317</v>
      </c>
      <c r="R4077" t="s">
        <v>8318</v>
      </c>
      <c r="S4077" s="14">
        <f t="shared" si="254"/>
        <v>42790.895567129628</v>
      </c>
      <c r="T4077" s="14">
        <f t="shared" si="255"/>
        <v>42820.853900462964</v>
      </c>
    </row>
    <row r="4078" spans="1:20" ht="45" x14ac:dyDescent="0.45">
      <c r="A4078">
        <v>628</v>
      </c>
      <c r="B4078" s="3" t="s">
        <v>629</v>
      </c>
      <c r="C4078" s="3" t="s">
        <v>4738</v>
      </c>
      <c r="D4078" s="6">
        <v>5000</v>
      </c>
      <c r="E4078" s="8">
        <v>0</v>
      </c>
      <c r="F4078" t="s">
        <v>8219</v>
      </c>
      <c r="G4078" t="s">
        <v>8223</v>
      </c>
      <c r="H4078" t="s">
        <v>8245</v>
      </c>
      <c r="I4078">
        <v>1405269457</v>
      </c>
      <c r="J4078">
        <v>1402677457</v>
      </c>
      <c r="K4078" t="b">
        <v>0</v>
      </c>
      <c r="L4078">
        <v>0</v>
      </c>
      <c r="M4078" t="b">
        <v>0</v>
      </c>
      <c r="N4078" t="s">
        <v>8270</v>
      </c>
      <c r="O4078">
        <f t="shared" si="252"/>
        <v>0</v>
      </c>
      <c r="P4078">
        <f t="shared" si="253"/>
        <v>0</v>
      </c>
      <c r="Q4078" s="10" t="s">
        <v>8317</v>
      </c>
      <c r="R4078" t="s">
        <v>8318</v>
      </c>
      <c r="S4078" s="14">
        <f t="shared" si="254"/>
        <v>41803.692789351851</v>
      </c>
      <c r="T4078" s="14">
        <f t="shared" si="255"/>
        <v>41833.692789351851</v>
      </c>
    </row>
    <row r="4079" spans="1:20" ht="30.6" x14ac:dyDescent="0.45">
      <c r="A4079">
        <v>632</v>
      </c>
      <c r="B4079" s="3" t="s">
        <v>633</v>
      </c>
      <c r="C4079" s="3" t="s">
        <v>4742</v>
      </c>
      <c r="D4079" s="6">
        <v>20000</v>
      </c>
      <c r="E4079" s="8">
        <v>0</v>
      </c>
      <c r="F4079" t="s">
        <v>8219</v>
      </c>
      <c r="G4079" t="s">
        <v>8232</v>
      </c>
      <c r="H4079" t="s">
        <v>8248</v>
      </c>
      <c r="I4079">
        <v>1448470165</v>
      </c>
      <c r="J4079">
        <v>1445874565</v>
      </c>
      <c r="K4079" t="b">
        <v>0</v>
      </c>
      <c r="L4079">
        <v>0</v>
      </c>
      <c r="M4079" t="b">
        <v>0</v>
      </c>
      <c r="N4079" t="s">
        <v>8270</v>
      </c>
      <c r="O4079">
        <f t="shared" si="252"/>
        <v>0</v>
      </c>
      <c r="P4079">
        <f t="shared" si="253"/>
        <v>0</v>
      </c>
      <c r="Q4079" s="10" t="s">
        <v>8317</v>
      </c>
      <c r="R4079" t="s">
        <v>8318</v>
      </c>
      <c r="S4079" s="14">
        <f t="shared" si="254"/>
        <v>42303.659317129626</v>
      </c>
      <c r="T4079" s="14">
        <f t="shared" si="255"/>
        <v>42333.700983796298</v>
      </c>
    </row>
    <row r="4080" spans="1:20" ht="45" x14ac:dyDescent="0.45">
      <c r="A4080">
        <v>637</v>
      </c>
      <c r="B4080" s="3" t="s">
        <v>638</v>
      </c>
      <c r="C4080" s="3" t="s">
        <v>4747</v>
      </c>
      <c r="D4080" s="6">
        <v>100000</v>
      </c>
      <c r="E4080" s="8">
        <v>0</v>
      </c>
      <c r="F4080" t="s">
        <v>8219</v>
      </c>
      <c r="G4080" t="s">
        <v>8224</v>
      </c>
      <c r="H4080" t="s">
        <v>8246</v>
      </c>
      <c r="I4080">
        <v>1488063840</v>
      </c>
      <c r="J4080">
        <v>1485558318</v>
      </c>
      <c r="K4080" t="b">
        <v>0</v>
      </c>
      <c r="L4080">
        <v>0</v>
      </c>
      <c r="M4080" t="b">
        <v>0</v>
      </c>
      <c r="N4080" t="s">
        <v>8270</v>
      </c>
      <c r="O4080">
        <f t="shared" si="252"/>
        <v>0</v>
      </c>
      <c r="P4080">
        <f t="shared" si="253"/>
        <v>0</v>
      </c>
      <c r="Q4080" s="10" t="s">
        <v>8317</v>
      </c>
      <c r="R4080" t="s">
        <v>8318</v>
      </c>
      <c r="S4080" s="14">
        <f t="shared" si="254"/>
        <v>42762.962013888886</v>
      </c>
      <c r="T4080" s="14">
        <f t="shared" si="255"/>
        <v>42791.961111111115</v>
      </c>
    </row>
    <row r="4081" spans="1:20" ht="45" x14ac:dyDescent="0.45">
      <c r="A4081">
        <v>2341</v>
      </c>
      <c r="B4081" s="3" t="s">
        <v>2342</v>
      </c>
      <c r="C4081" s="3" t="s">
        <v>6451</v>
      </c>
      <c r="D4081" s="6">
        <v>5000</v>
      </c>
      <c r="E4081" s="8">
        <v>0</v>
      </c>
      <c r="F4081" t="s">
        <v>8219</v>
      </c>
      <c r="G4081" t="s">
        <v>8223</v>
      </c>
      <c r="H4081" t="s">
        <v>8245</v>
      </c>
      <c r="I4081">
        <v>1436729504</v>
      </c>
      <c r="J4081">
        <v>1434137504</v>
      </c>
      <c r="K4081" t="b">
        <v>0</v>
      </c>
      <c r="L4081">
        <v>0</v>
      </c>
      <c r="M4081" t="b">
        <v>0</v>
      </c>
      <c r="N4081" t="s">
        <v>8270</v>
      </c>
      <c r="O4081">
        <f t="shared" si="252"/>
        <v>0</v>
      </c>
      <c r="P4081">
        <f t="shared" si="253"/>
        <v>0</v>
      </c>
      <c r="Q4081" s="10" t="s">
        <v>8317</v>
      </c>
      <c r="R4081" t="s">
        <v>8318</v>
      </c>
      <c r="S4081" s="14">
        <f t="shared" si="254"/>
        <v>42167.813703703709</v>
      </c>
      <c r="T4081" s="14">
        <f t="shared" si="255"/>
        <v>42197.813703703709</v>
      </c>
    </row>
    <row r="4082" spans="1:20" ht="45" x14ac:dyDescent="0.45">
      <c r="A4082">
        <v>2342</v>
      </c>
      <c r="B4082" s="3" t="s">
        <v>2343</v>
      </c>
      <c r="C4082" s="3" t="s">
        <v>6452</v>
      </c>
      <c r="D4082" s="6">
        <v>5500</v>
      </c>
      <c r="E4082" s="8">
        <v>0</v>
      </c>
      <c r="F4082" t="s">
        <v>8219</v>
      </c>
      <c r="G4082" t="s">
        <v>8223</v>
      </c>
      <c r="H4082" t="s">
        <v>8245</v>
      </c>
      <c r="I4082">
        <v>1412571600</v>
      </c>
      <c r="J4082">
        <v>1410799870</v>
      </c>
      <c r="K4082" t="b">
        <v>0</v>
      </c>
      <c r="L4082">
        <v>0</v>
      </c>
      <c r="M4082" t="b">
        <v>0</v>
      </c>
      <c r="N4082" t="s">
        <v>8270</v>
      </c>
      <c r="O4082">
        <f t="shared" si="252"/>
        <v>0</v>
      </c>
      <c r="P4082">
        <f t="shared" si="253"/>
        <v>0</v>
      </c>
      <c r="Q4082" s="10" t="s">
        <v>8317</v>
      </c>
      <c r="R4082" t="s">
        <v>8318</v>
      </c>
      <c r="S4082" s="14">
        <f t="shared" si="254"/>
        <v>41897.702199074076</v>
      </c>
      <c r="T4082" s="14">
        <f t="shared" si="255"/>
        <v>41918.208333333336</v>
      </c>
    </row>
    <row r="4083" spans="1:20" ht="45" x14ac:dyDescent="0.45">
      <c r="A4083">
        <v>2345</v>
      </c>
      <c r="B4083" s="3" t="s">
        <v>2346</v>
      </c>
      <c r="C4083" s="3" t="s">
        <v>6455</v>
      </c>
      <c r="D4083" s="6">
        <v>3000</v>
      </c>
      <c r="E4083" s="8">
        <v>0</v>
      </c>
      <c r="F4083" t="s">
        <v>8219</v>
      </c>
      <c r="G4083" t="s">
        <v>8223</v>
      </c>
      <c r="H4083" t="s">
        <v>8245</v>
      </c>
      <c r="I4083">
        <v>1427845140</v>
      </c>
      <c r="J4083">
        <v>1424822556</v>
      </c>
      <c r="K4083" t="b">
        <v>0</v>
      </c>
      <c r="L4083">
        <v>0</v>
      </c>
      <c r="M4083" t="b">
        <v>0</v>
      </c>
      <c r="N4083" t="s">
        <v>8270</v>
      </c>
      <c r="O4083">
        <f t="shared" si="252"/>
        <v>0</v>
      </c>
      <c r="P4083">
        <f t="shared" si="253"/>
        <v>0</v>
      </c>
      <c r="Q4083" s="10" t="s">
        <v>8317</v>
      </c>
      <c r="R4083" t="s">
        <v>8318</v>
      </c>
      <c r="S4083" s="14">
        <f t="shared" si="254"/>
        <v>42060.001805555556</v>
      </c>
      <c r="T4083" s="14">
        <f t="shared" si="255"/>
        <v>42094.985416666663</v>
      </c>
    </row>
    <row r="4084" spans="1:20" ht="45" x14ac:dyDescent="0.45">
      <c r="A4084">
        <v>2349</v>
      </c>
      <c r="B4084" s="3" t="s">
        <v>2350</v>
      </c>
      <c r="C4084" s="3" t="s">
        <v>6459</v>
      </c>
      <c r="D4084" s="6">
        <v>474900</v>
      </c>
      <c r="E4084" s="8">
        <v>0</v>
      </c>
      <c r="F4084" t="s">
        <v>8219</v>
      </c>
      <c r="G4084" t="s">
        <v>8234</v>
      </c>
      <c r="H4084" t="s">
        <v>8254</v>
      </c>
      <c r="I4084">
        <v>1439318228</v>
      </c>
      <c r="J4084">
        <v>1436812628</v>
      </c>
      <c r="K4084" t="b">
        <v>0</v>
      </c>
      <c r="L4084">
        <v>0</v>
      </c>
      <c r="M4084" t="b">
        <v>0</v>
      </c>
      <c r="N4084" t="s">
        <v>8270</v>
      </c>
      <c r="O4084">
        <f t="shared" si="252"/>
        <v>0</v>
      </c>
      <c r="P4084">
        <f t="shared" si="253"/>
        <v>0</v>
      </c>
      <c r="Q4084" s="10" t="s">
        <v>8317</v>
      </c>
      <c r="R4084" t="s">
        <v>8318</v>
      </c>
      <c r="S4084" s="14">
        <f t="shared" si="254"/>
        <v>42198.775787037041</v>
      </c>
      <c r="T4084" s="14">
        <f t="shared" si="255"/>
        <v>42227.775787037041</v>
      </c>
    </row>
    <row r="4085" spans="1:20" ht="45" x14ac:dyDescent="0.45">
      <c r="A4085">
        <v>2350</v>
      </c>
      <c r="B4085" s="3" t="s">
        <v>2351</v>
      </c>
      <c r="C4085" s="3" t="s">
        <v>6460</v>
      </c>
      <c r="D4085" s="6">
        <v>50000</v>
      </c>
      <c r="E4085" s="8">
        <v>0</v>
      </c>
      <c r="F4085" t="s">
        <v>8219</v>
      </c>
      <c r="G4085" t="s">
        <v>8240</v>
      </c>
      <c r="H4085" t="s">
        <v>8248</v>
      </c>
      <c r="I4085">
        <v>1483474370</v>
      </c>
      <c r="J4085">
        <v>1480882370</v>
      </c>
      <c r="K4085" t="b">
        <v>0</v>
      </c>
      <c r="L4085">
        <v>0</v>
      </c>
      <c r="M4085" t="b">
        <v>0</v>
      </c>
      <c r="N4085" t="s">
        <v>8270</v>
      </c>
      <c r="O4085">
        <f t="shared" si="252"/>
        <v>0</v>
      </c>
      <c r="P4085">
        <f t="shared" si="253"/>
        <v>0</v>
      </c>
      <c r="Q4085" s="10" t="s">
        <v>8317</v>
      </c>
      <c r="R4085" t="s">
        <v>8318</v>
      </c>
      <c r="S4085" s="14">
        <f t="shared" si="254"/>
        <v>42708.842245370368</v>
      </c>
      <c r="T4085" s="14">
        <f t="shared" si="255"/>
        <v>42738.842245370368</v>
      </c>
    </row>
    <row r="4086" spans="1:20" ht="45" x14ac:dyDescent="0.45">
      <c r="A4086">
        <v>2352</v>
      </c>
      <c r="B4086" s="3" t="s">
        <v>2353</v>
      </c>
      <c r="C4086" s="3" t="s">
        <v>6462</v>
      </c>
      <c r="D4086" s="6">
        <v>2000</v>
      </c>
      <c r="E4086" s="8">
        <v>0</v>
      </c>
      <c r="F4086" t="s">
        <v>8219</v>
      </c>
      <c r="G4086" t="s">
        <v>8223</v>
      </c>
      <c r="H4086" t="s">
        <v>8245</v>
      </c>
      <c r="I4086">
        <v>1433603552</v>
      </c>
      <c r="J4086">
        <v>1428419552</v>
      </c>
      <c r="K4086" t="b">
        <v>0</v>
      </c>
      <c r="L4086">
        <v>0</v>
      </c>
      <c r="M4086" t="b">
        <v>0</v>
      </c>
      <c r="N4086" t="s">
        <v>8270</v>
      </c>
      <c r="O4086">
        <f t="shared" si="252"/>
        <v>0</v>
      </c>
      <c r="P4086">
        <f t="shared" si="253"/>
        <v>0</v>
      </c>
      <c r="Q4086" s="10" t="s">
        <v>8317</v>
      </c>
      <c r="R4086" t="s">
        <v>8318</v>
      </c>
      <c r="S4086" s="14">
        <f t="shared" si="254"/>
        <v>42101.633703703701</v>
      </c>
      <c r="T4086" s="14">
        <f t="shared" si="255"/>
        <v>42161.633703703701</v>
      </c>
    </row>
    <row r="4087" spans="1:20" ht="45" x14ac:dyDescent="0.45">
      <c r="A4087">
        <v>2353</v>
      </c>
      <c r="B4087" s="3" t="s">
        <v>2354</v>
      </c>
      <c r="C4087" s="3" t="s">
        <v>6463</v>
      </c>
      <c r="D4087" s="6">
        <v>1000</v>
      </c>
      <c r="E4087" s="8">
        <v>0</v>
      </c>
      <c r="F4087" t="s">
        <v>8219</v>
      </c>
      <c r="G4087" t="s">
        <v>8223</v>
      </c>
      <c r="H4087" t="s">
        <v>8245</v>
      </c>
      <c r="I4087">
        <v>1429632822</v>
      </c>
      <c r="J4087">
        <v>1428596022</v>
      </c>
      <c r="K4087" t="b">
        <v>0</v>
      </c>
      <c r="L4087">
        <v>0</v>
      </c>
      <c r="M4087" t="b">
        <v>0</v>
      </c>
      <c r="N4087" t="s">
        <v>8270</v>
      </c>
      <c r="O4087">
        <f t="shared" si="252"/>
        <v>0</v>
      </c>
      <c r="P4087">
        <f t="shared" si="253"/>
        <v>0</v>
      </c>
      <c r="Q4087" s="10" t="s">
        <v>8317</v>
      </c>
      <c r="R4087" t="s">
        <v>8318</v>
      </c>
      <c r="S4087" s="14">
        <f t="shared" si="254"/>
        <v>42103.676180555558</v>
      </c>
      <c r="T4087" s="14">
        <f t="shared" si="255"/>
        <v>42115.676180555558</v>
      </c>
    </row>
    <row r="4088" spans="1:20" ht="30.6" x14ac:dyDescent="0.45">
      <c r="A4088">
        <v>2356</v>
      </c>
      <c r="B4088" s="3" t="s">
        <v>2357</v>
      </c>
      <c r="C4088" s="3" t="s">
        <v>6466</v>
      </c>
      <c r="D4088" s="6">
        <v>10000</v>
      </c>
      <c r="E4088" s="8">
        <v>0</v>
      </c>
      <c r="F4088" t="s">
        <v>8219</v>
      </c>
      <c r="G4088" t="s">
        <v>8232</v>
      </c>
      <c r="H4088" t="s">
        <v>8248</v>
      </c>
      <c r="I4088">
        <v>1433530104</v>
      </c>
      <c r="J4088">
        <v>1430938104</v>
      </c>
      <c r="K4088" t="b">
        <v>0</v>
      </c>
      <c r="L4088">
        <v>0</v>
      </c>
      <c r="M4088" t="b">
        <v>0</v>
      </c>
      <c r="N4088" t="s">
        <v>8270</v>
      </c>
      <c r="O4088">
        <f t="shared" si="252"/>
        <v>0</v>
      </c>
      <c r="P4088">
        <f t="shared" si="253"/>
        <v>0</v>
      </c>
      <c r="Q4088" s="10" t="s">
        <v>8317</v>
      </c>
      <c r="R4088" t="s">
        <v>8318</v>
      </c>
      <c r="S4088" s="14">
        <f t="shared" si="254"/>
        <v>42130.78361111111</v>
      </c>
      <c r="T4088" s="14">
        <f t="shared" si="255"/>
        <v>42160.78361111111</v>
      </c>
    </row>
    <row r="4089" spans="1:20" ht="45" x14ac:dyDescent="0.45">
      <c r="A4089">
        <v>2357</v>
      </c>
      <c r="B4089" s="3" t="s">
        <v>2358</v>
      </c>
      <c r="C4089" s="3" t="s">
        <v>6467</v>
      </c>
      <c r="D4089" s="6">
        <v>27000</v>
      </c>
      <c r="E4089" s="8">
        <v>0</v>
      </c>
      <c r="F4089" t="s">
        <v>8219</v>
      </c>
      <c r="G4089" t="s">
        <v>8224</v>
      </c>
      <c r="H4089" t="s">
        <v>8246</v>
      </c>
      <c r="I4089">
        <v>1445093578</v>
      </c>
      <c r="J4089">
        <v>1442501578</v>
      </c>
      <c r="K4089" t="b">
        <v>0</v>
      </c>
      <c r="L4089">
        <v>0</v>
      </c>
      <c r="M4089" t="b">
        <v>0</v>
      </c>
      <c r="N4089" t="s">
        <v>8270</v>
      </c>
      <c r="O4089">
        <f t="shared" si="252"/>
        <v>0</v>
      </c>
      <c r="P4089">
        <f t="shared" si="253"/>
        <v>0</v>
      </c>
      <c r="Q4089" s="10" t="s">
        <v>8317</v>
      </c>
      <c r="R4089" t="s">
        <v>8318</v>
      </c>
      <c r="S4089" s="14">
        <f t="shared" si="254"/>
        <v>42264.620115740734</v>
      </c>
      <c r="T4089" s="14">
        <f t="shared" si="255"/>
        <v>42294.620115740734</v>
      </c>
    </row>
    <row r="4090" spans="1:20" ht="45" x14ac:dyDescent="0.45">
      <c r="A4090">
        <v>2358</v>
      </c>
      <c r="B4090" s="3" t="s">
        <v>2359</v>
      </c>
      <c r="C4090" s="3" t="s">
        <v>6468</v>
      </c>
      <c r="D4090" s="6">
        <v>1500</v>
      </c>
      <c r="E4090" s="8">
        <v>0</v>
      </c>
      <c r="F4090" t="s">
        <v>8219</v>
      </c>
      <c r="G4090" t="s">
        <v>8224</v>
      </c>
      <c r="H4090" t="s">
        <v>8246</v>
      </c>
      <c r="I4090">
        <v>1422664740</v>
      </c>
      <c r="J4090">
        <v>1417818036</v>
      </c>
      <c r="K4090" t="b">
        <v>0</v>
      </c>
      <c r="L4090">
        <v>0</v>
      </c>
      <c r="M4090" t="b">
        <v>0</v>
      </c>
      <c r="N4090" t="s">
        <v>8270</v>
      </c>
      <c r="O4090">
        <f t="shared" si="252"/>
        <v>0</v>
      </c>
      <c r="P4090">
        <f t="shared" si="253"/>
        <v>0</v>
      </c>
      <c r="Q4090" s="10" t="s">
        <v>8317</v>
      </c>
      <c r="R4090" t="s">
        <v>8318</v>
      </c>
      <c r="S4090" s="14">
        <f t="shared" si="254"/>
        <v>41978.930972222224</v>
      </c>
      <c r="T4090" s="14">
        <f t="shared" si="255"/>
        <v>42035.027083333334</v>
      </c>
    </row>
    <row r="4091" spans="1:20" ht="45" x14ac:dyDescent="0.45">
      <c r="A4091">
        <v>2361</v>
      </c>
      <c r="B4091" s="3" t="s">
        <v>2362</v>
      </c>
      <c r="C4091" s="3" t="s">
        <v>6471</v>
      </c>
      <c r="D4091" s="6">
        <v>200</v>
      </c>
      <c r="E4091" s="8">
        <v>0</v>
      </c>
      <c r="F4091" t="s">
        <v>8219</v>
      </c>
      <c r="G4091" t="s">
        <v>8228</v>
      </c>
      <c r="H4091" t="s">
        <v>8250</v>
      </c>
      <c r="I4091">
        <v>1462053600</v>
      </c>
      <c r="J4091">
        <v>1459975008</v>
      </c>
      <c r="K4091" t="b">
        <v>0</v>
      </c>
      <c r="L4091">
        <v>0</v>
      </c>
      <c r="M4091" t="b">
        <v>0</v>
      </c>
      <c r="N4091" t="s">
        <v>8270</v>
      </c>
      <c r="O4091">
        <f t="shared" si="252"/>
        <v>0</v>
      </c>
      <c r="P4091">
        <f t="shared" si="253"/>
        <v>0</v>
      </c>
      <c r="Q4091" s="10" t="s">
        <v>8317</v>
      </c>
      <c r="R4091" t="s">
        <v>8318</v>
      </c>
      <c r="S4091" s="14">
        <f t="shared" si="254"/>
        <v>42466.858888888892</v>
      </c>
      <c r="T4091" s="14">
        <f t="shared" si="255"/>
        <v>42490.916666666672</v>
      </c>
    </row>
    <row r="4092" spans="1:20" ht="45" x14ac:dyDescent="0.45">
      <c r="A4092">
        <v>2363</v>
      </c>
      <c r="B4092" s="3" t="s">
        <v>2364</v>
      </c>
      <c r="C4092" s="3" t="s">
        <v>6473</v>
      </c>
      <c r="D4092" s="6">
        <v>175000</v>
      </c>
      <c r="E4092" s="8">
        <v>0</v>
      </c>
      <c r="F4092" t="s">
        <v>8219</v>
      </c>
      <c r="G4092" t="s">
        <v>8223</v>
      </c>
      <c r="H4092" t="s">
        <v>8245</v>
      </c>
      <c r="I4092">
        <v>1451348200</v>
      </c>
      <c r="J4092">
        <v>1447460200</v>
      </c>
      <c r="K4092" t="b">
        <v>0</v>
      </c>
      <c r="L4092">
        <v>0</v>
      </c>
      <c r="M4092" t="b">
        <v>0</v>
      </c>
      <c r="N4092" t="s">
        <v>8270</v>
      </c>
      <c r="O4092">
        <f t="shared" si="252"/>
        <v>0</v>
      </c>
      <c r="P4092">
        <f t="shared" si="253"/>
        <v>0</v>
      </c>
      <c r="Q4092" s="10" t="s">
        <v>8317</v>
      </c>
      <c r="R4092" t="s">
        <v>8318</v>
      </c>
      <c r="S4092" s="14">
        <f t="shared" si="254"/>
        <v>42322.011574074073</v>
      </c>
      <c r="T4092" s="14">
        <f t="shared" si="255"/>
        <v>42367.011574074073</v>
      </c>
    </row>
    <row r="4093" spans="1:20" ht="30.6" x14ac:dyDescent="0.45">
      <c r="A4093">
        <v>2364</v>
      </c>
      <c r="B4093" s="3" t="s">
        <v>2365</v>
      </c>
      <c r="C4093" s="3" t="s">
        <v>6474</v>
      </c>
      <c r="D4093" s="6">
        <v>128</v>
      </c>
      <c r="E4093" s="8">
        <v>0</v>
      </c>
      <c r="F4093" t="s">
        <v>8219</v>
      </c>
      <c r="G4093" t="s">
        <v>8223</v>
      </c>
      <c r="H4093" t="s">
        <v>8245</v>
      </c>
      <c r="I4093">
        <v>1445898356</v>
      </c>
      <c r="J4093">
        <v>1441146356</v>
      </c>
      <c r="K4093" t="b">
        <v>0</v>
      </c>
      <c r="L4093">
        <v>0</v>
      </c>
      <c r="M4093" t="b">
        <v>0</v>
      </c>
      <c r="N4093" t="s">
        <v>8270</v>
      </c>
      <c r="O4093">
        <f t="shared" si="252"/>
        <v>0</v>
      </c>
      <c r="P4093">
        <f t="shared" si="253"/>
        <v>0</v>
      </c>
      <c r="Q4093" s="10" t="s">
        <v>8317</v>
      </c>
      <c r="R4093" t="s">
        <v>8318</v>
      </c>
      <c r="S4093" s="14">
        <f t="shared" si="254"/>
        <v>42248.934675925921</v>
      </c>
      <c r="T4093" s="14">
        <f t="shared" si="255"/>
        <v>42303.934675925921</v>
      </c>
    </row>
    <row r="4094" spans="1:20" ht="45" x14ac:dyDescent="0.45">
      <c r="A4094">
        <v>2365</v>
      </c>
      <c r="B4094" s="3" t="s">
        <v>2366</v>
      </c>
      <c r="C4094" s="3" t="s">
        <v>6475</v>
      </c>
      <c r="D4094" s="6">
        <v>1000</v>
      </c>
      <c r="E4094" s="8">
        <v>0</v>
      </c>
      <c r="F4094" t="s">
        <v>8219</v>
      </c>
      <c r="G4094" t="s">
        <v>8236</v>
      </c>
      <c r="H4094" t="s">
        <v>8248</v>
      </c>
      <c r="I4094">
        <v>1453071600</v>
      </c>
      <c r="J4094">
        <v>1449596425</v>
      </c>
      <c r="K4094" t="b">
        <v>0</v>
      </c>
      <c r="L4094">
        <v>0</v>
      </c>
      <c r="M4094" t="b">
        <v>0</v>
      </c>
      <c r="N4094" t="s">
        <v>8270</v>
      </c>
      <c r="O4094">
        <f t="shared" si="252"/>
        <v>0</v>
      </c>
      <c r="P4094">
        <f t="shared" si="253"/>
        <v>0</v>
      </c>
      <c r="Q4094" s="10" t="s">
        <v>8317</v>
      </c>
      <c r="R4094" t="s">
        <v>8318</v>
      </c>
      <c r="S4094" s="14">
        <f t="shared" si="254"/>
        <v>42346.736400462964</v>
      </c>
      <c r="T4094" s="14">
        <f t="shared" si="255"/>
        <v>42386.958333333328</v>
      </c>
    </row>
    <row r="4095" spans="1:20" ht="45" x14ac:dyDescent="0.45">
      <c r="A4095">
        <v>2369</v>
      </c>
      <c r="B4095" s="3" t="s">
        <v>2370</v>
      </c>
      <c r="C4095" s="3" t="s">
        <v>6479</v>
      </c>
      <c r="D4095" s="6">
        <v>25000</v>
      </c>
      <c r="E4095" s="8">
        <v>0</v>
      </c>
      <c r="F4095" t="s">
        <v>8219</v>
      </c>
      <c r="G4095" t="s">
        <v>8223</v>
      </c>
      <c r="H4095" t="s">
        <v>8245</v>
      </c>
      <c r="I4095">
        <v>1455132611</v>
      </c>
      <c r="J4095">
        <v>1452540611</v>
      </c>
      <c r="K4095" t="b">
        <v>0</v>
      </c>
      <c r="L4095">
        <v>0</v>
      </c>
      <c r="M4095" t="b">
        <v>0</v>
      </c>
      <c r="N4095" t="s">
        <v>8270</v>
      </c>
      <c r="O4095">
        <f t="shared" si="252"/>
        <v>0</v>
      </c>
      <c r="P4095">
        <f t="shared" si="253"/>
        <v>0</v>
      </c>
      <c r="Q4095" s="10" t="s">
        <v>8317</v>
      </c>
      <c r="R4095" t="s">
        <v>8318</v>
      </c>
      <c r="S4095" s="14">
        <f t="shared" si="254"/>
        <v>42380.812627314815</v>
      </c>
      <c r="T4095" s="14">
        <f t="shared" si="255"/>
        <v>42410.812627314815</v>
      </c>
    </row>
    <row r="4096" spans="1:20" ht="45" x14ac:dyDescent="0.45">
      <c r="A4096">
        <v>2371</v>
      </c>
      <c r="B4096" s="3" t="s">
        <v>2372</v>
      </c>
      <c r="C4096" s="3" t="s">
        <v>6481</v>
      </c>
      <c r="D4096" s="6">
        <v>2000</v>
      </c>
      <c r="E4096" s="8">
        <v>0</v>
      </c>
      <c r="F4096" t="s">
        <v>8219</v>
      </c>
      <c r="G4096" t="s">
        <v>8223</v>
      </c>
      <c r="H4096" t="s">
        <v>8245</v>
      </c>
      <c r="I4096">
        <v>1435257596</v>
      </c>
      <c r="J4096">
        <v>1432665596</v>
      </c>
      <c r="K4096" t="b">
        <v>0</v>
      </c>
      <c r="L4096">
        <v>0</v>
      </c>
      <c r="M4096" t="b">
        <v>0</v>
      </c>
      <c r="N4096" t="s">
        <v>8270</v>
      </c>
      <c r="O4096">
        <f t="shared" si="252"/>
        <v>0</v>
      </c>
      <c r="P4096">
        <f t="shared" si="253"/>
        <v>0</v>
      </c>
      <c r="Q4096" s="10" t="s">
        <v>8317</v>
      </c>
      <c r="R4096" t="s">
        <v>8318</v>
      </c>
      <c r="S4096" s="14">
        <f t="shared" si="254"/>
        <v>42150.777731481481</v>
      </c>
      <c r="T4096" s="14">
        <f t="shared" si="255"/>
        <v>42180.777731481481</v>
      </c>
    </row>
    <row r="4097" spans="1:20" ht="45" x14ac:dyDescent="0.45">
      <c r="A4097">
        <v>2375</v>
      </c>
      <c r="B4097" s="3" t="s">
        <v>2376</v>
      </c>
      <c r="C4097" s="3" t="s">
        <v>6485</v>
      </c>
      <c r="D4097" s="6">
        <v>10000</v>
      </c>
      <c r="E4097" s="8">
        <v>0</v>
      </c>
      <c r="F4097" t="s">
        <v>8219</v>
      </c>
      <c r="G4097" t="s">
        <v>8223</v>
      </c>
      <c r="H4097" t="s">
        <v>8245</v>
      </c>
      <c r="I4097">
        <v>1473451437</v>
      </c>
      <c r="J4097">
        <v>1470859437</v>
      </c>
      <c r="K4097" t="b">
        <v>0</v>
      </c>
      <c r="L4097">
        <v>0</v>
      </c>
      <c r="M4097" t="b">
        <v>0</v>
      </c>
      <c r="N4097" t="s">
        <v>8270</v>
      </c>
      <c r="O4097">
        <f t="shared" si="252"/>
        <v>0</v>
      </c>
      <c r="P4097">
        <f t="shared" si="253"/>
        <v>0</v>
      </c>
      <c r="Q4097" s="10" t="s">
        <v>8317</v>
      </c>
      <c r="R4097" t="s">
        <v>8318</v>
      </c>
      <c r="S4097" s="14">
        <f t="shared" si="254"/>
        <v>42592.836076388892</v>
      </c>
      <c r="T4097" s="14">
        <f t="shared" si="255"/>
        <v>42622.836076388892</v>
      </c>
    </row>
    <row r="4098" spans="1:20" ht="45" x14ac:dyDescent="0.45">
      <c r="A4098">
        <v>2377</v>
      </c>
      <c r="B4098" s="3" t="s">
        <v>2378</v>
      </c>
      <c r="C4098" s="3" t="s">
        <v>6487</v>
      </c>
      <c r="D4098" s="6">
        <v>2500</v>
      </c>
      <c r="E4098" s="8">
        <v>0</v>
      </c>
      <c r="F4098" t="s">
        <v>8219</v>
      </c>
      <c r="G4098" t="s">
        <v>8228</v>
      </c>
      <c r="H4098" t="s">
        <v>8250</v>
      </c>
      <c r="I4098">
        <v>1480110783</v>
      </c>
      <c r="J4098">
        <v>1477515183</v>
      </c>
      <c r="K4098" t="b">
        <v>0</v>
      </c>
      <c r="L4098">
        <v>0</v>
      </c>
      <c r="M4098" t="b">
        <v>0</v>
      </c>
      <c r="N4098" t="s">
        <v>8270</v>
      </c>
      <c r="O4098">
        <f t="shared" ref="O4098:O4115" si="256">ROUND(E4098/D4098*100,0)</f>
        <v>0</v>
      </c>
      <c r="P4098">
        <f t="shared" ref="P4098:P4115" si="257">IFERROR(ROUND(E4098/L4098,2),0)</f>
        <v>0</v>
      </c>
      <c r="Q4098" s="10" t="s">
        <v>8317</v>
      </c>
      <c r="R4098" t="s">
        <v>8318</v>
      </c>
      <c r="S4098" s="14">
        <f t="shared" ref="S4098:S4115" si="258">(((J4098/60)/60)/24)+DATE(1970,1,1)</f>
        <v>42669.870173611111</v>
      </c>
      <c r="T4098" s="14">
        <f t="shared" ref="T4098:T4115" si="259">(((I4098/60)/60)/24)+DATE(1970,1,1)</f>
        <v>42699.911840277782</v>
      </c>
    </row>
    <row r="4099" spans="1:20" ht="45" x14ac:dyDescent="0.45">
      <c r="A4099">
        <v>2378</v>
      </c>
      <c r="B4099" s="3" t="s">
        <v>2379</v>
      </c>
      <c r="C4099" s="3" t="s">
        <v>6488</v>
      </c>
      <c r="D4099" s="6">
        <v>110000</v>
      </c>
      <c r="E4099" s="8">
        <v>0</v>
      </c>
      <c r="F4099" t="s">
        <v>8219</v>
      </c>
      <c r="G4099" t="s">
        <v>8223</v>
      </c>
      <c r="H4099" t="s">
        <v>8245</v>
      </c>
      <c r="I4099">
        <v>1440548330</v>
      </c>
      <c r="J4099">
        <v>1438042730</v>
      </c>
      <c r="K4099" t="b">
        <v>0</v>
      </c>
      <c r="L4099">
        <v>0</v>
      </c>
      <c r="M4099" t="b">
        <v>0</v>
      </c>
      <c r="N4099" t="s">
        <v>8270</v>
      </c>
      <c r="O4099">
        <f t="shared" si="256"/>
        <v>0</v>
      </c>
      <c r="P4099">
        <f t="shared" si="257"/>
        <v>0</v>
      </c>
      <c r="Q4099" s="10" t="s">
        <v>8317</v>
      </c>
      <c r="R4099" t="s">
        <v>8318</v>
      </c>
      <c r="S4099" s="14">
        <f t="shared" si="258"/>
        <v>42213.013078703705</v>
      </c>
      <c r="T4099" s="14">
        <f t="shared" si="259"/>
        <v>42242.013078703705</v>
      </c>
    </row>
    <row r="4100" spans="1:20" ht="30.6" x14ac:dyDescent="0.45">
      <c r="A4100">
        <v>2379</v>
      </c>
      <c r="B4100" s="3" t="s">
        <v>2380</v>
      </c>
      <c r="C4100" s="3" t="s">
        <v>6489</v>
      </c>
      <c r="D4100" s="6">
        <v>30000</v>
      </c>
      <c r="E4100" s="8">
        <v>0</v>
      </c>
      <c r="F4100" t="s">
        <v>8219</v>
      </c>
      <c r="G4100" t="s">
        <v>8223</v>
      </c>
      <c r="H4100" t="s">
        <v>8245</v>
      </c>
      <c r="I4100">
        <v>1444004616</v>
      </c>
      <c r="J4100">
        <v>1440116616</v>
      </c>
      <c r="K4100" t="b">
        <v>0</v>
      </c>
      <c r="L4100">
        <v>0</v>
      </c>
      <c r="M4100" t="b">
        <v>0</v>
      </c>
      <c r="N4100" t="s">
        <v>8270</v>
      </c>
      <c r="O4100">
        <f t="shared" si="256"/>
        <v>0</v>
      </c>
      <c r="P4100">
        <f t="shared" si="257"/>
        <v>0</v>
      </c>
      <c r="Q4100" s="10" t="s">
        <v>8317</v>
      </c>
      <c r="R4100" t="s">
        <v>8318</v>
      </c>
      <c r="S4100" s="14">
        <f t="shared" si="258"/>
        <v>42237.016388888893</v>
      </c>
      <c r="T4100" s="14">
        <f t="shared" si="259"/>
        <v>42282.016388888893</v>
      </c>
    </row>
    <row r="4101" spans="1:20" ht="45" x14ac:dyDescent="0.45">
      <c r="A4101">
        <v>2386</v>
      </c>
      <c r="B4101" s="3" t="s">
        <v>2387</v>
      </c>
      <c r="C4101" s="3" t="s">
        <v>6496</v>
      </c>
      <c r="D4101" s="6">
        <v>30000</v>
      </c>
      <c r="E4101" s="8">
        <v>0</v>
      </c>
      <c r="F4101" t="s">
        <v>8219</v>
      </c>
      <c r="G4101" t="s">
        <v>8228</v>
      </c>
      <c r="H4101" t="s">
        <v>8250</v>
      </c>
      <c r="I4101">
        <v>1420920424</v>
      </c>
      <c r="J4101">
        <v>1415736424</v>
      </c>
      <c r="K4101" t="b">
        <v>0</v>
      </c>
      <c r="L4101">
        <v>0</v>
      </c>
      <c r="M4101" t="b">
        <v>0</v>
      </c>
      <c r="N4101" t="s">
        <v>8270</v>
      </c>
      <c r="O4101">
        <f t="shared" si="256"/>
        <v>0</v>
      </c>
      <c r="P4101">
        <f t="shared" si="257"/>
        <v>0</v>
      </c>
      <c r="Q4101" s="10" t="s">
        <v>8317</v>
      </c>
      <c r="R4101" t="s">
        <v>8318</v>
      </c>
      <c r="S4101" s="14">
        <f t="shared" si="258"/>
        <v>41954.838240740741</v>
      </c>
      <c r="T4101" s="14">
        <f t="shared" si="259"/>
        <v>42014.838240740741</v>
      </c>
    </row>
    <row r="4102" spans="1:20" ht="45" x14ac:dyDescent="0.45">
      <c r="A4102">
        <v>2390</v>
      </c>
      <c r="B4102" s="3" t="s">
        <v>2391</v>
      </c>
      <c r="C4102" s="3" t="s">
        <v>6500</v>
      </c>
      <c r="D4102" s="6">
        <v>510000</v>
      </c>
      <c r="E4102" s="8">
        <v>0</v>
      </c>
      <c r="F4102" t="s">
        <v>8219</v>
      </c>
      <c r="G4102" t="s">
        <v>8225</v>
      </c>
      <c r="H4102" t="s">
        <v>8247</v>
      </c>
      <c r="I4102">
        <v>1420352264</v>
      </c>
      <c r="J4102">
        <v>1416896264</v>
      </c>
      <c r="K4102" t="b">
        <v>0</v>
      </c>
      <c r="L4102">
        <v>0</v>
      </c>
      <c r="M4102" t="b">
        <v>0</v>
      </c>
      <c r="N4102" t="s">
        <v>8270</v>
      </c>
      <c r="O4102">
        <f t="shared" si="256"/>
        <v>0</v>
      </c>
      <c r="P4102">
        <f t="shared" si="257"/>
        <v>0</v>
      </c>
      <c r="Q4102" s="10" t="s">
        <v>8317</v>
      </c>
      <c r="R4102" t="s">
        <v>8318</v>
      </c>
      <c r="S4102" s="14">
        <f t="shared" si="258"/>
        <v>41968.262314814812</v>
      </c>
      <c r="T4102" s="14">
        <f t="shared" si="259"/>
        <v>42008.262314814812</v>
      </c>
    </row>
    <row r="4103" spans="1:20" ht="45" x14ac:dyDescent="0.45">
      <c r="A4103">
        <v>2392</v>
      </c>
      <c r="B4103" s="3" t="s">
        <v>2393</v>
      </c>
      <c r="C4103" s="3" t="s">
        <v>6502</v>
      </c>
      <c r="D4103" s="6">
        <v>4200</v>
      </c>
      <c r="E4103" s="8">
        <v>0</v>
      </c>
      <c r="F4103" t="s">
        <v>8219</v>
      </c>
      <c r="G4103" t="s">
        <v>8223</v>
      </c>
      <c r="H4103" t="s">
        <v>8245</v>
      </c>
      <c r="I4103">
        <v>1446087223</v>
      </c>
      <c r="J4103">
        <v>1443495223</v>
      </c>
      <c r="K4103" t="b">
        <v>0</v>
      </c>
      <c r="L4103">
        <v>0</v>
      </c>
      <c r="M4103" t="b">
        <v>0</v>
      </c>
      <c r="N4103" t="s">
        <v>8270</v>
      </c>
      <c r="O4103">
        <f t="shared" si="256"/>
        <v>0</v>
      </c>
      <c r="P4103">
        <f t="shared" si="257"/>
        <v>0</v>
      </c>
      <c r="Q4103" s="10" t="s">
        <v>8317</v>
      </c>
      <c r="R4103" t="s">
        <v>8318</v>
      </c>
      <c r="S4103" s="14">
        <f t="shared" si="258"/>
        <v>42276.120636574073</v>
      </c>
      <c r="T4103" s="14">
        <f t="shared" si="259"/>
        <v>42306.120636574073</v>
      </c>
    </row>
    <row r="4104" spans="1:20" ht="45" x14ac:dyDescent="0.45">
      <c r="A4104">
        <v>2395</v>
      </c>
      <c r="B4104" s="3" t="s">
        <v>2396</v>
      </c>
      <c r="C4104" s="3" t="s">
        <v>6505</v>
      </c>
      <c r="D4104" s="6">
        <v>33000</v>
      </c>
      <c r="E4104" s="8">
        <v>0</v>
      </c>
      <c r="F4104" t="s">
        <v>8219</v>
      </c>
      <c r="G4104" t="s">
        <v>8223</v>
      </c>
      <c r="H4104" t="s">
        <v>8245</v>
      </c>
      <c r="I4104">
        <v>1484038620</v>
      </c>
      <c r="J4104">
        <v>1481597687</v>
      </c>
      <c r="K4104" t="b">
        <v>0</v>
      </c>
      <c r="L4104">
        <v>0</v>
      </c>
      <c r="M4104" t="b">
        <v>0</v>
      </c>
      <c r="N4104" t="s">
        <v>8270</v>
      </c>
      <c r="O4104">
        <f t="shared" si="256"/>
        <v>0</v>
      </c>
      <c r="P4104">
        <f t="shared" si="257"/>
        <v>0</v>
      </c>
      <c r="Q4104" s="10" t="s">
        <v>8317</v>
      </c>
      <c r="R4104" t="s">
        <v>8318</v>
      </c>
      <c r="S4104" s="14">
        <f t="shared" si="258"/>
        <v>42717.121377314819</v>
      </c>
      <c r="T4104" s="14">
        <f t="shared" si="259"/>
        <v>42745.372916666667</v>
      </c>
    </row>
    <row r="4105" spans="1:20" ht="45" x14ac:dyDescent="0.45">
      <c r="A4105">
        <v>2397</v>
      </c>
      <c r="B4105" s="3" t="s">
        <v>2398</v>
      </c>
      <c r="C4105" s="3" t="s">
        <v>6507</v>
      </c>
      <c r="D4105" s="6">
        <v>124000</v>
      </c>
      <c r="E4105" s="8">
        <v>0</v>
      </c>
      <c r="F4105" t="s">
        <v>8219</v>
      </c>
      <c r="G4105" t="s">
        <v>8223</v>
      </c>
      <c r="H4105" t="s">
        <v>8245</v>
      </c>
      <c r="I4105">
        <v>1420233256</v>
      </c>
      <c r="J4105">
        <v>1417641256</v>
      </c>
      <c r="K4105" t="b">
        <v>0</v>
      </c>
      <c r="L4105">
        <v>0</v>
      </c>
      <c r="M4105" t="b">
        <v>0</v>
      </c>
      <c r="N4105" t="s">
        <v>8270</v>
      </c>
      <c r="O4105">
        <f t="shared" si="256"/>
        <v>0</v>
      </c>
      <c r="P4105">
        <f t="shared" si="257"/>
        <v>0</v>
      </c>
      <c r="Q4105" s="10" t="s">
        <v>8317</v>
      </c>
      <c r="R4105" t="s">
        <v>8318</v>
      </c>
      <c r="S4105" s="14">
        <f t="shared" si="258"/>
        <v>41976.88490740741</v>
      </c>
      <c r="T4105" s="14">
        <f t="shared" si="259"/>
        <v>42006.88490740741</v>
      </c>
    </row>
    <row r="4106" spans="1:20" ht="45" x14ac:dyDescent="0.45">
      <c r="A4106">
        <v>2398</v>
      </c>
      <c r="B4106" s="3" t="s">
        <v>2399</v>
      </c>
      <c r="C4106" s="3" t="s">
        <v>6508</v>
      </c>
      <c r="D4106" s="6">
        <v>4000</v>
      </c>
      <c r="E4106" s="8">
        <v>0</v>
      </c>
      <c r="F4106" t="s">
        <v>8219</v>
      </c>
      <c r="G4106" t="s">
        <v>8223</v>
      </c>
      <c r="H4106" t="s">
        <v>8245</v>
      </c>
      <c r="I4106">
        <v>1435874384</v>
      </c>
      <c r="J4106">
        <v>1433282384</v>
      </c>
      <c r="K4106" t="b">
        <v>0</v>
      </c>
      <c r="L4106">
        <v>0</v>
      </c>
      <c r="M4106" t="b">
        <v>0</v>
      </c>
      <c r="N4106" t="s">
        <v>8270</v>
      </c>
      <c r="O4106">
        <f t="shared" si="256"/>
        <v>0</v>
      </c>
      <c r="P4106">
        <f t="shared" si="257"/>
        <v>0</v>
      </c>
      <c r="Q4106" s="10" t="s">
        <v>8317</v>
      </c>
      <c r="R4106" t="s">
        <v>8318</v>
      </c>
      <c r="S4106" s="14">
        <f t="shared" si="258"/>
        <v>42157.916481481487</v>
      </c>
      <c r="T4106" s="14">
        <f t="shared" si="259"/>
        <v>42187.916481481487</v>
      </c>
    </row>
    <row r="4107" spans="1:20" ht="45" x14ac:dyDescent="0.45">
      <c r="A4107">
        <v>2399</v>
      </c>
      <c r="B4107" s="3" t="s">
        <v>2400</v>
      </c>
      <c r="C4107" s="3" t="s">
        <v>6509</v>
      </c>
      <c r="D4107" s="6">
        <v>13000</v>
      </c>
      <c r="E4107" s="8">
        <v>0</v>
      </c>
      <c r="F4107" t="s">
        <v>8219</v>
      </c>
      <c r="G4107" t="s">
        <v>8234</v>
      </c>
      <c r="H4107" t="s">
        <v>8254</v>
      </c>
      <c r="I4107">
        <v>1418934506</v>
      </c>
      <c r="J4107">
        <v>1415910506</v>
      </c>
      <c r="K4107" t="b">
        <v>0</v>
      </c>
      <c r="L4107">
        <v>0</v>
      </c>
      <c r="M4107" t="b">
        <v>0</v>
      </c>
      <c r="N4107" t="s">
        <v>8270</v>
      </c>
      <c r="O4107">
        <f t="shared" si="256"/>
        <v>0</v>
      </c>
      <c r="P4107">
        <f t="shared" si="257"/>
        <v>0</v>
      </c>
      <c r="Q4107" s="10" t="s">
        <v>8317</v>
      </c>
      <c r="R4107" t="s">
        <v>8318</v>
      </c>
      <c r="S4107" s="14">
        <f t="shared" si="258"/>
        <v>41956.853078703702</v>
      </c>
      <c r="T4107" s="14">
        <f t="shared" si="259"/>
        <v>41991.853078703702</v>
      </c>
    </row>
    <row r="4108" spans="1:20" ht="45" x14ac:dyDescent="0.45">
      <c r="A4108">
        <v>2400</v>
      </c>
      <c r="B4108" s="3" t="s">
        <v>2401</v>
      </c>
      <c r="C4108" s="3" t="s">
        <v>6510</v>
      </c>
      <c r="D4108" s="6">
        <v>50000</v>
      </c>
      <c r="E4108" s="8">
        <v>0</v>
      </c>
      <c r="F4108" t="s">
        <v>8219</v>
      </c>
      <c r="G4108" t="s">
        <v>8225</v>
      </c>
      <c r="H4108" t="s">
        <v>8247</v>
      </c>
      <c r="I4108">
        <v>1460615164</v>
      </c>
      <c r="J4108">
        <v>1458023164</v>
      </c>
      <c r="K4108" t="b">
        <v>0</v>
      </c>
      <c r="L4108">
        <v>0</v>
      </c>
      <c r="M4108" t="b">
        <v>0</v>
      </c>
      <c r="N4108" t="s">
        <v>8270</v>
      </c>
      <c r="O4108">
        <f t="shared" si="256"/>
        <v>0</v>
      </c>
      <c r="P4108">
        <f t="shared" si="257"/>
        <v>0</v>
      </c>
      <c r="Q4108" s="10" t="s">
        <v>8317</v>
      </c>
      <c r="R4108" t="s">
        <v>8318</v>
      </c>
      <c r="S4108" s="14">
        <f t="shared" si="258"/>
        <v>42444.268101851849</v>
      </c>
      <c r="T4108" s="14">
        <f t="shared" si="259"/>
        <v>42474.268101851849</v>
      </c>
    </row>
    <row r="4109" spans="1:20" ht="45" x14ac:dyDescent="0.45">
      <c r="A4109">
        <v>1227</v>
      </c>
      <c r="B4109" s="3" t="s">
        <v>1228</v>
      </c>
      <c r="C4109" s="3" t="s">
        <v>5337</v>
      </c>
      <c r="D4109" s="6">
        <v>2000</v>
      </c>
      <c r="E4109" s="8">
        <v>0</v>
      </c>
      <c r="F4109" t="s">
        <v>8219</v>
      </c>
      <c r="G4109" t="s">
        <v>8223</v>
      </c>
      <c r="H4109" t="s">
        <v>8245</v>
      </c>
      <c r="I4109">
        <v>1407394800</v>
      </c>
      <c r="J4109">
        <v>1404770616</v>
      </c>
      <c r="K4109" t="b">
        <v>0</v>
      </c>
      <c r="L4109">
        <v>0</v>
      </c>
      <c r="M4109" t="b">
        <v>0</v>
      </c>
      <c r="N4109" t="s">
        <v>8284</v>
      </c>
      <c r="O4109">
        <f t="shared" si="256"/>
        <v>0</v>
      </c>
      <c r="P4109">
        <f t="shared" si="257"/>
        <v>0</v>
      </c>
      <c r="Q4109" s="10" t="s">
        <v>8323</v>
      </c>
      <c r="R4109" t="s">
        <v>8338</v>
      </c>
      <c r="S4109" s="14">
        <f t="shared" si="258"/>
        <v>41827.919166666667</v>
      </c>
      <c r="T4109" s="14">
        <f t="shared" si="259"/>
        <v>41858.291666666664</v>
      </c>
    </row>
    <row r="4110" spans="1:20" ht="45" x14ac:dyDescent="0.45">
      <c r="A4110">
        <v>1230</v>
      </c>
      <c r="B4110" s="3" t="s">
        <v>1231</v>
      </c>
      <c r="C4110" s="3" t="s">
        <v>5340</v>
      </c>
      <c r="D4110" s="6">
        <v>500000</v>
      </c>
      <c r="E4110" s="8">
        <v>0</v>
      </c>
      <c r="F4110" t="s">
        <v>8219</v>
      </c>
      <c r="G4110" t="s">
        <v>8223</v>
      </c>
      <c r="H4110" t="s">
        <v>8245</v>
      </c>
      <c r="I4110">
        <v>1298589630</v>
      </c>
      <c r="J4110">
        <v>1295997630</v>
      </c>
      <c r="K4110" t="b">
        <v>0</v>
      </c>
      <c r="L4110">
        <v>0</v>
      </c>
      <c r="M4110" t="b">
        <v>0</v>
      </c>
      <c r="N4110" t="s">
        <v>8284</v>
      </c>
      <c r="O4110">
        <f t="shared" si="256"/>
        <v>0</v>
      </c>
      <c r="P4110">
        <f t="shared" si="257"/>
        <v>0</v>
      </c>
      <c r="Q4110" s="10" t="s">
        <v>8323</v>
      </c>
      <c r="R4110" t="s">
        <v>8338</v>
      </c>
      <c r="S4110" s="14">
        <f t="shared" si="258"/>
        <v>40568.972569444442</v>
      </c>
      <c r="T4110" s="14">
        <f t="shared" si="259"/>
        <v>40598.972569444442</v>
      </c>
    </row>
    <row r="4111" spans="1:20" ht="45" x14ac:dyDescent="0.45">
      <c r="A4111">
        <v>1231</v>
      </c>
      <c r="B4111" s="3" t="s">
        <v>1232</v>
      </c>
      <c r="C4111" s="3" t="s">
        <v>5341</v>
      </c>
      <c r="D4111" s="6">
        <v>5000</v>
      </c>
      <c r="E4111" s="8">
        <v>0</v>
      </c>
      <c r="F4111" t="s">
        <v>8219</v>
      </c>
      <c r="G4111" t="s">
        <v>8223</v>
      </c>
      <c r="H4111" t="s">
        <v>8245</v>
      </c>
      <c r="I4111">
        <v>1440723600</v>
      </c>
      <c r="J4111">
        <v>1436394968</v>
      </c>
      <c r="K4111" t="b">
        <v>0</v>
      </c>
      <c r="L4111">
        <v>0</v>
      </c>
      <c r="M4111" t="b">
        <v>0</v>
      </c>
      <c r="N4111" t="s">
        <v>8284</v>
      </c>
      <c r="O4111">
        <f t="shared" si="256"/>
        <v>0</v>
      </c>
      <c r="P4111">
        <f t="shared" si="257"/>
        <v>0</v>
      </c>
      <c r="Q4111" s="10" t="s">
        <v>8323</v>
      </c>
      <c r="R4111" t="s">
        <v>8338</v>
      </c>
      <c r="S4111" s="14">
        <f t="shared" si="258"/>
        <v>42193.941759259258</v>
      </c>
      <c r="T4111" s="14">
        <f t="shared" si="259"/>
        <v>42244.041666666672</v>
      </c>
    </row>
    <row r="4112" spans="1:20" ht="45" x14ac:dyDescent="0.45">
      <c r="A4112">
        <v>1234</v>
      </c>
      <c r="B4112" s="3" t="s">
        <v>1235</v>
      </c>
      <c r="C4112" s="3" t="s">
        <v>5344</v>
      </c>
      <c r="D4112" s="6">
        <v>50000</v>
      </c>
      <c r="E4112" s="8">
        <v>0</v>
      </c>
      <c r="F4112" t="s">
        <v>8219</v>
      </c>
      <c r="G4112" t="s">
        <v>8224</v>
      </c>
      <c r="H4112" t="s">
        <v>8246</v>
      </c>
      <c r="I4112">
        <v>1422903342</v>
      </c>
      <c r="J4112">
        <v>1420311342</v>
      </c>
      <c r="K4112" t="b">
        <v>0</v>
      </c>
      <c r="L4112">
        <v>0</v>
      </c>
      <c r="M4112" t="b">
        <v>0</v>
      </c>
      <c r="N4112" t="s">
        <v>8284</v>
      </c>
      <c r="O4112">
        <f t="shared" si="256"/>
        <v>0</v>
      </c>
      <c r="P4112">
        <f t="shared" si="257"/>
        <v>0</v>
      </c>
      <c r="Q4112" s="10" t="s">
        <v>8323</v>
      </c>
      <c r="R4112" t="s">
        <v>8338</v>
      </c>
      <c r="S4112" s="14">
        <f t="shared" si="258"/>
        <v>42007.788680555561</v>
      </c>
      <c r="T4112" s="14">
        <f t="shared" si="259"/>
        <v>42037.788680555561</v>
      </c>
    </row>
    <row r="4113" spans="1:20" x14ac:dyDescent="0.45">
      <c r="A4113">
        <v>1236</v>
      </c>
      <c r="B4113" s="3" t="s">
        <v>1237</v>
      </c>
      <c r="C4113" s="3" t="s">
        <v>5346</v>
      </c>
      <c r="D4113" s="6">
        <v>2500</v>
      </c>
      <c r="E4113" s="8">
        <v>0</v>
      </c>
      <c r="F4113" t="s">
        <v>8219</v>
      </c>
      <c r="G4113" t="s">
        <v>8223</v>
      </c>
      <c r="H4113" t="s">
        <v>8245</v>
      </c>
      <c r="I4113">
        <v>1343491200</v>
      </c>
      <c r="J4113">
        <v>1342801164</v>
      </c>
      <c r="K4113" t="b">
        <v>0</v>
      </c>
      <c r="L4113">
        <v>0</v>
      </c>
      <c r="M4113" t="b">
        <v>0</v>
      </c>
      <c r="N4113" t="s">
        <v>8284</v>
      </c>
      <c r="O4113">
        <f t="shared" si="256"/>
        <v>0</v>
      </c>
      <c r="P4113">
        <f t="shared" si="257"/>
        <v>0</v>
      </c>
      <c r="Q4113" s="10" t="s">
        <v>8323</v>
      </c>
      <c r="R4113" t="s">
        <v>8338</v>
      </c>
      <c r="S4113" s="14">
        <f t="shared" si="258"/>
        <v>41110.680138888885</v>
      </c>
      <c r="T4113" s="14">
        <f t="shared" si="259"/>
        <v>41118.666666666664</v>
      </c>
    </row>
    <row r="4114" spans="1:20" ht="45" x14ac:dyDescent="0.45">
      <c r="A4114">
        <v>1237</v>
      </c>
      <c r="B4114" s="3" t="s">
        <v>1238</v>
      </c>
      <c r="C4114" s="3" t="s">
        <v>5347</v>
      </c>
      <c r="D4114" s="6">
        <v>25000</v>
      </c>
      <c r="E4114" s="8">
        <v>0</v>
      </c>
      <c r="F4114" t="s">
        <v>8219</v>
      </c>
      <c r="G4114" t="s">
        <v>8223</v>
      </c>
      <c r="H4114" t="s">
        <v>8245</v>
      </c>
      <c r="I4114">
        <v>1345790865</v>
      </c>
      <c r="J4114">
        <v>1344062865</v>
      </c>
      <c r="K4114" t="b">
        <v>0</v>
      </c>
      <c r="L4114">
        <v>0</v>
      </c>
      <c r="M4114" t="b">
        <v>0</v>
      </c>
      <c r="N4114" t="s">
        <v>8284</v>
      </c>
      <c r="O4114">
        <f t="shared" si="256"/>
        <v>0</v>
      </c>
      <c r="P4114">
        <f t="shared" si="257"/>
        <v>0</v>
      </c>
      <c r="Q4114" s="10" t="s">
        <v>8323</v>
      </c>
      <c r="R4114" t="s">
        <v>8338</v>
      </c>
      <c r="S4114" s="14">
        <f t="shared" si="258"/>
        <v>41125.283159722225</v>
      </c>
      <c r="T4114" s="14">
        <f t="shared" si="259"/>
        <v>41145.283159722225</v>
      </c>
    </row>
    <row r="4115" spans="1:20" ht="30.6" x14ac:dyDescent="0.45">
      <c r="A4115">
        <v>1239</v>
      </c>
      <c r="B4115" s="3" t="s">
        <v>1240</v>
      </c>
      <c r="C4115" s="3" t="s">
        <v>5349</v>
      </c>
      <c r="D4115" s="6">
        <v>2500</v>
      </c>
      <c r="E4115" s="8">
        <v>0</v>
      </c>
      <c r="F4115" t="s">
        <v>8219</v>
      </c>
      <c r="G4115" t="s">
        <v>8223</v>
      </c>
      <c r="H4115" t="s">
        <v>8245</v>
      </c>
      <c r="I4115">
        <v>1325804767</v>
      </c>
      <c r="J4115">
        <v>1323212767</v>
      </c>
      <c r="K4115" t="b">
        <v>0</v>
      </c>
      <c r="L4115">
        <v>0</v>
      </c>
      <c r="M4115" t="b">
        <v>0</v>
      </c>
      <c r="N4115" t="s">
        <v>8284</v>
      </c>
      <c r="O4115">
        <f t="shared" si="256"/>
        <v>0</v>
      </c>
      <c r="P4115">
        <f t="shared" si="257"/>
        <v>0</v>
      </c>
      <c r="Q4115" s="10" t="s">
        <v>8323</v>
      </c>
      <c r="R4115" t="s">
        <v>8338</v>
      </c>
      <c r="S4115" s="14">
        <f t="shared" si="258"/>
        <v>40883.962581018517</v>
      </c>
      <c r="T4115" s="14">
        <f t="shared" si="259"/>
        <v>40913.962581018517</v>
      </c>
    </row>
  </sheetData>
  <autoFilter ref="Q1:Q4115" xr:uid="{1AEDC18E-AC6D-48D7-8BE7-16341F1F42E6}"/>
  <conditionalFormatting sqref="F1">
    <cfRule type="colorScale" priority="8">
      <colorScale>
        <cfvo type="num" val="0"/>
        <cfvo type="num" val="90"/>
        <color rgb="FFFF0000"/>
        <color rgb="FF00B0F0"/>
      </colorScale>
    </cfRule>
  </conditionalFormatting>
  <conditionalFormatting sqref="F1:F1048576">
    <cfRule type="cellIs" dxfId="27" priority="1" operator="equal">
      <formula>"canceled"</formula>
    </cfRule>
    <cfRule type="cellIs" dxfId="26" priority="3" operator="equal">
      <formula>"successful"</formula>
    </cfRule>
    <cfRule type="cellIs" dxfId="25" priority="5" operator="equal">
      <formula>"succesful"</formula>
    </cfRule>
    <cfRule type="cellIs" dxfId="24" priority="6" operator="equal">
      <formula>"canceled"</formula>
    </cfRule>
    <cfRule type="cellIs" dxfId="23" priority="7" operator="equal">
      <formula>"failed"</formula>
    </cfRule>
  </conditionalFormatting>
  <conditionalFormatting sqref="R1:R1048576">
    <cfRule type="cellIs" dxfId="22" priority="4" operator="equal">
      <formula>"plays"</formula>
    </cfRule>
  </conditionalFormatting>
  <conditionalFormatting sqref="G2176 G2178 G2181:G2184 G2186 G2188:G2192 G2194:G2195 G2197:G2198 G2200 G2202:G2205 G2207:G2208 G2211:G2214 G2216 G2219 G2222:G2225 G2227 G2229:G2232 G2237 G2240 G2242:G2246 G2249 G2251:G2252 G2255 G2259 G2263 G2266:G2268 G2272:G2275 G2278 G2280:G2281 G2283:G2284 G2287 G2289:G2293 G2295:G2298 G2300:G2302 G2311:G2312 G2317:G2322 G2325:G2326 G2329 G2333 G2336:G2337 G2339 G2342 G2344 G2346 G2349 G2354:G2355 G2357:G2365 G2367:G2370 G2372:G2373 G2376:G2378 G2381 G2383:G2386 G2388:G2392 G2394 G2398:G2399 G2404:G2409 G2411:G2412 G2415 G2418:G2424 G2428 G2431:G2432 G2434:G2437 G2439 G2441 G2443 G2446:G2450 G2454 G2457 G2459 G2461:G2466 G2468 G2470:G2475 G2477:G2482 G2484:G2485 G2487:G2494 G2497:G2499 G2501:G2502 G2505:G2511 G2520 G2522:G2523 G2526:G2527 G2529:G2532 G2534:G2536 G2538:G2545 G2548 G2550:G2551 G2553:G2558 G2562:G2571 G2573:G2576 G2578:G2579 G2581 G2583 G2586:G2587 G2589:G2592 G2594 G2596:G2598 G2600:G2605 G2608 G2611:G2613 G2615 G2617:G2622 G2624:G2630 G2632:G2638 G2640 G2642 G2644:G2645 G2647:G2650 G2652 G2654 G2656 G2659:G2660 G2663:G2666 G2668 G2671 G2674:G2675 G2677:G2681 G2683:G2685 G2687:G2690 G2692 G2696:G2701 G2704:G2706 G2709 G2711:G2716 G2718:G2729 G2733:G2747 G2749:G2771 G2773:G2776 G2778:G2779 G2781 G2783 G2785:G2787 G2789:G2811 G2813:G2819 G2821:G2840 G2842:G2869 G2871:G2880 G2882:G2891 G2893:G2902 G2905 G2907:G2910 G2912 G2914:G2916 G2918:G2927 G2929 G2931:G2953 G2955:G2972 G2974:G2985 G2987:G3005 G3007:G3015 G3017:G3024 G3026:G3051 G3053:G3056 G3058:G3061 G3063:G3068 G3070:G3074 G3077:G3078 G3080:G3082 G3084:G3087 G3089:G3091 G3093:G3096 G3098:G3099 G3101:G3105 G3107:G3109 G3112:G3114 G3116:G3117 G3119:G3123 G3125 G3127:G3134 G3136:G3142 G3144:G3151 G3153:G3154 G3156:G3201 G3203:G3205 G3207:G3210 G3212 G3214:G3215 G3217:G3219 G3222:G3225 G3227:G3229 G3231:G3232 G3234:G3235 G3237 G3239:G3242 G3244:G3251 G3253 G3255:G3258 G3260:G3261 G3263:G3266 G3268:G3272 G3274:G3276 G3278:G3289 G3291 G3294:G3295 G3298 G3300:G3304 G3306:G3316 G3318:G3321 G3323:G3328 G3330:G3333 G3335 G3338:G3352 G3355:G3361 G3363:G3367 G3370:G3376 G3379:G3380 G3382:G3384 G3386:G3387 G3389:G3396 G3398:G3403 G3405:G3407 G3409:G3411 G3414 G3416 G3418:G3425 G3427 G3430 G3433:G3439 G3441:G3442 G3444:G3445 G3448 G3451:G3456 G3459:G3460 G3462 G3464 G3467:G3470 G3472 G3474:G3475 G3477:G3478 G3480:G3483 G3485 G3487:G3489 G3491:G3493 G3496 G3498 G3500 G3502 G3504:G3510 G3512 G3514:G3515 G3517:G3520 G3522:G3532 G3535 G3537:G3545 G3547 G3549:G3557 G3559:G3564 G3566 G3568 G3570:G3574 G3576:G3578 G3580 G3582 G3584 G3587 G3589:G3592 G3594:G3595 G3599:G3600 G3604:G3607 G3612 G3617 G3622 G3624:G3627 G3630 G3632:G3633 G3635:G3636 G3638:G3642 G3644:G3650 G3652:G3654 G3656 G3658:G3660 G3664 G3666:G3670 G3673:G3675 G3677:G3684 G3687:G3688 G3691:G3693 G3695 G3698:G3701 G3704:G3711 G3714:G3716 G3718:G3722 G3724 G3726:G3729 G3731:G3735 G3737 G3739:G3742 G3744:G3758 G3760:G3762 G3764 G3767:G3771 G3774:G3781 G3784:G3787 G3789:G3791 G3794:G3795 G3798:G3799 G3805 G3808 G3810:G3820 G3822:G3823 G3827:G3839 G3841:G3844 G3847:G3851 G3855:G3858 G3860 G3865:G3866 G3868:G3873 G3876 G3878 G3880:G3883 G3885:G3890 G3892:G3895 G3897:G3908 G3910 G3915:G3923 G3926:G3932 G3934:G3938 G3940 G3942 G3947 G3949:G3950 G3952 G3954:G3955 G3957 G3962:G3963 G3966:G3969 G3972:G3973 G3975:G3980 G3982 G3985 G3987:G3988 G3990:G3996 G3998:G4001 G4003:G4004 G4006 G4009:G4010 G4014:G4015 G4017:G4018 G4020 G4022 G4024 G4026 G4029:G4031 G4035:G4038 G4040:G4043 G4047:G4049 G4054 G4057:G4059 G4062:G4066 G4069:G4071 G4073:G4077 G4079:G4080 G4082:G4083 G4086:G4088 G4090 G4092:G4093 G4096:G4105 G4107:G4115">
    <cfRule type="cellIs" dxfId="21" priority="2" operator="equal">
      <formula>"US"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4115"/>
  <sheetViews>
    <sheetView topLeftCell="R1" zoomScale="89" zoomScaleNormal="89" workbookViewId="0">
      <pane ySplit="1" topLeftCell="A5" activePane="bottomLeft" state="frozen"/>
      <selection pane="bottomLeft" activeCell="AE3" sqref="AE3"/>
    </sheetView>
  </sheetViews>
  <sheetFormatPr defaultColWidth="8.77734375" defaultRowHeight="18.600000000000001" x14ac:dyDescent="0.45"/>
  <cols>
    <col min="2" max="2" width="38.44140625" style="3" customWidth="1"/>
    <col min="3" max="3" width="40.33203125" style="3" customWidth="1"/>
    <col min="4" max="4" width="15.6640625" style="6" bestFit="1" customWidth="1"/>
    <col min="5" max="5" width="17.44140625" style="8" customWidth="1"/>
    <col min="6" max="6" width="21.33203125" customWidth="1"/>
    <col min="7" max="7" width="18.109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6.88671875" customWidth="1"/>
    <col min="16" max="16" width="17" customWidth="1"/>
    <col min="17" max="17" width="41.109375" customWidth="1"/>
    <col min="18" max="18" width="17.33203125" customWidth="1"/>
    <col min="19" max="19" width="21.21875" style="14" customWidth="1"/>
    <col min="20" max="20" width="26.33203125" customWidth="1"/>
    <col min="27" max="27" width="17.44140625" style="21" customWidth="1"/>
    <col min="34" max="34" width="17.6640625" customWidth="1"/>
  </cols>
  <sheetData>
    <row r="1" spans="1:35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8363</v>
      </c>
      <c r="S1" s="15" t="s">
        <v>8365</v>
      </c>
      <c r="T1" s="1" t="s">
        <v>8366</v>
      </c>
    </row>
    <row r="2" spans="1:35" ht="45" x14ac:dyDescent="0.4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 t="shared" ref="P2:P65" si="1">IFERROR(ROUND(E2/L2,2),0)</f>
        <v>88.6</v>
      </c>
      <c r="Q2" s="10" t="s">
        <v>8317</v>
      </c>
      <c r="R2" t="s">
        <v>8347</v>
      </c>
      <c r="S2" s="14">
        <f t="shared" ref="S2:S65" si="2">(((J2/60)/60)/24)+DATE(1970,1,1)</f>
        <v>41324.214571759258</v>
      </c>
      <c r="T2" s="14">
        <f t="shared" ref="T2:T65" si="3">(((I2/60)/60)/24)+DATE(1970,1,1)</f>
        <v>41358.172905092593</v>
      </c>
    </row>
    <row r="3" spans="1:35" ht="59.4" x14ac:dyDescent="0.4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si="1"/>
        <v>1389.36</v>
      </c>
      <c r="Q3" s="10" t="s">
        <v>8317</v>
      </c>
      <c r="R3" t="s">
        <v>8319</v>
      </c>
      <c r="S3" s="14">
        <f t="shared" si="2"/>
        <v>42714.440416666665</v>
      </c>
      <c r="T3" s="14">
        <f t="shared" si="3"/>
        <v>42759.440416666665</v>
      </c>
    </row>
    <row r="4" spans="1:35" ht="45" x14ac:dyDescent="0.4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8317</v>
      </c>
      <c r="R4" t="s">
        <v>8347</v>
      </c>
      <c r="S4" s="14">
        <f t="shared" si="2"/>
        <v>41561.500706018516</v>
      </c>
      <c r="T4" s="14">
        <f t="shared" si="3"/>
        <v>41593.166666666664</v>
      </c>
    </row>
    <row r="5" spans="1:35" ht="30.6" x14ac:dyDescent="0.4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8317</v>
      </c>
      <c r="R5" t="s">
        <v>8347</v>
      </c>
      <c r="S5" s="14">
        <f t="shared" si="2"/>
        <v>41803.880659722221</v>
      </c>
      <c r="T5" s="14">
        <f t="shared" si="3"/>
        <v>41843.880659722221</v>
      </c>
      <c r="AB5" t="s">
        <v>8392</v>
      </c>
      <c r="AC5" t="s">
        <v>8220</v>
      </c>
      <c r="AD5" t="s">
        <v>8219</v>
      </c>
    </row>
    <row r="6" spans="1:35" ht="30.6" x14ac:dyDescent="0.4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8317</v>
      </c>
      <c r="R6" t="s">
        <v>8347</v>
      </c>
      <c r="S6" s="14">
        <f t="shared" si="2"/>
        <v>42473.604270833333</v>
      </c>
      <c r="T6" s="14">
        <f t="shared" si="3"/>
        <v>42527.709722222222</v>
      </c>
      <c r="Z6" t="s">
        <v>8405</v>
      </c>
      <c r="AA6" s="21" t="s">
        <v>8406</v>
      </c>
      <c r="AB6">
        <f>COUNTIFS(F2:F4115, "successful", R2:R4115, "plays", D2:D4115, "&lt;1000")</f>
        <v>141</v>
      </c>
      <c r="AC6">
        <f>COUNTIFS(F2:F4115, "failed", R2:R4115, "plays", D2:D4115, "&lt;1000")</f>
        <v>45</v>
      </c>
      <c r="AD6">
        <f>COUNTIFS(F2:F4115, "canceledl", R2:R4115, "plays", D2:D4115, "&lt;1000")</f>
        <v>0</v>
      </c>
    </row>
    <row r="7" spans="1:35" ht="45" x14ac:dyDescent="0.4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8317</v>
      </c>
      <c r="R7" t="s">
        <v>8347</v>
      </c>
      <c r="S7" s="14">
        <f t="shared" si="2"/>
        <v>42499.960810185185</v>
      </c>
      <c r="T7" s="14">
        <f t="shared" si="3"/>
        <v>42559.960810185185</v>
      </c>
      <c r="AA7" s="21" t="s">
        <v>8393</v>
      </c>
      <c r="AB7">
        <f>COUNTIFS(F2:F4115, "successful", R2:R4115, "plays", D2:D4115, "&gt;=1000", D2:D4115, "&lt;=4999")</f>
        <v>388</v>
      </c>
      <c r="AC7">
        <f>COUNTIFS(F2:F4115, "failed", R2:R4115, "plays", D2:D4115, "&gt;=1000", D2:D4115, "&lt;=4999")</f>
        <v>146</v>
      </c>
      <c r="AD7">
        <f>COUNTIFS(F2:F4115, "canceled", R2:R4115, "plays", D2:D4115, "&gt;=1000", D2:D4115, "&lt;=4999")</f>
        <v>0</v>
      </c>
      <c r="AH7" t="s">
        <v>8404</v>
      </c>
      <c r="AI7">
        <f>COUNTIFS(R2:R4115, "plays", F2:F4115, "successful")</f>
        <v>694</v>
      </c>
    </row>
    <row r="8" spans="1:35" ht="45" x14ac:dyDescent="0.4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8320</v>
      </c>
      <c r="R8" t="s">
        <v>8340</v>
      </c>
      <c r="S8" s="14">
        <f t="shared" si="2"/>
        <v>41394.871678240743</v>
      </c>
      <c r="T8" s="14">
        <f t="shared" si="3"/>
        <v>41408.871678240743</v>
      </c>
      <c r="AA8" s="21" t="s">
        <v>8394</v>
      </c>
      <c r="AB8">
        <f>COUNTIFS(F2:F4115, "successful", R2:R4115, "plays", D2:D4115, "&gt;=5000", D2:D4115, "&lt;=9999")</f>
        <v>93</v>
      </c>
      <c r="AC8">
        <f>COUNTIFS(F2:F4115, "failed", R2:R4115, "plays", D2:D4115, "&gt;=5000", D2:D4115, "&lt;=9999")</f>
        <v>76</v>
      </c>
      <c r="AD8">
        <f>COUNTIFS(F2:F4115, "canceled", R2:R4115, "plays", D2:D4115, "&gt;=5000", D2:D4115, "&lt;=9999")</f>
        <v>0</v>
      </c>
      <c r="AH8" t="s">
        <v>8407</v>
      </c>
      <c r="AI8">
        <f>COUNTIFS(R2:R4115, "plays", F2:F4115, "failed")</f>
        <v>353</v>
      </c>
    </row>
    <row r="9" spans="1:35" ht="45" x14ac:dyDescent="0.4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8317</v>
      </c>
      <c r="R9" t="s">
        <v>8347</v>
      </c>
      <c r="S9" s="14">
        <f t="shared" si="2"/>
        <v>41039.225601851853</v>
      </c>
      <c r="T9" s="14">
        <f t="shared" si="3"/>
        <v>41072.291666666664</v>
      </c>
      <c r="AA9" s="21" t="s">
        <v>8395</v>
      </c>
      <c r="AB9">
        <f>COUNTIFS(F2:F4115, "successful", R2:R4115, "plays", D2:D4115, "&gt;=10000", D2:D4115, "&lt;=14999")</f>
        <v>39</v>
      </c>
      <c r="AC9">
        <f>COUNTIFS(F2:F4115, "failed", R2:R4115, "plays", D2:D4115, "&gt;=10000", D2:D4115, "&lt;=14999")</f>
        <v>33</v>
      </c>
      <c r="AD9">
        <f>COUNTIFS(F2:F4115, "canceled", R2:R4115, "plays", D2:D4115, "&gt;=10000", D2:D4115, "&lt;=14999")</f>
        <v>0</v>
      </c>
      <c r="AH9" t="s">
        <v>8408</v>
      </c>
      <c r="AI9">
        <f>COUNTIFS(R2:R4115, "plays", F2:F4115, "canceled")</f>
        <v>0</v>
      </c>
    </row>
    <row r="10" spans="1:35" ht="45" x14ac:dyDescent="0.4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8317</v>
      </c>
      <c r="R10" t="s">
        <v>8347</v>
      </c>
      <c r="S10" s="14">
        <f t="shared" si="2"/>
        <v>42549.722962962958</v>
      </c>
      <c r="T10" s="14">
        <f t="shared" si="3"/>
        <v>42588.291666666672</v>
      </c>
      <c r="AA10" s="21" t="s">
        <v>8396</v>
      </c>
      <c r="AB10">
        <f>COUNTIFS(F2:F4115, "successful", R2:R4115, "plays", D2:D4115, "&gt;=15000", D2:D4115, "&lt;=19999")</f>
        <v>12</v>
      </c>
      <c r="AC10">
        <f>COUNTIFS(F2:F4115, "failed", R2:R4115, "plays", D2:D4115, "&gt;=15000", D2:D4115, "&lt;=19999")</f>
        <v>12</v>
      </c>
      <c r="AD10">
        <f>COUNTIFS(F2:F4115, "canceled", R2:R4115, "plays", D2:D4115, "&gt;=15000", D2:D4115, "&lt;=19999")</f>
        <v>0</v>
      </c>
      <c r="AH10" t="s">
        <v>8409</v>
      </c>
      <c r="AI10">
        <f>COUNTIFS(R2:R4115, "plays", F2:F4115, "livel")</f>
        <v>0</v>
      </c>
    </row>
    <row r="11" spans="1:35" ht="45" x14ac:dyDescent="0.4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8317</v>
      </c>
      <c r="R11" t="s">
        <v>8347</v>
      </c>
      <c r="S11" s="14">
        <f t="shared" si="2"/>
        <v>41389.364849537036</v>
      </c>
      <c r="T11" s="14">
        <f t="shared" si="3"/>
        <v>41425.5</v>
      </c>
      <c r="AA11" s="21" t="s">
        <v>8397</v>
      </c>
      <c r="AB11">
        <f>COUNTIFS(F2:F4115, "successful", R2:R4115, "plays", D2:D4115, "&gt;=20000", D2:D4115, "&lt;=24999")</f>
        <v>9</v>
      </c>
      <c r="AC11">
        <f>COUNTIFS(F2:F4115, "failed", R2:R4115, "plays", D2:D4115, "&gt;=20000", D2:D4115, "&lt;=24999")</f>
        <v>11</v>
      </c>
      <c r="AD11">
        <f>COUNTIFS(F2:F4115, "canceled", R2:R4115, "plays", D2:D4115, "&gt;=20000", D2:D4115, "&lt;=24999")</f>
        <v>0</v>
      </c>
    </row>
    <row r="12" spans="1:35" ht="45" x14ac:dyDescent="0.4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8336</v>
      </c>
      <c r="R12" t="s">
        <v>8337</v>
      </c>
      <c r="S12" s="14">
        <f t="shared" si="2"/>
        <v>42415.253437499996</v>
      </c>
      <c r="T12" s="14">
        <f t="shared" si="3"/>
        <v>42445.211770833332</v>
      </c>
      <c r="AA12" s="21" t="s">
        <v>8398</v>
      </c>
      <c r="AB12">
        <f>COUNTIFS(F2:F4115, "successful", R2:R4115, "plays", D2:D4115, "&gt;=25000", D2:D4115, "&lt;=29999")</f>
        <v>1</v>
      </c>
      <c r="AC12">
        <f>COUNTIFS(F2:F4115, "failed", R2:R4115, "plays", D2:D4115, "&gt;=25000", D2:D4115, "&lt;=29999")</f>
        <v>4</v>
      </c>
      <c r="AD12">
        <f>COUNTIFS(F2:F4115, "canceled", R2:R4115, "plays", D2:D4115, "&gt;=25000", D2:D4115, "&lt;=29999")</f>
        <v>0</v>
      </c>
    </row>
    <row r="13" spans="1:35" ht="45" x14ac:dyDescent="0.4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8317</v>
      </c>
      <c r="R13" t="s">
        <v>8347</v>
      </c>
      <c r="S13" s="14">
        <f t="shared" si="2"/>
        <v>42347.358483796299</v>
      </c>
      <c r="T13" s="14">
        <f t="shared" si="3"/>
        <v>42380.958333333328</v>
      </c>
      <c r="AA13" s="21" t="s">
        <v>8399</v>
      </c>
      <c r="AB13">
        <f>COUNTIFS(F2:F4115, "successful", R2:R4115, "plays", D2:D4115, "&gt;=30000", D2:D4115, "&lt;=34999")</f>
        <v>3</v>
      </c>
      <c r="AC13">
        <f>COUNTIFS(F2:F4115, "failed", R2:R4115, "plays", D2:D4115, "&gt;=30000", D2:D4115, "&lt;=34999")</f>
        <v>8</v>
      </c>
      <c r="AD13">
        <f>COUNTIFS(F2:F4115, "canceled", R2:R4115, "plays", D2:D4115, "&gt;=30000", D2:D4115, "&lt;=34999")</f>
        <v>0</v>
      </c>
    </row>
    <row r="14" spans="1:35" ht="45" x14ac:dyDescent="0.4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8317</v>
      </c>
      <c r="R14" t="s">
        <v>8347</v>
      </c>
      <c r="S14" s="14">
        <f t="shared" si="2"/>
        <v>42519.6565162037</v>
      </c>
      <c r="T14" s="14">
        <f t="shared" si="3"/>
        <v>42549.6565162037</v>
      </c>
      <c r="AA14" s="21" t="s">
        <v>8400</v>
      </c>
      <c r="AB14">
        <f>COUNTIFS(F2:F4115, "successful", R2:R4115, "plays", D2:D4115, "&gt;=35000", D2:D4115, "&lt;=39999")</f>
        <v>4</v>
      </c>
      <c r="AC14">
        <f>COUNTIFS(F2:F4115, "failed", R2:R4115, "plays", D2:D4115, "&gt;=35000", D2:D4115, "&lt;=39999")</f>
        <v>2</v>
      </c>
      <c r="AD14">
        <f>COUNTIFS(F2:F4115, "canceled", R2:R4115, "plays", D2:D4115, "&gt;=35000", D2:D4115, "&lt;=39999")</f>
        <v>0</v>
      </c>
    </row>
    <row r="15" spans="1:35" ht="30.6" x14ac:dyDescent="0.4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8317</v>
      </c>
      <c r="R15" t="s">
        <v>8347</v>
      </c>
      <c r="S15" s="14">
        <f t="shared" si="2"/>
        <v>42394.580740740741</v>
      </c>
      <c r="T15" s="14">
        <f t="shared" si="3"/>
        <v>42441.208333333328</v>
      </c>
      <c r="AA15" s="21" t="s">
        <v>8401</v>
      </c>
      <c r="AB15">
        <f>COUNTIFS(F2:F4115, "successful", R2:R4115, "plays", D2:D4115, "&gt;=40000", D2:D4115, "&lt;=44999")</f>
        <v>2</v>
      </c>
      <c r="AC15">
        <f>COUNTIFS(F2:F4115, "failed", R2:R4115, "plays", D2:D4115, "&gt;=40000", D2:D4115, "&lt;=44999")</f>
        <v>1</v>
      </c>
      <c r="AD15">
        <f>COUNTIFS(F2:F4115, "canceled", R2:R4115, "plays", D2:D4115, "&gt;=40000", D2:D4115, "&lt;=44999")</f>
        <v>0</v>
      </c>
    </row>
    <row r="16" spans="1:35" ht="45" x14ac:dyDescent="0.4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8317</v>
      </c>
      <c r="R16" t="s">
        <v>8347</v>
      </c>
      <c r="S16" s="14">
        <f t="shared" si="2"/>
        <v>42157.251828703709</v>
      </c>
      <c r="T16" s="14">
        <f t="shared" si="3"/>
        <v>42197.251828703709</v>
      </c>
      <c r="AA16" s="21" t="s">
        <v>8402</v>
      </c>
      <c r="AB16">
        <f>COUNTIFS(F2:F4115, "successful", R2:R4115, "plays", D2:D4115, "&gt;=45000", D2:D4115, "&lt;=49999")</f>
        <v>0</v>
      </c>
      <c r="AC16">
        <f>COUNTIFS(F2:F4115, "failed", R2:R4115, "plays", D2:D4115, "&gt;=45000", D2:D4115, "&lt;=49999")</f>
        <v>1</v>
      </c>
      <c r="AD16">
        <f>COUNTIFS(F2:F4115, "canceled", R2:R4115, "plays", D2:D4115, "&gt;=5000", D2:D4115, "&lt;=9999")</f>
        <v>0</v>
      </c>
    </row>
    <row r="17" spans="1:30" ht="45" x14ac:dyDescent="0.4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8317</v>
      </c>
      <c r="R17" t="s">
        <v>8353</v>
      </c>
      <c r="S17" s="14">
        <f t="shared" si="2"/>
        <v>42689.582349537035</v>
      </c>
      <c r="T17" s="14">
        <f t="shared" si="3"/>
        <v>42725.332638888889</v>
      </c>
      <c r="AA17" s="21" t="s">
        <v>8403</v>
      </c>
      <c r="AB17">
        <f>COUNTIFS(F2:F4115, "successful", R2:R4115, "plays", D2:D4115, "&gt;50000")</f>
        <v>2</v>
      </c>
      <c r="AC17">
        <f>COUNTIFS(F2:F4115, "failedl", R2:R4115, "plays", D2:D4115, "&gt;50000")</f>
        <v>0</v>
      </c>
      <c r="AD17">
        <f>COUNTIFS(F2:F4115, "canceledl", R2:R4115, "plays", D2:D4115, "&gt;50000")</f>
        <v>0</v>
      </c>
    </row>
    <row r="18" spans="1:30" ht="45" x14ac:dyDescent="0.4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8317</v>
      </c>
      <c r="R18" t="s">
        <v>8347</v>
      </c>
      <c r="S18" s="14">
        <f t="shared" si="2"/>
        <v>41744.290868055556</v>
      </c>
      <c r="T18" s="14">
        <f t="shared" si="3"/>
        <v>41774.290868055556</v>
      </c>
    </row>
    <row r="19" spans="1:30" ht="45" x14ac:dyDescent="0.4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8317</v>
      </c>
      <c r="R19" t="s">
        <v>8347</v>
      </c>
      <c r="S19" s="14">
        <f t="shared" si="2"/>
        <v>41730.584374999999</v>
      </c>
      <c r="T19" s="14">
        <f t="shared" si="3"/>
        <v>41760.584374999999</v>
      </c>
    </row>
    <row r="20" spans="1:30" ht="59.4" x14ac:dyDescent="0.4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8317</v>
      </c>
      <c r="R20" t="s">
        <v>8353</v>
      </c>
      <c r="S20" s="14">
        <f t="shared" si="2"/>
        <v>42704.335810185185</v>
      </c>
      <c r="T20" s="14">
        <f t="shared" si="3"/>
        <v>42737.957638888889</v>
      </c>
    </row>
    <row r="21" spans="1:30" ht="59.4" x14ac:dyDescent="0.4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8317</v>
      </c>
      <c r="R21" t="s">
        <v>8347</v>
      </c>
      <c r="S21" s="14">
        <f t="shared" si="2"/>
        <v>42076.130011574074</v>
      </c>
      <c r="T21" s="14">
        <f t="shared" si="3"/>
        <v>42131.290277777778</v>
      </c>
    </row>
    <row r="22" spans="1:30" ht="45" x14ac:dyDescent="0.4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8317</v>
      </c>
      <c r="R22" t="s">
        <v>8319</v>
      </c>
      <c r="S22" s="14">
        <f t="shared" si="2"/>
        <v>42199.651319444441</v>
      </c>
      <c r="T22" s="14">
        <f t="shared" si="3"/>
        <v>42235.651319444441</v>
      </c>
    </row>
    <row r="23" spans="1:30" ht="45" x14ac:dyDescent="0.4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8331</v>
      </c>
      <c r="R23" t="s">
        <v>8349</v>
      </c>
      <c r="S23" s="14">
        <f t="shared" si="2"/>
        <v>42033.584016203706</v>
      </c>
      <c r="T23" s="14">
        <f t="shared" si="3"/>
        <v>42063.584016203706</v>
      </c>
    </row>
    <row r="24" spans="1:30" ht="45" x14ac:dyDescent="0.4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8331</v>
      </c>
      <c r="R24" t="s">
        <v>8349</v>
      </c>
      <c r="S24" s="14">
        <f t="shared" si="2"/>
        <v>42677.005474537036</v>
      </c>
      <c r="T24" s="14">
        <f t="shared" si="3"/>
        <v>42707.0471412037</v>
      </c>
    </row>
    <row r="25" spans="1:30" ht="45" x14ac:dyDescent="0.4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8317</v>
      </c>
      <c r="R25" t="s">
        <v>8347</v>
      </c>
      <c r="S25" s="14">
        <f t="shared" si="2"/>
        <v>42452.272824074069</v>
      </c>
      <c r="T25" s="14">
        <f t="shared" si="3"/>
        <v>42482.272824074069</v>
      </c>
    </row>
    <row r="26" spans="1:30" ht="45" x14ac:dyDescent="0.4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8317</v>
      </c>
      <c r="R26" t="s">
        <v>8347</v>
      </c>
      <c r="S26" s="14">
        <f t="shared" si="2"/>
        <v>42290.460023148145</v>
      </c>
      <c r="T26" s="14">
        <f t="shared" si="3"/>
        <v>42327.207638888889</v>
      </c>
    </row>
    <row r="27" spans="1:30" ht="45" x14ac:dyDescent="0.4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8317</v>
      </c>
      <c r="R27" t="s">
        <v>8347</v>
      </c>
      <c r="S27" s="14">
        <f t="shared" si="2"/>
        <v>42136.209675925929</v>
      </c>
      <c r="T27" s="14">
        <f t="shared" si="3"/>
        <v>42167.833333333328</v>
      </c>
    </row>
    <row r="28" spans="1:30" ht="45" x14ac:dyDescent="0.4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8317</v>
      </c>
      <c r="R28" t="s">
        <v>8347</v>
      </c>
      <c r="S28" s="14">
        <f t="shared" si="2"/>
        <v>41835.540486111109</v>
      </c>
      <c r="T28" s="14">
        <f t="shared" si="3"/>
        <v>41865.540486111109</v>
      </c>
    </row>
    <row r="29" spans="1:30" ht="30.6" x14ac:dyDescent="0.4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8317</v>
      </c>
      <c r="R29" t="s">
        <v>8346</v>
      </c>
      <c r="S29" s="14">
        <f t="shared" si="2"/>
        <v>42746.270057870366</v>
      </c>
      <c r="T29" s="14">
        <f t="shared" si="3"/>
        <v>42776.270057870366</v>
      </c>
    </row>
    <row r="30" spans="1:30" ht="45" x14ac:dyDescent="0.4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8331</v>
      </c>
      <c r="R30" t="s">
        <v>8349</v>
      </c>
      <c r="S30" s="14">
        <f t="shared" si="2"/>
        <v>42068.209097222221</v>
      </c>
      <c r="T30" s="14">
        <f t="shared" si="3"/>
        <v>42097.165972222225</v>
      </c>
    </row>
    <row r="31" spans="1:30" ht="45" x14ac:dyDescent="0.4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8317</v>
      </c>
      <c r="R31" t="s">
        <v>8347</v>
      </c>
      <c r="S31" s="14">
        <f t="shared" si="2"/>
        <v>42311.216898148152</v>
      </c>
      <c r="T31" s="14">
        <f t="shared" si="3"/>
        <v>42357.332638888889</v>
      </c>
    </row>
    <row r="32" spans="1:30" ht="45" x14ac:dyDescent="0.4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8331</v>
      </c>
      <c r="R32" t="s">
        <v>8349</v>
      </c>
      <c r="S32" s="14">
        <f t="shared" si="2"/>
        <v>41873.79184027778</v>
      </c>
      <c r="T32" s="14">
        <f t="shared" si="3"/>
        <v>41903.79184027778</v>
      </c>
    </row>
    <row r="33" spans="1:20" ht="59.4" x14ac:dyDescent="0.4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8317</v>
      </c>
      <c r="R33" t="s">
        <v>8347</v>
      </c>
      <c r="S33" s="14">
        <f t="shared" si="2"/>
        <v>42605.70857638889</v>
      </c>
      <c r="T33" s="14">
        <f t="shared" si="3"/>
        <v>42635.70857638889</v>
      </c>
    </row>
    <row r="34" spans="1:20" ht="30.6" x14ac:dyDescent="0.4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8334</v>
      </c>
      <c r="R34" t="s">
        <v>8350</v>
      </c>
      <c r="S34" s="14">
        <f t="shared" si="2"/>
        <v>41842.917129629634</v>
      </c>
      <c r="T34" s="14">
        <f t="shared" si="3"/>
        <v>41877.917129629634</v>
      </c>
    </row>
    <row r="35" spans="1:20" ht="45" x14ac:dyDescent="0.4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8331</v>
      </c>
      <c r="R35" t="s">
        <v>8349</v>
      </c>
      <c r="S35" s="14">
        <f t="shared" si="2"/>
        <v>42725.869363425925</v>
      </c>
      <c r="T35" s="14">
        <f t="shared" si="3"/>
        <v>42745.915972222225</v>
      </c>
    </row>
    <row r="36" spans="1:20" ht="30.6" x14ac:dyDescent="0.4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8317</v>
      </c>
      <c r="R36" t="s">
        <v>8347</v>
      </c>
      <c r="S36" s="14">
        <f t="shared" si="2"/>
        <v>42423.542384259257</v>
      </c>
      <c r="T36" s="14">
        <f t="shared" si="3"/>
        <v>42463.500717592593</v>
      </c>
    </row>
    <row r="37" spans="1:20" ht="45" x14ac:dyDescent="0.4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8317</v>
      </c>
      <c r="R37" t="s">
        <v>8347</v>
      </c>
      <c r="S37" s="14">
        <f t="shared" si="2"/>
        <v>42375.08394675926</v>
      </c>
      <c r="T37" s="14">
        <f t="shared" si="3"/>
        <v>42420.08394675926</v>
      </c>
    </row>
    <row r="38" spans="1:20" ht="45" x14ac:dyDescent="0.4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8317</v>
      </c>
      <c r="R38" t="s">
        <v>8347</v>
      </c>
      <c r="S38" s="14">
        <f t="shared" si="2"/>
        <v>42067.923668981486</v>
      </c>
      <c r="T38" s="14">
        <f t="shared" si="3"/>
        <v>42112.882002314815</v>
      </c>
    </row>
    <row r="39" spans="1:20" ht="45" x14ac:dyDescent="0.4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8308</v>
      </c>
      <c r="R39" t="s">
        <v>8313</v>
      </c>
      <c r="S39" s="14">
        <f t="shared" si="2"/>
        <v>41261.767812500002</v>
      </c>
      <c r="T39" s="14">
        <f t="shared" si="3"/>
        <v>41306.767812500002</v>
      </c>
    </row>
    <row r="40" spans="1:20" ht="45" x14ac:dyDescent="0.4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8317</v>
      </c>
      <c r="R40" t="s">
        <v>8347</v>
      </c>
      <c r="S40" s="14">
        <f t="shared" si="2"/>
        <v>42548.269861111112</v>
      </c>
      <c r="T40" s="14">
        <f t="shared" si="3"/>
        <v>42593.269861111112</v>
      </c>
    </row>
    <row r="41" spans="1:20" ht="30.6" x14ac:dyDescent="0.4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8317</v>
      </c>
      <c r="R41" t="s">
        <v>8347</v>
      </c>
      <c r="S41" s="14">
        <f t="shared" si="2"/>
        <v>42675.438946759255</v>
      </c>
      <c r="T41" s="14">
        <f t="shared" si="3"/>
        <v>42705.207638888889</v>
      </c>
    </row>
    <row r="42" spans="1:20" ht="45" x14ac:dyDescent="0.4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8315</v>
      </c>
      <c r="R42" t="s">
        <v>8355</v>
      </c>
      <c r="S42" s="14">
        <f t="shared" si="2"/>
        <v>41894.632361111115</v>
      </c>
      <c r="T42" s="14">
        <f t="shared" si="3"/>
        <v>41954.674027777779</v>
      </c>
    </row>
    <row r="43" spans="1:20" ht="45" x14ac:dyDescent="0.4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8308</v>
      </c>
      <c r="R43" t="s">
        <v>8313</v>
      </c>
      <c r="S43" s="14">
        <f t="shared" si="2"/>
        <v>42775.314884259264</v>
      </c>
      <c r="T43" s="14">
        <f t="shared" si="3"/>
        <v>42808.956250000003</v>
      </c>
    </row>
    <row r="44" spans="1:20" ht="45" x14ac:dyDescent="0.4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8317</v>
      </c>
      <c r="R44" t="s">
        <v>8347</v>
      </c>
      <c r="S44" s="14">
        <f t="shared" si="2"/>
        <v>42311.625081018516</v>
      </c>
      <c r="T44" s="14">
        <f t="shared" si="3"/>
        <v>42357.041666666672</v>
      </c>
    </row>
    <row r="45" spans="1:20" ht="45" x14ac:dyDescent="0.4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8317</v>
      </c>
      <c r="R45" t="s">
        <v>8347</v>
      </c>
      <c r="S45" s="14">
        <f t="shared" si="2"/>
        <v>41450.681574074071</v>
      </c>
      <c r="T45" s="14">
        <f t="shared" si="3"/>
        <v>41480.681574074071</v>
      </c>
    </row>
    <row r="46" spans="1:20" ht="45" x14ac:dyDescent="0.4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8317</v>
      </c>
      <c r="R46" t="s">
        <v>8347</v>
      </c>
      <c r="S46" s="14">
        <f t="shared" si="2"/>
        <v>41020.271770833337</v>
      </c>
      <c r="T46" s="14">
        <f t="shared" si="3"/>
        <v>41052.791666666664</v>
      </c>
    </row>
    <row r="47" spans="1:20" ht="59.4" x14ac:dyDescent="0.4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8317</v>
      </c>
      <c r="R47" t="s">
        <v>8347</v>
      </c>
      <c r="S47" s="14">
        <f t="shared" si="2"/>
        <v>42136.420752314814</v>
      </c>
      <c r="T47" s="14">
        <f t="shared" si="3"/>
        <v>42166.420752314814</v>
      </c>
    </row>
    <row r="48" spans="1:20" ht="45" x14ac:dyDescent="0.4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8317</v>
      </c>
      <c r="R48" t="s">
        <v>8347</v>
      </c>
      <c r="S48" s="14">
        <f t="shared" si="2"/>
        <v>42136.184560185182</v>
      </c>
      <c r="T48" s="14">
        <f t="shared" si="3"/>
        <v>42166.184560185182</v>
      </c>
    </row>
    <row r="49" spans="1:20" ht="45" x14ac:dyDescent="0.4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8315</v>
      </c>
      <c r="R49" t="s">
        <v>8355</v>
      </c>
      <c r="S49" s="14">
        <f t="shared" si="2"/>
        <v>42322.653749999998</v>
      </c>
      <c r="T49" s="14">
        <f t="shared" si="3"/>
        <v>42362.653749999998</v>
      </c>
    </row>
    <row r="50" spans="1:20" ht="45" x14ac:dyDescent="0.4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8317</v>
      </c>
      <c r="R50" t="s">
        <v>8347</v>
      </c>
      <c r="S50" s="14">
        <f t="shared" si="2"/>
        <v>42087.668032407411</v>
      </c>
      <c r="T50" s="14">
        <f t="shared" si="3"/>
        <v>42132.668032407411</v>
      </c>
    </row>
    <row r="51" spans="1:20" ht="45" x14ac:dyDescent="0.4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8317</v>
      </c>
      <c r="R51" t="s">
        <v>8347</v>
      </c>
      <c r="S51" s="14">
        <f t="shared" si="2"/>
        <v>42661.323414351849</v>
      </c>
      <c r="T51" s="14">
        <f t="shared" si="3"/>
        <v>42697.365081018521</v>
      </c>
    </row>
    <row r="52" spans="1:20" ht="45" x14ac:dyDescent="0.4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8308</v>
      </c>
      <c r="R52" t="s">
        <v>8312</v>
      </c>
      <c r="S52" s="14">
        <f t="shared" si="2"/>
        <v>42556.583368055552</v>
      </c>
      <c r="T52" s="14">
        <f t="shared" si="3"/>
        <v>42586.583368055552</v>
      </c>
    </row>
    <row r="53" spans="1:20" ht="45" x14ac:dyDescent="0.4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8317</v>
      </c>
      <c r="R53" t="s">
        <v>8319</v>
      </c>
      <c r="S53" s="14">
        <f t="shared" si="2"/>
        <v>42276.624803240738</v>
      </c>
      <c r="T53" s="14">
        <f t="shared" si="3"/>
        <v>42307.624803240738</v>
      </c>
    </row>
    <row r="54" spans="1:20" ht="45" x14ac:dyDescent="0.4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8308</v>
      </c>
      <c r="R54" t="s">
        <v>8313</v>
      </c>
      <c r="S54" s="14">
        <f t="shared" si="2"/>
        <v>42758.197013888886</v>
      </c>
      <c r="T54" s="14">
        <f t="shared" si="3"/>
        <v>42788.197013888886</v>
      </c>
    </row>
    <row r="55" spans="1:20" ht="30.6" x14ac:dyDescent="0.4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8317</v>
      </c>
      <c r="R55" t="s">
        <v>8347</v>
      </c>
      <c r="S55" s="14">
        <f t="shared" si="2"/>
        <v>42676.586979166663</v>
      </c>
      <c r="T55" s="14">
        <f t="shared" si="3"/>
        <v>42707.628645833334</v>
      </c>
    </row>
    <row r="56" spans="1:20" ht="30.6" x14ac:dyDescent="0.4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8308</v>
      </c>
      <c r="R56" t="s">
        <v>8313</v>
      </c>
      <c r="S56" s="14">
        <f t="shared" si="2"/>
        <v>41709.463518518518</v>
      </c>
      <c r="T56" s="14">
        <f t="shared" si="3"/>
        <v>41768.875</v>
      </c>
    </row>
    <row r="57" spans="1:20" ht="45" x14ac:dyDescent="0.4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8320</v>
      </c>
      <c r="R57" t="s">
        <v>8340</v>
      </c>
      <c r="S57" s="14">
        <f t="shared" si="2"/>
        <v>40959.734398148146</v>
      </c>
      <c r="T57" s="14">
        <f t="shared" si="3"/>
        <v>40990.125</v>
      </c>
    </row>
    <row r="58" spans="1:20" ht="30.6" x14ac:dyDescent="0.4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8331</v>
      </c>
      <c r="R58" t="s">
        <v>8349</v>
      </c>
      <c r="S58" s="14">
        <f t="shared" si="2"/>
        <v>41569.575613425928</v>
      </c>
      <c r="T58" s="14">
        <f t="shared" si="3"/>
        <v>41605.126388888886</v>
      </c>
    </row>
    <row r="59" spans="1:20" ht="45" x14ac:dyDescent="0.4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8331</v>
      </c>
      <c r="R59" t="s">
        <v>8349</v>
      </c>
      <c r="S59" s="14">
        <f t="shared" si="2"/>
        <v>42691.8512037037</v>
      </c>
      <c r="T59" s="14">
        <f t="shared" si="3"/>
        <v>42719.958333333328</v>
      </c>
    </row>
    <row r="60" spans="1:20" ht="45" x14ac:dyDescent="0.4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8317</v>
      </c>
      <c r="R60" t="s">
        <v>8347</v>
      </c>
      <c r="S60" s="14">
        <f t="shared" si="2"/>
        <v>41387.651516203703</v>
      </c>
      <c r="T60" s="14">
        <f t="shared" si="3"/>
        <v>41417.651516203703</v>
      </c>
    </row>
    <row r="61" spans="1:20" ht="45" x14ac:dyDescent="0.4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8317</v>
      </c>
      <c r="R61" t="s">
        <v>8347</v>
      </c>
      <c r="S61" s="14">
        <f t="shared" si="2"/>
        <v>42502.569120370375</v>
      </c>
      <c r="T61" s="14">
        <f t="shared" si="3"/>
        <v>42532.569120370375</v>
      </c>
    </row>
    <row r="62" spans="1:20" ht="59.4" x14ac:dyDescent="0.4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8317</v>
      </c>
      <c r="R62" t="s">
        <v>8347</v>
      </c>
      <c r="S62" s="14">
        <f t="shared" si="2"/>
        <v>41941.500520833331</v>
      </c>
      <c r="T62" s="14">
        <f t="shared" si="3"/>
        <v>41976.542187500003</v>
      </c>
    </row>
    <row r="63" spans="1:20" ht="59.4" x14ac:dyDescent="0.4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8308</v>
      </c>
      <c r="R63" t="s">
        <v>8313</v>
      </c>
      <c r="S63" s="14">
        <f t="shared" si="2"/>
        <v>41674.063078703701</v>
      </c>
      <c r="T63" s="14">
        <f t="shared" si="3"/>
        <v>41705.957638888889</v>
      </c>
    </row>
    <row r="64" spans="1:20" ht="45" x14ac:dyDescent="0.4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8317</v>
      </c>
      <c r="R64" t="s">
        <v>8347</v>
      </c>
      <c r="S64" s="14">
        <f t="shared" si="2"/>
        <v>42048.813877314817</v>
      </c>
      <c r="T64" s="14">
        <f t="shared" si="3"/>
        <v>42093.772210648152</v>
      </c>
    </row>
    <row r="65" spans="1:20" ht="45" x14ac:dyDescent="0.4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8317</v>
      </c>
      <c r="R65" t="s">
        <v>8347</v>
      </c>
      <c r="S65" s="14">
        <f t="shared" si="2"/>
        <v>41800.604895833334</v>
      </c>
      <c r="T65" s="14">
        <f t="shared" si="3"/>
        <v>41830.604895833334</v>
      </c>
    </row>
    <row r="66" spans="1:20" ht="45" x14ac:dyDescent="0.4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ref="P66:P129" si="5">IFERROR(ROUND(E66/L66,2),0)</f>
        <v>54.75</v>
      </c>
      <c r="Q66" s="10" t="s">
        <v>8308</v>
      </c>
      <c r="R66" t="s">
        <v>8313</v>
      </c>
      <c r="S66" s="14">
        <f t="shared" ref="S66:S129" si="6">(((J66/60)/60)/24)+DATE(1970,1,1)</f>
        <v>41744.590682870366</v>
      </c>
      <c r="T66" s="14">
        <f t="shared" ref="T66:T129" si="7">(((I66/60)/60)/24)+DATE(1970,1,1)</f>
        <v>41789.590682870366</v>
      </c>
    </row>
    <row r="67" spans="1:20" ht="45" x14ac:dyDescent="0.4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si="5"/>
        <v>61.38</v>
      </c>
      <c r="Q67" s="10" t="s">
        <v>8317</v>
      </c>
      <c r="R67" t="s">
        <v>8347</v>
      </c>
      <c r="S67" s="14">
        <f t="shared" si="6"/>
        <v>42557.792453703703</v>
      </c>
      <c r="T67" s="14">
        <f t="shared" si="7"/>
        <v>42587.792453703703</v>
      </c>
    </row>
    <row r="68" spans="1:20" ht="45" x14ac:dyDescent="0.4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8317</v>
      </c>
      <c r="R68" t="s">
        <v>8319</v>
      </c>
      <c r="S68" s="14">
        <f t="shared" si="6"/>
        <v>42675.66778935185</v>
      </c>
      <c r="T68" s="14">
        <f t="shared" si="7"/>
        <v>42712.207638888889</v>
      </c>
    </row>
    <row r="69" spans="1:20" ht="59.4" x14ac:dyDescent="0.4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8317</v>
      </c>
      <c r="R69" t="s">
        <v>8347</v>
      </c>
      <c r="S69" s="14">
        <f t="shared" si="6"/>
        <v>42423.3830787037</v>
      </c>
      <c r="T69" s="14">
        <f t="shared" si="7"/>
        <v>42453.341412037036</v>
      </c>
    </row>
    <row r="70" spans="1:20" ht="45" x14ac:dyDescent="0.4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8308</v>
      </c>
      <c r="R70" t="s">
        <v>8313</v>
      </c>
      <c r="S70" s="14">
        <f t="shared" si="6"/>
        <v>42263.680289351847</v>
      </c>
      <c r="T70" s="14">
        <f t="shared" si="7"/>
        <v>42305.333333333328</v>
      </c>
    </row>
    <row r="71" spans="1:20" ht="73.8" x14ac:dyDescent="0.4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8315</v>
      </c>
      <c r="R71" t="s">
        <v>8355</v>
      </c>
      <c r="S71" s="14">
        <f t="shared" si="6"/>
        <v>42644.535358796296</v>
      </c>
      <c r="T71" s="14">
        <f t="shared" si="7"/>
        <v>42675.165972222225</v>
      </c>
    </row>
    <row r="72" spans="1:20" ht="45" x14ac:dyDescent="0.4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8317</v>
      </c>
      <c r="R72" t="s">
        <v>8347</v>
      </c>
      <c r="S72" s="14">
        <f t="shared" si="6"/>
        <v>41148.194641203707</v>
      </c>
      <c r="T72" s="14">
        <f t="shared" si="7"/>
        <v>41188.165972222225</v>
      </c>
    </row>
    <row r="73" spans="1:20" ht="45" x14ac:dyDescent="0.4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8317</v>
      </c>
      <c r="R73" t="s">
        <v>8353</v>
      </c>
      <c r="S73" s="14">
        <f t="shared" si="6"/>
        <v>41144.42155092593</v>
      </c>
      <c r="T73" s="14">
        <f t="shared" si="7"/>
        <v>41165.42155092593</v>
      </c>
    </row>
    <row r="74" spans="1:20" ht="45" x14ac:dyDescent="0.4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8317</v>
      </c>
      <c r="R74" t="s">
        <v>8347</v>
      </c>
      <c r="S74" s="14">
        <f t="shared" si="6"/>
        <v>42728.71230324074</v>
      </c>
      <c r="T74" s="14">
        <f t="shared" si="7"/>
        <v>42758.71230324074</v>
      </c>
    </row>
    <row r="75" spans="1:20" ht="45" x14ac:dyDescent="0.4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8317</v>
      </c>
      <c r="R75" t="s">
        <v>8353</v>
      </c>
      <c r="S75" s="14">
        <f t="shared" si="6"/>
        <v>42508.541550925926</v>
      </c>
      <c r="T75" s="14">
        <f t="shared" si="7"/>
        <v>42538.541550925926</v>
      </c>
    </row>
    <row r="76" spans="1:20" ht="45" x14ac:dyDescent="0.4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8317</v>
      </c>
      <c r="R76" t="s">
        <v>8319</v>
      </c>
      <c r="S76" s="14">
        <f t="shared" si="6"/>
        <v>41563.485509259262</v>
      </c>
      <c r="T76" s="14">
        <f t="shared" si="7"/>
        <v>41600.666666666664</v>
      </c>
    </row>
    <row r="77" spans="1:20" ht="59.4" x14ac:dyDescent="0.4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8317</v>
      </c>
      <c r="R77" t="s">
        <v>8353</v>
      </c>
      <c r="S77" s="14">
        <f t="shared" si="6"/>
        <v>41075.237858796296</v>
      </c>
      <c r="T77" s="14">
        <f t="shared" si="7"/>
        <v>41105.237858796296</v>
      </c>
    </row>
    <row r="78" spans="1:20" ht="45" x14ac:dyDescent="0.4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8317</v>
      </c>
      <c r="R78" t="s">
        <v>8347</v>
      </c>
      <c r="S78" s="14">
        <f t="shared" si="6"/>
        <v>42651.420567129629</v>
      </c>
      <c r="T78" s="14">
        <f t="shared" si="7"/>
        <v>42681.462233796294</v>
      </c>
    </row>
    <row r="79" spans="1:20" ht="59.4" x14ac:dyDescent="0.4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8317</v>
      </c>
      <c r="R79" t="s">
        <v>8319</v>
      </c>
      <c r="S79" s="14">
        <f t="shared" si="6"/>
        <v>42199.618518518517</v>
      </c>
      <c r="T79" s="14">
        <f t="shared" si="7"/>
        <v>42236.618518518517</v>
      </c>
    </row>
    <row r="80" spans="1:20" ht="45" x14ac:dyDescent="0.4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8331</v>
      </c>
      <c r="R80" t="s">
        <v>8349</v>
      </c>
      <c r="S80" s="14">
        <f t="shared" si="6"/>
        <v>41660.708530092597</v>
      </c>
      <c r="T80" s="14">
        <f t="shared" si="7"/>
        <v>41691.75</v>
      </c>
    </row>
    <row r="81" spans="1:20" x14ac:dyDescent="0.4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8317</v>
      </c>
      <c r="R81" t="s">
        <v>8347</v>
      </c>
      <c r="S81" s="14">
        <f t="shared" si="6"/>
        <v>42452.579988425925</v>
      </c>
      <c r="T81" s="14">
        <f t="shared" si="7"/>
        <v>42482.579988425925</v>
      </c>
    </row>
    <row r="82" spans="1:20" ht="45" x14ac:dyDescent="0.4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8334</v>
      </c>
      <c r="R82" t="s">
        <v>8350</v>
      </c>
      <c r="S82" s="14">
        <f t="shared" si="6"/>
        <v>41666.924710648149</v>
      </c>
      <c r="T82" s="14">
        <f t="shared" si="7"/>
        <v>41706.924710648149</v>
      </c>
    </row>
    <row r="83" spans="1:20" ht="45" x14ac:dyDescent="0.4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8317</v>
      </c>
      <c r="R83" t="s">
        <v>8347</v>
      </c>
      <c r="S83" s="14">
        <f t="shared" si="6"/>
        <v>42081.903587962966</v>
      </c>
      <c r="T83" s="14">
        <f t="shared" si="7"/>
        <v>42111</v>
      </c>
    </row>
    <row r="84" spans="1:20" ht="59.4" x14ac:dyDescent="0.4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8315</v>
      </c>
      <c r="R84" t="s">
        <v>8316</v>
      </c>
      <c r="S84" s="14">
        <f t="shared" si="6"/>
        <v>42116.710752314815</v>
      </c>
      <c r="T84" s="14">
        <f t="shared" si="7"/>
        <v>42146.710752314815</v>
      </c>
    </row>
    <row r="85" spans="1:20" ht="45" x14ac:dyDescent="0.4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8317</v>
      </c>
      <c r="R85" t="s">
        <v>8347</v>
      </c>
      <c r="S85" s="14">
        <f t="shared" si="6"/>
        <v>41326.987974537034</v>
      </c>
      <c r="T85" s="14">
        <f t="shared" si="7"/>
        <v>41356.94630787037</v>
      </c>
    </row>
    <row r="86" spans="1:20" ht="59.4" x14ac:dyDescent="0.4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8315</v>
      </c>
      <c r="R86" t="s">
        <v>8316</v>
      </c>
      <c r="S86" s="14">
        <f t="shared" si="6"/>
        <v>41730.276747685188</v>
      </c>
      <c r="T86" s="14">
        <f t="shared" si="7"/>
        <v>41764.276747685188</v>
      </c>
    </row>
    <row r="87" spans="1:20" ht="59.4" x14ac:dyDescent="0.4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8308</v>
      </c>
      <c r="R87" t="s">
        <v>8313</v>
      </c>
      <c r="S87" s="14">
        <f t="shared" si="6"/>
        <v>42072.738067129627</v>
      </c>
      <c r="T87" s="14">
        <f t="shared" si="7"/>
        <v>42102.738067129627</v>
      </c>
    </row>
    <row r="88" spans="1:20" ht="45" x14ac:dyDescent="0.4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8317</v>
      </c>
      <c r="R88" t="s">
        <v>8319</v>
      </c>
      <c r="S88" s="14">
        <f t="shared" si="6"/>
        <v>42395.309039351851</v>
      </c>
      <c r="T88" s="14">
        <f t="shared" si="7"/>
        <v>42425.309039351851</v>
      </c>
    </row>
    <row r="89" spans="1:20" ht="45" x14ac:dyDescent="0.4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8317</v>
      </c>
      <c r="R89" t="s">
        <v>8347</v>
      </c>
      <c r="S89" s="14">
        <f t="shared" si="6"/>
        <v>40624.181400462963</v>
      </c>
      <c r="T89" s="14">
        <f t="shared" si="7"/>
        <v>40655.181400462963</v>
      </c>
    </row>
    <row r="90" spans="1:20" ht="30.6" x14ac:dyDescent="0.4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8317</v>
      </c>
      <c r="R90" t="s">
        <v>8347</v>
      </c>
      <c r="S90" s="14">
        <f t="shared" si="6"/>
        <v>42570.996423611112</v>
      </c>
      <c r="T90" s="14">
        <f t="shared" si="7"/>
        <v>42600.996423611112</v>
      </c>
    </row>
    <row r="91" spans="1:20" ht="45" x14ac:dyDescent="0.4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8317</v>
      </c>
      <c r="R91" t="s">
        <v>8353</v>
      </c>
      <c r="S91" s="14">
        <f t="shared" si="6"/>
        <v>42251.16715277778</v>
      </c>
      <c r="T91" s="14">
        <f t="shared" si="7"/>
        <v>42288.041666666672</v>
      </c>
    </row>
    <row r="92" spans="1:20" ht="45" x14ac:dyDescent="0.4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8331</v>
      </c>
      <c r="R92" t="s">
        <v>8349</v>
      </c>
      <c r="S92" s="14">
        <f t="shared" si="6"/>
        <v>41319.349988425929</v>
      </c>
      <c r="T92" s="14">
        <f t="shared" si="7"/>
        <v>41359.349988425929</v>
      </c>
    </row>
    <row r="93" spans="1:20" ht="30.6" x14ac:dyDescent="0.4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8315</v>
      </c>
      <c r="R93" t="s">
        <v>8355</v>
      </c>
      <c r="S93" s="14">
        <f t="shared" si="6"/>
        <v>41828.229490740741</v>
      </c>
      <c r="T93" s="14">
        <f t="shared" si="7"/>
        <v>41860.083333333336</v>
      </c>
    </row>
    <row r="94" spans="1:20" ht="30.6" x14ac:dyDescent="0.4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8317</v>
      </c>
      <c r="R94" t="s">
        <v>8347</v>
      </c>
      <c r="S94" s="14">
        <f t="shared" si="6"/>
        <v>41312.88077546296</v>
      </c>
      <c r="T94" s="14">
        <f t="shared" si="7"/>
        <v>41342.88077546296</v>
      </c>
    </row>
    <row r="95" spans="1:20" ht="30.6" x14ac:dyDescent="0.4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8336</v>
      </c>
      <c r="R95" t="s">
        <v>8337</v>
      </c>
      <c r="S95" s="14">
        <f t="shared" si="6"/>
        <v>42163.583599537036</v>
      </c>
      <c r="T95" s="14">
        <f t="shared" si="7"/>
        <v>42193.583599537036</v>
      </c>
    </row>
    <row r="96" spans="1:20" ht="45" x14ac:dyDescent="0.4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8308</v>
      </c>
      <c r="R96" t="s">
        <v>8313</v>
      </c>
      <c r="S96" s="14">
        <f t="shared" si="6"/>
        <v>40870.774409722224</v>
      </c>
      <c r="T96" s="14">
        <f t="shared" si="7"/>
        <v>40915.774409722224</v>
      </c>
    </row>
    <row r="97" spans="1:20" ht="45" x14ac:dyDescent="0.4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8315</v>
      </c>
      <c r="R97" t="s">
        <v>8355</v>
      </c>
      <c r="S97" s="14">
        <f t="shared" si="6"/>
        <v>42530.993032407408</v>
      </c>
      <c r="T97" s="14">
        <f t="shared" si="7"/>
        <v>42560.993032407408</v>
      </c>
    </row>
    <row r="98" spans="1:20" ht="45" x14ac:dyDescent="0.4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8317</v>
      </c>
      <c r="R98" t="s">
        <v>8319</v>
      </c>
      <c r="S98" s="14">
        <f t="shared" si="6"/>
        <v>41955.863750000004</v>
      </c>
      <c r="T98" s="14">
        <f t="shared" si="7"/>
        <v>41990.863750000004</v>
      </c>
    </row>
    <row r="99" spans="1:20" ht="45" x14ac:dyDescent="0.4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8317</v>
      </c>
      <c r="R99" t="s">
        <v>8347</v>
      </c>
      <c r="S99" s="14">
        <f t="shared" si="6"/>
        <v>41964.362743055557</v>
      </c>
      <c r="T99" s="14">
        <f t="shared" si="7"/>
        <v>41994.362743055557</v>
      </c>
    </row>
    <row r="100" spans="1:20" ht="59.4" x14ac:dyDescent="0.4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8308</v>
      </c>
      <c r="R100" t="s">
        <v>8313</v>
      </c>
      <c r="S100" s="14">
        <f t="shared" si="6"/>
        <v>42200.67659722222</v>
      </c>
      <c r="T100" s="14">
        <f t="shared" si="7"/>
        <v>42231.25</v>
      </c>
    </row>
    <row r="101" spans="1:20" ht="59.4" x14ac:dyDescent="0.4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8317</v>
      </c>
      <c r="R101" t="s">
        <v>8319</v>
      </c>
      <c r="S101" s="14">
        <f t="shared" si="6"/>
        <v>42669.802303240736</v>
      </c>
      <c r="T101" s="14">
        <f t="shared" si="7"/>
        <v>42704.843969907408</v>
      </c>
    </row>
    <row r="102" spans="1:20" ht="45" x14ac:dyDescent="0.4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8317</v>
      </c>
      <c r="R102" t="s">
        <v>8347</v>
      </c>
      <c r="S102" s="14">
        <f t="shared" si="6"/>
        <v>41603.333668981482</v>
      </c>
      <c r="T102" s="14">
        <f t="shared" si="7"/>
        <v>41633.333668981482</v>
      </c>
    </row>
    <row r="103" spans="1:20" ht="59.4" x14ac:dyDescent="0.4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8323</v>
      </c>
      <c r="R103" t="s">
        <v>8327</v>
      </c>
      <c r="S103" s="14">
        <f t="shared" si="6"/>
        <v>41324.79415509259</v>
      </c>
      <c r="T103" s="14">
        <f t="shared" si="7"/>
        <v>41354.752488425926</v>
      </c>
    </row>
    <row r="104" spans="1:20" ht="59.4" x14ac:dyDescent="0.4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8317</v>
      </c>
      <c r="R104" t="s">
        <v>8347</v>
      </c>
      <c r="S104" s="14">
        <f t="shared" si="6"/>
        <v>42467.581388888888</v>
      </c>
      <c r="T104" s="14">
        <f t="shared" si="7"/>
        <v>42497.581388888888</v>
      </c>
    </row>
    <row r="105" spans="1:20" ht="45" x14ac:dyDescent="0.4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8308</v>
      </c>
      <c r="R105" t="s">
        <v>8313</v>
      </c>
      <c r="S105" s="14">
        <f t="shared" si="6"/>
        <v>42278.946620370371</v>
      </c>
      <c r="T105" s="14">
        <f t="shared" si="7"/>
        <v>42309.166666666672</v>
      </c>
    </row>
    <row r="106" spans="1:20" ht="45" x14ac:dyDescent="0.4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8323</v>
      </c>
      <c r="R106" t="s">
        <v>8328</v>
      </c>
      <c r="S106" s="14">
        <f t="shared" si="6"/>
        <v>42049.833761574075</v>
      </c>
      <c r="T106" s="14">
        <f t="shared" si="7"/>
        <v>42079.792094907403</v>
      </c>
    </row>
    <row r="107" spans="1:20" ht="45" x14ac:dyDescent="0.4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8317</v>
      </c>
      <c r="R107" t="s">
        <v>8347</v>
      </c>
      <c r="S107" s="14">
        <f t="shared" si="6"/>
        <v>41351.76090277778</v>
      </c>
      <c r="T107" s="14">
        <f t="shared" si="7"/>
        <v>41381.76090277778</v>
      </c>
    </row>
    <row r="108" spans="1:20" ht="59.4" x14ac:dyDescent="0.4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8308</v>
      </c>
      <c r="R108" t="s">
        <v>8313</v>
      </c>
      <c r="S108" s="14">
        <f t="shared" si="6"/>
        <v>40812.803229166668</v>
      </c>
      <c r="T108" s="14">
        <f t="shared" si="7"/>
        <v>40845.165972222225</v>
      </c>
    </row>
    <row r="109" spans="1:20" ht="45" x14ac:dyDescent="0.4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8331</v>
      </c>
      <c r="R109" t="s">
        <v>8349</v>
      </c>
      <c r="S109" s="14">
        <f t="shared" si="6"/>
        <v>41968.829826388886</v>
      </c>
      <c r="T109" s="14">
        <f t="shared" si="7"/>
        <v>41994.041666666672</v>
      </c>
    </row>
    <row r="110" spans="1:20" ht="45" x14ac:dyDescent="0.4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8317</v>
      </c>
      <c r="R110" t="s">
        <v>8347</v>
      </c>
      <c r="S110" s="14">
        <f t="shared" si="6"/>
        <v>42689.565671296295</v>
      </c>
      <c r="T110" s="14">
        <f t="shared" si="7"/>
        <v>42719.208333333328</v>
      </c>
    </row>
    <row r="111" spans="1:20" ht="45" x14ac:dyDescent="0.4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8317</v>
      </c>
      <c r="R111" t="s">
        <v>8347</v>
      </c>
      <c r="S111" s="14">
        <f t="shared" si="6"/>
        <v>41445.334131944444</v>
      </c>
      <c r="T111" s="14">
        <f t="shared" si="7"/>
        <v>41505.334131944444</v>
      </c>
    </row>
    <row r="112" spans="1:20" ht="45" x14ac:dyDescent="0.4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8317</v>
      </c>
      <c r="R112" t="s">
        <v>8319</v>
      </c>
      <c r="S112" s="14">
        <f t="shared" si="6"/>
        <v>41898.665960648148</v>
      </c>
      <c r="T112" s="14">
        <f t="shared" si="7"/>
        <v>41941.041666666664</v>
      </c>
    </row>
    <row r="113" spans="1:20" ht="45" x14ac:dyDescent="0.4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8317</v>
      </c>
      <c r="R113" t="s">
        <v>8347</v>
      </c>
      <c r="S113" s="14">
        <f t="shared" si="6"/>
        <v>41212.996481481481</v>
      </c>
      <c r="T113" s="14">
        <f t="shared" si="7"/>
        <v>41242.996481481481</v>
      </c>
    </row>
    <row r="114" spans="1:20" ht="45" x14ac:dyDescent="0.4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8317</v>
      </c>
      <c r="R114" t="s">
        <v>8347</v>
      </c>
      <c r="S114" s="14">
        <f t="shared" si="6"/>
        <v>41730.663530092592</v>
      </c>
      <c r="T114" s="14">
        <f t="shared" si="7"/>
        <v>41760.663530092592</v>
      </c>
    </row>
    <row r="115" spans="1:20" ht="45" x14ac:dyDescent="0.4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8317</v>
      </c>
      <c r="R115" t="s">
        <v>8347</v>
      </c>
      <c r="S115" s="14">
        <f t="shared" si="6"/>
        <v>41611.917673611111</v>
      </c>
      <c r="T115" s="14">
        <f t="shared" si="7"/>
        <v>41654.791666666664</v>
      </c>
    </row>
    <row r="116" spans="1:20" ht="45" x14ac:dyDescent="0.4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8334</v>
      </c>
      <c r="R116" t="s">
        <v>8350</v>
      </c>
      <c r="S116" s="14">
        <f t="shared" si="6"/>
        <v>42692.79987268518</v>
      </c>
      <c r="T116" s="14">
        <f t="shared" si="7"/>
        <v>42723.332638888889</v>
      </c>
    </row>
    <row r="117" spans="1:20" ht="59.4" x14ac:dyDescent="0.4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8317</v>
      </c>
      <c r="R117" t="s">
        <v>8319</v>
      </c>
      <c r="S117" s="14">
        <f t="shared" si="6"/>
        <v>41947.457569444443</v>
      </c>
      <c r="T117" s="14">
        <f t="shared" si="7"/>
        <v>41977.457569444443</v>
      </c>
    </row>
    <row r="118" spans="1:20" ht="45" x14ac:dyDescent="0.4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8308</v>
      </c>
      <c r="R118" t="s">
        <v>8313</v>
      </c>
      <c r="S118" s="14">
        <f t="shared" si="6"/>
        <v>42117.891423611116</v>
      </c>
      <c r="T118" s="14">
        <f t="shared" si="7"/>
        <v>42147.891423611116</v>
      </c>
    </row>
    <row r="119" spans="1:20" ht="45" x14ac:dyDescent="0.4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8317</v>
      </c>
      <c r="R119" t="s">
        <v>8347</v>
      </c>
      <c r="S119" s="14">
        <f t="shared" si="6"/>
        <v>41526.60665509259</v>
      </c>
      <c r="T119" s="14">
        <f t="shared" si="7"/>
        <v>41563.60665509259</v>
      </c>
    </row>
    <row r="120" spans="1:20" ht="59.4" x14ac:dyDescent="0.4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8331</v>
      </c>
      <c r="R120" t="s">
        <v>8349</v>
      </c>
      <c r="S120" s="14">
        <f t="shared" si="6"/>
        <v>42664.405925925923</v>
      </c>
      <c r="T120" s="14">
        <f t="shared" si="7"/>
        <v>42695.207638888889</v>
      </c>
    </row>
    <row r="121" spans="1:20" ht="45" x14ac:dyDescent="0.4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8308</v>
      </c>
      <c r="R121" t="s">
        <v>8313</v>
      </c>
      <c r="S121" s="14">
        <f t="shared" si="6"/>
        <v>41519.004733796297</v>
      </c>
      <c r="T121" s="14">
        <f t="shared" si="7"/>
        <v>41579</v>
      </c>
    </row>
    <row r="122" spans="1:20" ht="45" x14ac:dyDescent="0.4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8317</v>
      </c>
      <c r="R122" t="s">
        <v>8347</v>
      </c>
      <c r="S122" s="14">
        <f t="shared" si="6"/>
        <v>42199.365844907406</v>
      </c>
      <c r="T122" s="14">
        <f t="shared" si="7"/>
        <v>42229.365844907406</v>
      </c>
    </row>
    <row r="123" spans="1:20" ht="45" x14ac:dyDescent="0.4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8323</v>
      </c>
      <c r="R123" t="s">
        <v>8345</v>
      </c>
      <c r="S123" s="14">
        <f t="shared" si="6"/>
        <v>42774.121342592596</v>
      </c>
      <c r="T123" s="14">
        <f t="shared" si="7"/>
        <v>42823.083333333328</v>
      </c>
    </row>
    <row r="124" spans="1:20" ht="45" x14ac:dyDescent="0.4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8336</v>
      </c>
      <c r="R124" t="s">
        <v>8337</v>
      </c>
      <c r="S124" s="14">
        <f t="shared" si="6"/>
        <v>42443.00204861111</v>
      </c>
      <c r="T124" s="14">
        <f t="shared" si="7"/>
        <v>42492.165972222225</v>
      </c>
    </row>
    <row r="125" spans="1:20" ht="30.6" x14ac:dyDescent="0.4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8336</v>
      </c>
      <c r="R125" t="s">
        <v>8337</v>
      </c>
      <c r="S125" s="14">
        <f t="shared" si="6"/>
        <v>42219.950729166667</v>
      </c>
      <c r="T125" s="14">
        <f t="shared" si="7"/>
        <v>42249.950729166667</v>
      </c>
    </row>
    <row r="126" spans="1:20" ht="59.4" x14ac:dyDescent="0.4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8317</v>
      </c>
      <c r="R126" t="s">
        <v>8347</v>
      </c>
      <c r="S126" s="14">
        <f t="shared" si="6"/>
        <v>42340.972118055557</v>
      </c>
      <c r="T126" s="14">
        <f t="shared" si="7"/>
        <v>42371.972118055557</v>
      </c>
    </row>
    <row r="127" spans="1:20" ht="45" x14ac:dyDescent="0.4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8331</v>
      </c>
      <c r="R127" t="s">
        <v>8349</v>
      </c>
      <c r="S127" s="14">
        <f t="shared" si="6"/>
        <v>41915.003275462965</v>
      </c>
      <c r="T127" s="14">
        <f t="shared" si="7"/>
        <v>41955.332638888889</v>
      </c>
    </row>
    <row r="128" spans="1:20" ht="45" x14ac:dyDescent="0.4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8308</v>
      </c>
      <c r="R128" t="s">
        <v>8313</v>
      </c>
      <c r="S128" s="14">
        <f t="shared" si="6"/>
        <v>42297.791886574079</v>
      </c>
      <c r="T128" s="14">
        <f t="shared" si="7"/>
        <v>42327.833553240736</v>
      </c>
    </row>
    <row r="129" spans="1:20" ht="59.4" x14ac:dyDescent="0.4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8336</v>
      </c>
      <c r="R129" t="s">
        <v>8337</v>
      </c>
      <c r="S129" s="14">
        <f t="shared" si="6"/>
        <v>41899.830312500002</v>
      </c>
      <c r="T129" s="14">
        <f t="shared" si="7"/>
        <v>41929.830312500002</v>
      </c>
    </row>
    <row r="130" spans="1:20" ht="30.6" x14ac:dyDescent="0.4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ref="P130:P193" si="9">IFERROR(ROUND(E130/L130,2),0)</f>
        <v>153.52000000000001</v>
      </c>
      <c r="Q130" s="10" t="s">
        <v>8315</v>
      </c>
      <c r="R130" t="s">
        <v>8355</v>
      </c>
      <c r="S130" s="14">
        <f t="shared" ref="S130:S193" si="10">(((J130/60)/60)/24)+DATE(1970,1,1)</f>
        <v>42090.912500000006</v>
      </c>
      <c r="T130" s="14">
        <f t="shared" ref="T130:T193" si="11">(((I130/60)/60)/24)+DATE(1970,1,1)</f>
        <v>42150.912500000006</v>
      </c>
    </row>
    <row r="131" spans="1:20" ht="45" x14ac:dyDescent="0.4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si="9"/>
        <v>118.45</v>
      </c>
      <c r="Q131" s="10" t="s">
        <v>8317</v>
      </c>
      <c r="R131" t="s">
        <v>8347</v>
      </c>
      <c r="S131" s="14">
        <f t="shared" si="10"/>
        <v>41975.329317129625</v>
      </c>
      <c r="T131" s="14">
        <f t="shared" si="11"/>
        <v>42013.041666666672</v>
      </c>
    </row>
    <row r="132" spans="1:20" x14ac:dyDescent="0.4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8317</v>
      </c>
      <c r="R132" t="s">
        <v>8347</v>
      </c>
      <c r="S132" s="14">
        <f t="shared" si="10"/>
        <v>41575.527349537035</v>
      </c>
      <c r="T132" s="14">
        <f t="shared" si="11"/>
        <v>41610.957638888889</v>
      </c>
    </row>
    <row r="133" spans="1:20" ht="59.4" x14ac:dyDescent="0.4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8323</v>
      </c>
      <c r="R133" t="s">
        <v>8324</v>
      </c>
      <c r="S133" s="14">
        <f t="shared" si="10"/>
        <v>41843.64271990741</v>
      </c>
      <c r="T133" s="14">
        <f t="shared" si="11"/>
        <v>41888.64271990741</v>
      </c>
    </row>
    <row r="134" spans="1:20" ht="45" x14ac:dyDescent="0.4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8320</v>
      </c>
      <c r="R134" t="s">
        <v>8340</v>
      </c>
      <c r="S134" s="14">
        <f t="shared" si="10"/>
        <v>41464.934016203704</v>
      </c>
      <c r="T134" s="14">
        <f t="shared" si="11"/>
        <v>41481.708333333336</v>
      </c>
    </row>
    <row r="135" spans="1:20" ht="45" x14ac:dyDescent="0.4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8317</v>
      </c>
      <c r="R135" t="s">
        <v>8347</v>
      </c>
      <c r="S135" s="14">
        <f t="shared" si="10"/>
        <v>42745.744618055556</v>
      </c>
      <c r="T135" s="14">
        <f t="shared" si="11"/>
        <v>42795.744618055556</v>
      </c>
    </row>
    <row r="136" spans="1:20" ht="45" x14ac:dyDescent="0.4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8317</v>
      </c>
      <c r="R136" t="s">
        <v>8347</v>
      </c>
      <c r="S136" s="14">
        <f t="shared" si="10"/>
        <v>42103.042546296296</v>
      </c>
      <c r="T136" s="14">
        <f t="shared" si="11"/>
        <v>42160.875</v>
      </c>
    </row>
    <row r="137" spans="1:20" ht="45" x14ac:dyDescent="0.4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8308</v>
      </c>
      <c r="R137" t="s">
        <v>8313</v>
      </c>
      <c r="S137" s="14">
        <f t="shared" si="10"/>
        <v>40682.051689814813</v>
      </c>
      <c r="T137" s="14">
        <f t="shared" si="11"/>
        <v>40712.051689814813</v>
      </c>
    </row>
    <row r="138" spans="1:20" ht="45" x14ac:dyDescent="0.4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8317</v>
      </c>
      <c r="R138" t="s">
        <v>8319</v>
      </c>
      <c r="S138" s="14">
        <f t="shared" si="10"/>
        <v>42289.675173611111</v>
      </c>
      <c r="T138" s="14">
        <f t="shared" si="11"/>
        <v>42329.716840277775</v>
      </c>
    </row>
    <row r="139" spans="1:20" ht="45" x14ac:dyDescent="0.4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8331</v>
      </c>
      <c r="R139" t="s">
        <v>8349</v>
      </c>
      <c r="S139" s="14">
        <f t="shared" si="10"/>
        <v>42684.000046296293</v>
      </c>
      <c r="T139" s="14">
        <f t="shared" si="11"/>
        <v>42714.000046296293</v>
      </c>
    </row>
    <row r="140" spans="1:20" ht="45" x14ac:dyDescent="0.4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8317</v>
      </c>
      <c r="R140" t="s">
        <v>8347</v>
      </c>
      <c r="S140" s="14">
        <f t="shared" si="10"/>
        <v>41324.193298611113</v>
      </c>
      <c r="T140" s="14">
        <f t="shared" si="11"/>
        <v>41384.151631944449</v>
      </c>
    </row>
    <row r="141" spans="1:20" ht="45" x14ac:dyDescent="0.4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8317</v>
      </c>
      <c r="R141" t="s">
        <v>8347</v>
      </c>
      <c r="S141" s="14">
        <f t="shared" si="10"/>
        <v>42600.278749999998</v>
      </c>
      <c r="T141" s="14">
        <f t="shared" si="11"/>
        <v>42645.278749999998</v>
      </c>
    </row>
    <row r="142" spans="1:20" ht="45" x14ac:dyDescent="0.4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8315</v>
      </c>
      <c r="R142" t="s">
        <v>8316</v>
      </c>
      <c r="S142" s="14">
        <f t="shared" si="10"/>
        <v>41940.69158564815</v>
      </c>
      <c r="T142" s="14">
        <f t="shared" si="11"/>
        <v>41969.332638888889</v>
      </c>
    </row>
    <row r="143" spans="1:20" ht="45" x14ac:dyDescent="0.4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8308</v>
      </c>
      <c r="R143" t="s">
        <v>8313</v>
      </c>
      <c r="S143" s="14">
        <f t="shared" si="10"/>
        <v>41526.708935185183</v>
      </c>
      <c r="T143" s="14">
        <f t="shared" si="11"/>
        <v>41557.708935185183</v>
      </c>
    </row>
    <row r="144" spans="1:20" ht="30.6" x14ac:dyDescent="0.4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8308</v>
      </c>
      <c r="R144" t="s">
        <v>8313</v>
      </c>
      <c r="S144" s="14">
        <f t="shared" si="10"/>
        <v>42459.780844907407</v>
      </c>
      <c r="T144" s="14">
        <f t="shared" si="11"/>
        <v>42489.780844907407</v>
      </c>
    </row>
    <row r="145" spans="1:20" ht="59.4" x14ac:dyDescent="0.4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8308</v>
      </c>
      <c r="R145" t="s">
        <v>8309</v>
      </c>
      <c r="S145" s="14">
        <f t="shared" si="10"/>
        <v>42327.834247685183</v>
      </c>
      <c r="T145" s="14">
        <f t="shared" si="11"/>
        <v>42357.834247685183</v>
      </c>
    </row>
    <row r="146" spans="1:20" ht="45" x14ac:dyDescent="0.4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8320</v>
      </c>
      <c r="R146" t="s">
        <v>8321</v>
      </c>
      <c r="S146" s="14">
        <f t="shared" si="10"/>
        <v>41946.029467592591</v>
      </c>
      <c r="T146" s="14">
        <f t="shared" si="11"/>
        <v>41977.027083333334</v>
      </c>
    </row>
    <row r="147" spans="1:20" ht="45" x14ac:dyDescent="0.4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8317</v>
      </c>
      <c r="R147" t="s">
        <v>8347</v>
      </c>
      <c r="S147" s="14">
        <f t="shared" si="10"/>
        <v>42044.272847222222</v>
      </c>
      <c r="T147" s="14">
        <f t="shared" si="11"/>
        <v>42104.231180555551</v>
      </c>
    </row>
    <row r="148" spans="1:20" ht="59.4" x14ac:dyDescent="0.4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8331</v>
      </c>
      <c r="R148" t="s">
        <v>8349</v>
      </c>
      <c r="S148" s="14">
        <f t="shared" si="10"/>
        <v>42425.757986111115</v>
      </c>
      <c r="T148" s="14">
        <f t="shared" si="11"/>
        <v>42455.716319444444</v>
      </c>
    </row>
    <row r="149" spans="1:20" ht="45" x14ac:dyDescent="0.4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8317</v>
      </c>
      <c r="R149" t="s">
        <v>8319</v>
      </c>
      <c r="S149" s="14">
        <f t="shared" si="10"/>
        <v>42696.663506944446</v>
      </c>
      <c r="T149" s="14">
        <f t="shared" si="11"/>
        <v>42736.663506944446</v>
      </c>
    </row>
    <row r="150" spans="1:20" ht="45" x14ac:dyDescent="0.4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8331</v>
      </c>
      <c r="R150" t="s">
        <v>8349</v>
      </c>
      <c r="S150" s="14">
        <f t="shared" si="10"/>
        <v>42292.513888888891</v>
      </c>
      <c r="T150" s="14">
        <f t="shared" si="11"/>
        <v>42322.555555555555</v>
      </c>
    </row>
    <row r="151" spans="1:20" ht="45" x14ac:dyDescent="0.4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8317</v>
      </c>
      <c r="R151" t="s">
        <v>8347</v>
      </c>
      <c r="S151" s="14">
        <f t="shared" si="10"/>
        <v>41800.423043981478</v>
      </c>
      <c r="T151" s="14">
        <f t="shared" si="11"/>
        <v>41830.423043981478</v>
      </c>
    </row>
    <row r="152" spans="1:20" ht="45" x14ac:dyDescent="0.4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8315</v>
      </c>
      <c r="R152" t="s">
        <v>8355</v>
      </c>
      <c r="S152" s="14">
        <f t="shared" si="10"/>
        <v>42053.704293981486</v>
      </c>
      <c r="T152" s="14">
        <f t="shared" si="11"/>
        <v>42083.662627314814</v>
      </c>
    </row>
    <row r="153" spans="1:20" ht="45" x14ac:dyDescent="0.4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8308</v>
      </c>
      <c r="R153" t="s">
        <v>8313</v>
      </c>
      <c r="S153" s="14">
        <f t="shared" si="10"/>
        <v>42689.187881944439</v>
      </c>
      <c r="T153" s="14">
        <f t="shared" si="11"/>
        <v>42724.187881944439</v>
      </c>
    </row>
    <row r="154" spans="1:20" ht="45" x14ac:dyDescent="0.4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8308</v>
      </c>
      <c r="R154" t="s">
        <v>8313</v>
      </c>
      <c r="S154" s="14">
        <f t="shared" si="10"/>
        <v>40732.842245370368</v>
      </c>
      <c r="T154" s="14">
        <f t="shared" si="11"/>
        <v>40762.842245370368</v>
      </c>
    </row>
    <row r="155" spans="1:20" ht="59.4" x14ac:dyDescent="0.4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8308</v>
      </c>
      <c r="R155" t="s">
        <v>8313</v>
      </c>
      <c r="S155" s="14">
        <f t="shared" si="10"/>
        <v>41051.168900462959</v>
      </c>
      <c r="T155" s="14">
        <f t="shared" si="11"/>
        <v>41086.168900462959</v>
      </c>
    </row>
    <row r="156" spans="1:20" ht="45" x14ac:dyDescent="0.4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8308</v>
      </c>
      <c r="R156" t="s">
        <v>8313</v>
      </c>
      <c r="S156" s="14">
        <f t="shared" si="10"/>
        <v>42507.860196759255</v>
      </c>
      <c r="T156" s="14">
        <f t="shared" si="11"/>
        <v>42536.625</v>
      </c>
    </row>
    <row r="157" spans="1:20" ht="45" x14ac:dyDescent="0.4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8315</v>
      </c>
      <c r="R157" t="s">
        <v>8355</v>
      </c>
      <c r="S157" s="14">
        <f t="shared" si="10"/>
        <v>41778.193622685183</v>
      </c>
      <c r="T157" s="14">
        <f t="shared" si="11"/>
        <v>41806.184027777781</v>
      </c>
    </row>
    <row r="158" spans="1:20" ht="30.6" x14ac:dyDescent="0.4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8315</v>
      </c>
      <c r="R158" t="s">
        <v>8316</v>
      </c>
      <c r="S158" s="14">
        <f t="shared" si="10"/>
        <v>42020.700567129628</v>
      </c>
      <c r="T158" s="14">
        <f t="shared" si="11"/>
        <v>42065.207638888889</v>
      </c>
    </row>
    <row r="159" spans="1:20" ht="45" x14ac:dyDescent="0.4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8317</v>
      </c>
      <c r="R159" t="s">
        <v>8319</v>
      </c>
      <c r="S159" s="14">
        <f t="shared" si="10"/>
        <v>42542.526423611111</v>
      </c>
      <c r="T159" s="14">
        <f t="shared" si="11"/>
        <v>42601.165972222225</v>
      </c>
    </row>
    <row r="160" spans="1:20" ht="30.6" x14ac:dyDescent="0.4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8336</v>
      </c>
      <c r="R160" t="s">
        <v>8337</v>
      </c>
      <c r="S160" s="14">
        <f t="shared" si="10"/>
        <v>42132.941805555558</v>
      </c>
      <c r="T160" s="14">
        <f t="shared" si="11"/>
        <v>42155.875</v>
      </c>
    </row>
    <row r="161" spans="1:20" ht="45" x14ac:dyDescent="0.4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8315</v>
      </c>
      <c r="R161" t="s">
        <v>8355</v>
      </c>
      <c r="S161" s="14">
        <f t="shared" si="10"/>
        <v>42612.149780092594</v>
      </c>
      <c r="T161" s="14">
        <f t="shared" si="11"/>
        <v>42647.165972222225</v>
      </c>
    </row>
    <row r="162" spans="1:20" ht="45" x14ac:dyDescent="0.4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8323</v>
      </c>
      <c r="R162" t="s">
        <v>8327</v>
      </c>
      <c r="S162" s="14">
        <f t="shared" si="10"/>
        <v>41851.962916666671</v>
      </c>
      <c r="T162" s="14">
        <f t="shared" si="11"/>
        <v>41880.041666666664</v>
      </c>
    </row>
    <row r="163" spans="1:20" ht="30.6" x14ac:dyDescent="0.4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8317</v>
      </c>
      <c r="R163" t="s">
        <v>8347</v>
      </c>
      <c r="S163" s="14">
        <f t="shared" si="10"/>
        <v>41179.098530092589</v>
      </c>
      <c r="T163" s="14">
        <f t="shared" si="11"/>
        <v>41209.098530092589</v>
      </c>
    </row>
    <row r="164" spans="1:20" ht="45" x14ac:dyDescent="0.4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8308</v>
      </c>
      <c r="R164" t="s">
        <v>8313</v>
      </c>
      <c r="S164" s="14">
        <f t="shared" si="10"/>
        <v>42437.636469907404</v>
      </c>
      <c r="T164" s="14">
        <f t="shared" si="11"/>
        <v>42467.59480324074</v>
      </c>
    </row>
    <row r="165" spans="1:20" ht="59.4" x14ac:dyDescent="0.4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8323</v>
      </c>
      <c r="R165" t="s">
        <v>8324</v>
      </c>
      <c r="S165" s="14">
        <f t="shared" si="10"/>
        <v>41951.695671296293</v>
      </c>
      <c r="T165" s="14">
        <f t="shared" si="11"/>
        <v>42011.6956712963</v>
      </c>
    </row>
    <row r="166" spans="1:20" ht="45" x14ac:dyDescent="0.4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8336</v>
      </c>
      <c r="R166" t="s">
        <v>8337</v>
      </c>
      <c r="S166" s="14">
        <f t="shared" si="10"/>
        <v>42152.288819444439</v>
      </c>
      <c r="T166" s="14">
        <f t="shared" si="11"/>
        <v>42182.288819444439</v>
      </c>
    </row>
    <row r="167" spans="1:20" ht="59.4" x14ac:dyDescent="0.4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8308</v>
      </c>
      <c r="R167" t="s">
        <v>8309</v>
      </c>
      <c r="S167" s="14">
        <f t="shared" si="10"/>
        <v>41791.713252314818</v>
      </c>
      <c r="T167" s="14">
        <f t="shared" si="11"/>
        <v>41836.125</v>
      </c>
    </row>
    <row r="168" spans="1:20" ht="45" x14ac:dyDescent="0.4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8317</v>
      </c>
      <c r="R168" t="s">
        <v>8347</v>
      </c>
      <c r="S168" s="14">
        <f t="shared" si="10"/>
        <v>42198.676655092597</v>
      </c>
      <c r="T168" s="14">
        <f t="shared" si="11"/>
        <v>42223.676655092597</v>
      </c>
    </row>
    <row r="169" spans="1:20" ht="45" x14ac:dyDescent="0.4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8317</v>
      </c>
      <c r="R169" t="s">
        <v>8347</v>
      </c>
      <c r="S169" s="14">
        <f t="shared" si="10"/>
        <v>41783.642939814818</v>
      </c>
      <c r="T169" s="14">
        <f t="shared" si="11"/>
        <v>41843.642939814818</v>
      </c>
    </row>
    <row r="170" spans="1:20" ht="45" x14ac:dyDescent="0.4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8323</v>
      </c>
      <c r="R170" t="s">
        <v>8327</v>
      </c>
      <c r="S170" s="14">
        <f t="shared" si="10"/>
        <v>41136.777812500004</v>
      </c>
      <c r="T170" s="14">
        <f t="shared" si="11"/>
        <v>41184.777812500004</v>
      </c>
    </row>
    <row r="171" spans="1:20" ht="45" x14ac:dyDescent="0.4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8320</v>
      </c>
      <c r="R171" t="s">
        <v>8340</v>
      </c>
      <c r="S171" s="14">
        <f t="shared" si="10"/>
        <v>41290.598483796297</v>
      </c>
      <c r="T171" s="14">
        <f t="shared" si="11"/>
        <v>41320.598483796297</v>
      </c>
    </row>
    <row r="172" spans="1:20" ht="45" x14ac:dyDescent="0.4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8317</v>
      </c>
      <c r="R172" t="s">
        <v>8319</v>
      </c>
      <c r="S172" s="14">
        <f t="shared" si="10"/>
        <v>42199.57</v>
      </c>
      <c r="T172" s="14">
        <f t="shared" si="11"/>
        <v>42229.57</v>
      </c>
    </row>
    <row r="173" spans="1:20" ht="45" x14ac:dyDescent="0.4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8317</v>
      </c>
      <c r="R173" t="s">
        <v>8347</v>
      </c>
      <c r="S173" s="14">
        <f t="shared" si="10"/>
        <v>42115.071504629625</v>
      </c>
      <c r="T173" s="14">
        <f t="shared" si="11"/>
        <v>42155.071504629625</v>
      </c>
    </row>
    <row r="174" spans="1:20" ht="59.4" x14ac:dyDescent="0.4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8336</v>
      </c>
      <c r="R174" t="s">
        <v>8337</v>
      </c>
      <c r="S174" s="14">
        <f t="shared" si="10"/>
        <v>42275.767303240747</v>
      </c>
      <c r="T174" s="14">
        <f t="shared" si="11"/>
        <v>42300.767303240747</v>
      </c>
    </row>
    <row r="175" spans="1:20" ht="45" x14ac:dyDescent="0.4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8331</v>
      </c>
      <c r="R175" t="s">
        <v>8332</v>
      </c>
      <c r="S175" s="14">
        <f t="shared" si="10"/>
        <v>41838.377893518518</v>
      </c>
      <c r="T175" s="14">
        <f t="shared" si="11"/>
        <v>41893.377893518518</v>
      </c>
    </row>
    <row r="176" spans="1:20" ht="45" x14ac:dyDescent="0.4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8315</v>
      </c>
      <c r="R176" t="s">
        <v>8355</v>
      </c>
      <c r="S176" s="14">
        <f t="shared" si="10"/>
        <v>42512.698217592595</v>
      </c>
      <c r="T176" s="14">
        <f t="shared" si="11"/>
        <v>42572.698217592595</v>
      </c>
    </row>
    <row r="177" spans="1:20" ht="45" x14ac:dyDescent="0.4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8315</v>
      </c>
      <c r="R177" t="s">
        <v>8357</v>
      </c>
      <c r="S177" s="14">
        <f t="shared" si="10"/>
        <v>41863.584120370368</v>
      </c>
      <c r="T177" s="14">
        <f t="shared" si="11"/>
        <v>41893.584120370368</v>
      </c>
    </row>
    <row r="178" spans="1:20" ht="30.6" x14ac:dyDescent="0.4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8320</v>
      </c>
      <c r="R178" t="s">
        <v>8340</v>
      </c>
      <c r="S178" s="14">
        <f t="shared" si="10"/>
        <v>40933.80190972222</v>
      </c>
      <c r="T178" s="14">
        <f t="shared" si="11"/>
        <v>40993.760243055556</v>
      </c>
    </row>
    <row r="179" spans="1:20" ht="45" x14ac:dyDescent="0.4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8317</v>
      </c>
      <c r="R179" t="s">
        <v>8347</v>
      </c>
      <c r="S179" s="14">
        <f t="shared" si="10"/>
        <v>41351.541377314818</v>
      </c>
      <c r="T179" s="14">
        <f t="shared" si="11"/>
        <v>41386.541377314818</v>
      </c>
    </row>
    <row r="180" spans="1:20" ht="45" x14ac:dyDescent="0.4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8308</v>
      </c>
      <c r="R180" t="s">
        <v>8313</v>
      </c>
      <c r="S180" s="14">
        <f t="shared" si="10"/>
        <v>40194.920046296298</v>
      </c>
      <c r="T180" s="14">
        <f t="shared" si="11"/>
        <v>40231.916666666664</v>
      </c>
    </row>
    <row r="181" spans="1:20" ht="59.4" x14ac:dyDescent="0.4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8315</v>
      </c>
      <c r="R181" t="s">
        <v>8355</v>
      </c>
      <c r="S181" s="14">
        <f t="shared" si="10"/>
        <v>41928.881064814814</v>
      </c>
      <c r="T181" s="14">
        <f t="shared" si="11"/>
        <v>41958.922731481478</v>
      </c>
    </row>
    <row r="182" spans="1:20" ht="45" x14ac:dyDescent="0.4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8331</v>
      </c>
      <c r="R182" t="s">
        <v>8349</v>
      </c>
      <c r="S182" s="14">
        <f t="shared" si="10"/>
        <v>42776.704432870371</v>
      </c>
      <c r="T182" s="14">
        <f t="shared" si="11"/>
        <v>42801.208333333328</v>
      </c>
    </row>
    <row r="183" spans="1:20" ht="45" x14ac:dyDescent="0.4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8317</v>
      </c>
      <c r="R183" t="s">
        <v>8347</v>
      </c>
      <c r="S183" s="14">
        <f t="shared" si="10"/>
        <v>41725.082384259258</v>
      </c>
      <c r="T183" s="14">
        <f t="shared" si="11"/>
        <v>41755.082384259258</v>
      </c>
    </row>
    <row r="184" spans="1:20" ht="45" x14ac:dyDescent="0.4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8308</v>
      </c>
      <c r="R184" t="s">
        <v>8313</v>
      </c>
      <c r="S184" s="14">
        <f t="shared" si="10"/>
        <v>42292.495474537034</v>
      </c>
      <c r="T184" s="14">
        <f t="shared" si="11"/>
        <v>42322.537141203706</v>
      </c>
    </row>
    <row r="185" spans="1:20" ht="30.6" x14ac:dyDescent="0.4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8317</v>
      </c>
      <c r="R185" t="s">
        <v>8319</v>
      </c>
      <c r="S185" s="14">
        <f t="shared" si="10"/>
        <v>41891.693379629629</v>
      </c>
      <c r="T185" s="14">
        <f t="shared" si="11"/>
        <v>41926.693379629629</v>
      </c>
    </row>
    <row r="186" spans="1:20" ht="45" x14ac:dyDescent="0.4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8308</v>
      </c>
      <c r="R186" t="s">
        <v>8313</v>
      </c>
      <c r="S186" s="14">
        <f t="shared" si="10"/>
        <v>42772.669062500005</v>
      </c>
      <c r="T186" s="14">
        <f t="shared" si="11"/>
        <v>42802.875</v>
      </c>
    </row>
    <row r="187" spans="1:20" ht="45" x14ac:dyDescent="0.4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8308</v>
      </c>
      <c r="R187" t="s">
        <v>8313</v>
      </c>
      <c r="S187" s="14">
        <f t="shared" si="10"/>
        <v>42427.964745370366</v>
      </c>
      <c r="T187" s="14">
        <f t="shared" si="11"/>
        <v>42467.923078703709</v>
      </c>
    </row>
    <row r="188" spans="1:20" ht="45" x14ac:dyDescent="0.4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8317</v>
      </c>
      <c r="R188" t="s">
        <v>8347</v>
      </c>
      <c r="S188" s="14">
        <f t="shared" si="10"/>
        <v>42361.602476851855</v>
      </c>
      <c r="T188" s="14">
        <f t="shared" si="11"/>
        <v>42400.915972222225</v>
      </c>
    </row>
    <row r="189" spans="1:20" ht="59.4" x14ac:dyDescent="0.4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8317</v>
      </c>
      <c r="R189" t="s">
        <v>8319</v>
      </c>
      <c r="S189" s="14">
        <f t="shared" si="10"/>
        <v>42527.625671296293</v>
      </c>
      <c r="T189" s="14">
        <f t="shared" si="11"/>
        <v>42557.625671296293</v>
      </c>
    </row>
    <row r="190" spans="1:20" ht="45" x14ac:dyDescent="0.4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8308</v>
      </c>
      <c r="R190" t="s">
        <v>8313</v>
      </c>
      <c r="S190" s="14">
        <f t="shared" si="10"/>
        <v>42507.581412037034</v>
      </c>
      <c r="T190" s="14">
        <f t="shared" si="11"/>
        <v>42538.581412037034</v>
      </c>
    </row>
    <row r="191" spans="1:20" ht="45" x14ac:dyDescent="0.4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8334</v>
      </c>
      <c r="R191" t="s">
        <v>8350</v>
      </c>
      <c r="S191" s="14">
        <f t="shared" si="10"/>
        <v>42643.642800925925</v>
      </c>
      <c r="T191" s="14">
        <f t="shared" si="11"/>
        <v>42673.642800925925</v>
      </c>
    </row>
    <row r="192" spans="1:20" ht="45" x14ac:dyDescent="0.4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8317</v>
      </c>
      <c r="R192" t="s">
        <v>8353</v>
      </c>
      <c r="S192" s="14">
        <f t="shared" si="10"/>
        <v>42226.313298611116</v>
      </c>
      <c r="T192" s="14">
        <f t="shared" si="11"/>
        <v>42256.313298611116</v>
      </c>
    </row>
    <row r="193" spans="1:20" ht="45" x14ac:dyDescent="0.4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8315</v>
      </c>
      <c r="R193" t="s">
        <v>8355</v>
      </c>
      <c r="S193" s="14">
        <f t="shared" si="10"/>
        <v>42531.228437500002</v>
      </c>
      <c r="T193" s="14">
        <f t="shared" si="11"/>
        <v>42561.228437500002</v>
      </c>
    </row>
    <row r="194" spans="1:20" ht="45" x14ac:dyDescent="0.4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ref="P194:P257" si="13">IFERROR(ROUND(E194/L194,2),0)</f>
        <v>55.07</v>
      </c>
      <c r="Q194" s="10" t="s">
        <v>8308</v>
      </c>
      <c r="R194" t="s">
        <v>8313</v>
      </c>
      <c r="S194" s="14">
        <f t="shared" ref="S194:S257" si="14">(((J194/60)/60)/24)+DATE(1970,1,1)</f>
        <v>40904.738194444442</v>
      </c>
      <c r="T194" s="14">
        <f t="shared" ref="T194:T257" si="15">(((I194/60)/60)/24)+DATE(1970,1,1)</f>
        <v>40929.738194444442</v>
      </c>
    </row>
    <row r="195" spans="1:20" ht="30.6" x14ac:dyDescent="0.4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si="13"/>
        <v>922.22</v>
      </c>
      <c r="Q195" s="10" t="s">
        <v>8315</v>
      </c>
      <c r="R195" t="s">
        <v>8355</v>
      </c>
      <c r="S195" s="14">
        <f t="shared" si="14"/>
        <v>42756.690162037034</v>
      </c>
      <c r="T195" s="14">
        <f t="shared" si="15"/>
        <v>42816.648495370369</v>
      </c>
    </row>
    <row r="196" spans="1:20" ht="45" x14ac:dyDescent="0.4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8308</v>
      </c>
      <c r="R196" t="s">
        <v>8313</v>
      </c>
      <c r="S196" s="14">
        <f t="shared" si="14"/>
        <v>41949.697962962964</v>
      </c>
      <c r="T196" s="14">
        <f t="shared" si="15"/>
        <v>41994.697962962964</v>
      </c>
    </row>
    <row r="197" spans="1:20" ht="45" x14ac:dyDescent="0.4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8315</v>
      </c>
      <c r="R197" t="s">
        <v>8355</v>
      </c>
      <c r="S197" s="14">
        <f t="shared" si="14"/>
        <v>42334.803923611107</v>
      </c>
      <c r="T197" s="14">
        <f t="shared" si="15"/>
        <v>42354.845833333333</v>
      </c>
    </row>
    <row r="198" spans="1:20" ht="45" x14ac:dyDescent="0.4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8308</v>
      </c>
      <c r="R198" t="s">
        <v>8313</v>
      </c>
      <c r="S198" s="14">
        <f t="shared" si="14"/>
        <v>41943.293912037036</v>
      </c>
      <c r="T198" s="14">
        <f t="shared" si="15"/>
        <v>41974.3355787037</v>
      </c>
    </row>
    <row r="199" spans="1:20" ht="30.6" x14ac:dyDescent="0.4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8308</v>
      </c>
      <c r="R199" t="s">
        <v>8313</v>
      </c>
      <c r="S199" s="14">
        <f t="shared" si="14"/>
        <v>41164.040960648148</v>
      </c>
      <c r="T199" s="14">
        <f t="shared" si="15"/>
        <v>41194.040960648148</v>
      </c>
    </row>
    <row r="200" spans="1:20" ht="45" x14ac:dyDescent="0.4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8334</v>
      </c>
      <c r="R200" t="s">
        <v>8350</v>
      </c>
      <c r="S200" s="14">
        <f t="shared" si="14"/>
        <v>41836.625254629631</v>
      </c>
      <c r="T200" s="14">
        <f t="shared" si="15"/>
        <v>41866.625254629631</v>
      </c>
    </row>
    <row r="201" spans="1:20" ht="30.6" x14ac:dyDescent="0.4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8317</v>
      </c>
      <c r="R201" t="s">
        <v>8319</v>
      </c>
      <c r="S201" s="14">
        <f t="shared" si="14"/>
        <v>42278.498240740737</v>
      </c>
      <c r="T201" s="14">
        <f t="shared" si="15"/>
        <v>42314.041666666672</v>
      </c>
    </row>
    <row r="202" spans="1:20" ht="45" x14ac:dyDescent="0.4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8308</v>
      </c>
      <c r="R202" t="s">
        <v>8309</v>
      </c>
      <c r="S202" s="14">
        <f t="shared" si="14"/>
        <v>42032.693043981482</v>
      </c>
      <c r="T202" s="14">
        <f t="shared" si="15"/>
        <v>42062.693043981482</v>
      </c>
    </row>
    <row r="203" spans="1:20" ht="45" x14ac:dyDescent="0.4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8336</v>
      </c>
      <c r="R203" t="s">
        <v>8337</v>
      </c>
      <c r="S203" s="14">
        <f t="shared" si="14"/>
        <v>42072.488182870366</v>
      </c>
      <c r="T203" s="14">
        <f t="shared" si="15"/>
        <v>42102.488182870366</v>
      </c>
    </row>
    <row r="204" spans="1:20" ht="30.6" x14ac:dyDescent="0.4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8315</v>
      </c>
      <c r="R204" t="s">
        <v>8316</v>
      </c>
      <c r="S204" s="14">
        <f t="shared" si="14"/>
        <v>41887.292187500003</v>
      </c>
      <c r="T204" s="14">
        <f t="shared" si="15"/>
        <v>41917.292187500003</v>
      </c>
    </row>
    <row r="205" spans="1:20" ht="45" x14ac:dyDescent="0.4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8317</v>
      </c>
      <c r="R205" t="s">
        <v>8347</v>
      </c>
      <c r="S205" s="14">
        <f t="shared" si="14"/>
        <v>41069.088506944441</v>
      </c>
      <c r="T205" s="14">
        <f t="shared" si="15"/>
        <v>41099.088506944441</v>
      </c>
    </row>
    <row r="206" spans="1:20" ht="45" x14ac:dyDescent="0.4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8317</v>
      </c>
      <c r="R206" t="s">
        <v>8319</v>
      </c>
      <c r="S206" s="14">
        <f t="shared" si="14"/>
        <v>42740.693692129629</v>
      </c>
      <c r="T206" s="14">
        <f t="shared" si="15"/>
        <v>42786.791666666672</v>
      </c>
    </row>
    <row r="207" spans="1:20" ht="45" x14ac:dyDescent="0.4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8336</v>
      </c>
      <c r="R207" t="s">
        <v>8337</v>
      </c>
      <c r="S207" s="14">
        <f t="shared" si="14"/>
        <v>42493.167719907404</v>
      </c>
      <c r="T207" s="14">
        <f t="shared" si="15"/>
        <v>42528.167719907404</v>
      </c>
    </row>
    <row r="208" spans="1:20" ht="45" x14ac:dyDescent="0.4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8315</v>
      </c>
      <c r="R208" t="s">
        <v>8316</v>
      </c>
      <c r="S208" s="14">
        <f t="shared" si="14"/>
        <v>42480.078715277778</v>
      </c>
      <c r="T208" s="14">
        <f t="shared" si="15"/>
        <v>42504.165972222225</v>
      </c>
    </row>
    <row r="209" spans="1:20" ht="45" x14ac:dyDescent="0.4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8317</v>
      </c>
      <c r="R209" t="s">
        <v>8347</v>
      </c>
      <c r="S209" s="14">
        <f t="shared" si="14"/>
        <v>41731.520949074074</v>
      </c>
      <c r="T209" s="14">
        <f t="shared" si="15"/>
        <v>41761.520949074074</v>
      </c>
    </row>
    <row r="210" spans="1:20" ht="30.6" x14ac:dyDescent="0.4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8320</v>
      </c>
      <c r="R210" t="s">
        <v>8340</v>
      </c>
      <c r="S210" s="14">
        <f t="shared" si="14"/>
        <v>40766.041921296295</v>
      </c>
      <c r="T210" s="14">
        <f t="shared" si="15"/>
        <v>40796.041921296295</v>
      </c>
    </row>
    <row r="211" spans="1:20" ht="59.4" x14ac:dyDescent="0.4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8331</v>
      </c>
      <c r="R211" t="s">
        <v>8349</v>
      </c>
      <c r="S211" s="14">
        <f t="shared" si="14"/>
        <v>42234.624895833331</v>
      </c>
      <c r="T211" s="14">
        <f t="shared" si="15"/>
        <v>42264.624895833331</v>
      </c>
    </row>
    <row r="212" spans="1:20" ht="45" x14ac:dyDescent="0.4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8317</v>
      </c>
      <c r="R212" t="s">
        <v>8347</v>
      </c>
      <c r="S212" s="14">
        <f t="shared" si="14"/>
        <v>41738.864803240744</v>
      </c>
      <c r="T212" s="14">
        <f t="shared" si="15"/>
        <v>41768.864803240744</v>
      </c>
    </row>
    <row r="213" spans="1:20" ht="45" x14ac:dyDescent="0.4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8336</v>
      </c>
      <c r="R213" t="s">
        <v>8337</v>
      </c>
      <c r="S213" s="14">
        <f t="shared" si="14"/>
        <v>41759.923101851848</v>
      </c>
      <c r="T213" s="14">
        <f t="shared" si="15"/>
        <v>41789.923101851848</v>
      </c>
    </row>
    <row r="214" spans="1:20" ht="45" x14ac:dyDescent="0.4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8315</v>
      </c>
      <c r="R214" t="s">
        <v>8355</v>
      </c>
      <c r="S214" s="14">
        <f t="shared" si="14"/>
        <v>41899.294942129629</v>
      </c>
      <c r="T214" s="14">
        <f t="shared" si="15"/>
        <v>41928.290972222225</v>
      </c>
    </row>
    <row r="215" spans="1:20" ht="30.6" x14ac:dyDescent="0.4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8336</v>
      </c>
      <c r="R215" t="s">
        <v>8337</v>
      </c>
      <c r="S215" s="14">
        <f t="shared" si="14"/>
        <v>42326.818738425922</v>
      </c>
      <c r="T215" s="14">
        <f t="shared" si="15"/>
        <v>42356.818738425922</v>
      </c>
    </row>
    <row r="216" spans="1:20" ht="45" x14ac:dyDescent="0.4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8317</v>
      </c>
      <c r="R216" t="s">
        <v>8353</v>
      </c>
      <c r="S216" s="14">
        <f t="shared" si="14"/>
        <v>41915.747314814813</v>
      </c>
      <c r="T216" s="14">
        <f t="shared" si="15"/>
        <v>41955.888888888891</v>
      </c>
    </row>
    <row r="217" spans="1:20" ht="45" x14ac:dyDescent="0.4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8308</v>
      </c>
      <c r="R217" t="s">
        <v>8313</v>
      </c>
      <c r="S217" s="14">
        <f t="shared" si="14"/>
        <v>41936.001226851848</v>
      </c>
      <c r="T217" s="14">
        <f t="shared" si="15"/>
        <v>41966.042893518519</v>
      </c>
    </row>
    <row r="218" spans="1:20" ht="45" x14ac:dyDescent="0.4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8323</v>
      </c>
      <c r="R218" t="s">
        <v>8324</v>
      </c>
      <c r="S218" s="14">
        <f t="shared" si="14"/>
        <v>41116.690104166664</v>
      </c>
      <c r="T218" s="14">
        <f t="shared" si="15"/>
        <v>41151.690104166664</v>
      </c>
    </row>
    <row r="219" spans="1:20" ht="45" x14ac:dyDescent="0.4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8308</v>
      </c>
      <c r="R219" t="s">
        <v>8313</v>
      </c>
      <c r="S219" s="14">
        <f t="shared" si="14"/>
        <v>41019.793032407404</v>
      </c>
      <c r="T219" s="14">
        <f t="shared" si="15"/>
        <v>41049.793032407404</v>
      </c>
    </row>
    <row r="220" spans="1:20" ht="30.6" x14ac:dyDescent="0.4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8308</v>
      </c>
      <c r="R220" t="s">
        <v>8309</v>
      </c>
      <c r="S220" s="14">
        <f t="shared" si="14"/>
        <v>42229.820173611108</v>
      </c>
      <c r="T220" s="14">
        <f t="shared" si="15"/>
        <v>42262.818750000006</v>
      </c>
    </row>
    <row r="221" spans="1:20" ht="59.4" x14ac:dyDescent="0.4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8336</v>
      </c>
      <c r="R221" t="s">
        <v>8337</v>
      </c>
      <c r="S221" s="14">
        <f t="shared" si="14"/>
        <v>42503.66474537037</v>
      </c>
      <c r="T221" s="14">
        <f t="shared" si="15"/>
        <v>42534.249305555553</v>
      </c>
    </row>
    <row r="222" spans="1:20" ht="45" x14ac:dyDescent="0.4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8308</v>
      </c>
      <c r="R222" t="s">
        <v>8313</v>
      </c>
      <c r="S222" s="14">
        <f t="shared" si="14"/>
        <v>42479.626875000002</v>
      </c>
      <c r="T222" s="14">
        <f t="shared" si="15"/>
        <v>42509.626875000002</v>
      </c>
    </row>
    <row r="223" spans="1:20" ht="45" x14ac:dyDescent="0.4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8317</v>
      </c>
      <c r="R223" t="s">
        <v>8347</v>
      </c>
      <c r="S223" s="14">
        <f t="shared" si="14"/>
        <v>41535.812708333331</v>
      </c>
      <c r="T223" s="14">
        <f t="shared" si="15"/>
        <v>41563.165972222225</v>
      </c>
    </row>
    <row r="224" spans="1:20" ht="45" x14ac:dyDescent="0.4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8308</v>
      </c>
      <c r="R224" t="s">
        <v>8313</v>
      </c>
      <c r="S224" s="14">
        <f t="shared" si="14"/>
        <v>41646.628032407411</v>
      </c>
      <c r="T224" s="14">
        <f t="shared" si="15"/>
        <v>41675.961111111108</v>
      </c>
    </row>
    <row r="225" spans="1:20" ht="45" x14ac:dyDescent="0.4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8308</v>
      </c>
      <c r="R225" t="s">
        <v>8313</v>
      </c>
      <c r="S225" s="14">
        <f t="shared" si="14"/>
        <v>42647.446597222224</v>
      </c>
      <c r="T225" s="14">
        <f t="shared" si="15"/>
        <v>42682.488263888896</v>
      </c>
    </row>
    <row r="226" spans="1:20" ht="45" x14ac:dyDescent="0.4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8334</v>
      </c>
      <c r="R226" t="s">
        <v>8350</v>
      </c>
      <c r="S226" s="14">
        <f t="shared" si="14"/>
        <v>42332.89980324074</v>
      </c>
      <c r="T226" s="14">
        <f t="shared" si="15"/>
        <v>42363</v>
      </c>
    </row>
    <row r="227" spans="1:20" ht="45" x14ac:dyDescent="0.4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8308</v>
      </c>
      <c r="R227" t="s">
        <v>8313</v>
      </c>
      <c r="S227" s="14">
        <f t="shared" si="14"/>
        <v>41379.515775462962</v>
      </c>
      <c r="T227" s="14">
        <f t="shared" si="15"/>
        <v>41411.165972222225</v>
      </c>
    </row>
    <row r="228" spans="1:20" ht="45" x14ac:dyDescent="0.4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8323</v>
      </c>
      <c r="R228" t="s">
        <v>8324</v>
      </c>
      <c r="S228" s="14">
        <f t="shared" si="14"/>
        <v>40921.919340277782</v>
      </c>
      <c r="T228" s="14">
        <f t="shared" si="15"/>
        <v>40951.919340277782</v>
      </c>
    </row>
    <row r="229" spans="1:20" ht="45" x14ac:dyDescent="0.4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8317</v>
      </c>
      <c r="R229" t="s">
        <v>8319</v>
      </c>
      <c r="S229" s="14">
        <f t="shared" si="14"/>
        <v>42094.808182870373</v>
      </c>
      <c r="T229" s="14">
        <f t="shared" si="15"/>
        <v>42124.808182870373</v>
      </c>
    </row>
    <row r="230" spans="1:20" x14ac:dyDescent="0.4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8315</v>
      </c>
      <c r="R230" t="s">
        <v>8355</v>
      </c>
      <c r="S230" s="14">
        <f t="shared" si="14"/>
        <v>42337.02039351852</v>
      </c>
      <c r="T230" s="14">
        <f t="shared" si="15"/>
        <v>42359.207638888889</v>
      </c>
    </row>
    <row r="231" spans="1:20" ht="45" x14ac:dyDescent="0.4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8334</v>
      </c>
      <c r="R231" t="s">
        <v>8350</v>
      </c>
      <c r="S231" s="14">
        <f t="shared" si="14"/>
        <v>42770.201481481476</v>
      </c>
      <c r="T231" s="14">
        <f t="shared" si="15"/>
        <v>42805.201481481476</v>
      </c>
    </row>
    <row r="232" spans="1:20" ht="30.6" x14ac:dyDescent="0.4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8315</v>
      </c>
      <c r="R232" t="s">
        <v>8316</v>
      </c>
      <c r="S232" s="14">
        <f t="shared" si="14"/>
        <v>42252.474351851852</v>
      </c>
      <c r="T232" s="14">
        <f t="shared" si="15"/>
        <v>42276.165972222225</v>
      </c>
    </row>
    <row r="233" spans="1:20" ht="45" x14ac:dyDescent="0.4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8317</v>
      </c>
      <c r="R233" t="s">
        <v>8319</v>
      </c>
      <c r="S233" s="14">
        <f t="shared" si="14"/>
        <v>42282.168993055559</v>
      </c>
      <c r="T233" s="14">
        <f t="shared" si="15"/>
        <v>42327.210659722223</v>
      </c>
    </row>
    <row r="234" spans="1:20" ht="59.4" x14ac:dyDescent="0.4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8315</v>
      </c>
      <c r="R234" t="s">
        <v>8316</v>
      </c>
      <c r="S234" s="14">
        <f t="shared" si="14"/>
        <v>42219.665173611109</v>
      </c>
      <c r="T234" s="14">
        <f t="shared" si="15"/>
        <v>42257.165972222225</v>
      </c>
    </row>
    <row r="235" spans="1:20" ht="45" x14ac:dyDescent="0.4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8331</v>
      </c>
      <c r="R235" t="s">
        <v>8349</v>
      </c>
      <c r="S235" s="14">
        <f t="shared" si="14"/>
        <v>42417.625046296293</v>
      </c>
      <c r="T235" s="14">
        <f t="shared" si="15"/>
        <v>42452.290972222225</v>
      </c>
    </row>
    <row r="236" spans="1:20" ht="59.4" x14ac:dyDescent="0.4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8320</v>
      </c>
      <c r="R236" t="s">
        <v>8340</v>
      </c>
      <c r="S236" s="14">
        <f t="shared" si="14"/>
        <v>41533.542858796296</v>
      </c>
      <c r="T236" s="14">
        <f t="shared" si="15"/>
        <v>41563.542858796296</v>
      </c>
    </row>
    <row r="237" spans="1:20" ht="45" x14ac:dyDescent="0.4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8323</v>
      </c>
      <c r="R237" t="s">
        <v>8324</v>
      </c>
      <c r="S237" s="14">
        <f t="shared" si="14"/>
        <v>42723.63653935185</v>
      </c>
      <c r="T237" s="14">
        <f t="shared" si="15"/>
        <v>42753.63653935185</v>
      </c>
    </row>
    <row r="238" spans="1:20" ht="45" x14ac:dyDescent="0.4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8308</v>
      </c>
      <c r="R238" t="s">
        <v>8313</v>
      </c>
      <c r="S238" s="14">
        <f t="shared" si="14"/>
        <v>42111.970995370371</v>
      </c>
      <c r="T238" s="14">
        <f t="shared" si="15"/>
        <v>42156.097222222219</v>
      </c>
    </row>
    <row r="239" spans="1:20" ht="45" x14ac:dyDescent="0.4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8323</v>
      </c>
      <c r="R239" t="s">
        <v>8324</v>
      </c>
      <c r="S239" s="14">
        <f t="shared" si="14"/>
        <v>41710.594282407408</v>
      </c>
      <c r="T239" s="14">
        <f t="shared" si="15"/>
        <v>41740.594282407408</v>
      </c>
    </row>
    <row r="240" spans="1:20" ht="45" x14ac:dyDescent="0.4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8317</v>
      </c>
      <c r="R240" t="s">
        <v>8347</v>
      </c>
      <c r="S240" s="14">
        <f t="shared" si="14"/>
        <v>40941.199826388889</v>
      </c>
      <c r="T240" s="14">
        <f t="shared" si="15"/>
        <v>40970.125</v>
      </c>
    </row>
    <row r="241" spans="1:20" ht="59.4" x14ac:dyDescent="0.4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8317</v>
      </c>
      <c r="R241" t="s">
        <v>8319</v>
      </c>
      <c r="S241" s="14">
        <f t="shared" si="14"/>
        <v>42678.459120370375</v>
      </c>
      <c r="T241" s="14">
        <f t="shared" si="15"/>
        <v>42718.500787037032</v>
      </c>
    </row>
    <row r="242" spans="1:20" ht="45" x14ac:dyDescent="0.4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8317</v>
      </c>
      <c r="R242" t="s">
        <v>8347</v>
      </c>
      <c r="S242" s="14">
        <f t="shared" si="14"/>
        <v>41424.27107638889</v>
      </c>
      <c r="T242" s="14">
        <f t="shared" si="15"/>
        <v>41456.75</v>
      </c>
    </row>
    <row r="243" spans="1:20" ht="45" x14ac:dyDescent="0.4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8317</v>
      </c>
      <c r="R243" t="s">
        <v>8346</v>
      </c>
      <c r="S243" s="14">
        <f t="shared" si="14"/>
        <v>42264.963159722218</v>
      </c>
      <c r="T243" s="14">
        <f t="shared" si="15"/>
        <v>42308.947916666672</v>
      </c>
    </row>
    <row r="244" spans="1:20" ht="30.6" x14ac:dyDescent="0.4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8317</v>
      </c>
      <c r="R244" t="s">
        <v>8347</v>
      </c>
      <c r="S244" s="14">
        <f t="shared" si="14"/>
        <v>41313.755219907405</v>
      </c>
      <c r="T244" s="14">
        <f t="shared" si="15"/>
        <v>41343.755219907405</v>
      </c>
    </row>
    <row r="245" spans="1:20" ht="45" x14ac:dyDescent="0.4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8320</v>
      </c>
      <c r="R245" t="s">
        <v>8340</v>
      </c>
      <c r="S245" s="14">
        <f t="shared" si="14"/>
        <v>40840.615787037037</v>
      </c>
      <c r="T245" s="14">
        <f t="shared" si="15"/>
        <v>40900.125</v>
      </c>
    </row>
    <row r="246" spans="1:20" ht="30.6" x14ac:dyDescent="0.4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8317</v>
      </c>
      <c r="R246" t="s">
        <v>8347</v>
      </c>
      <c r="S246" s="14">
        <f t="shared" si="14"/>
        <v>41704.735937500001</v>
      </c>
      <c r="T246" s="14">
        <f t="shared" si="15"/>
        <v>41750.165972222225</v>
      </c>
    </row>
    <row r="247" spans="1:20" ht="45" x14ac:dyDescent="0.4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8320</v>
      </c>
      <c r="R247" t="s">
        <v>8340</v>
      </c>
      <c r="S247" s="14">
        <f t="shared" si="14"/>
        <v>42073.957569444443</v>
      </c>
      <c r="T247" s="14">
        <f t="shared" si="15"/>
        <v>42103.957569444443</v>
      </c>
    </row>
    <row r="248" spans="1:20" ht="45" x14ac:dyDescent="0.4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8320</v>
      </c>
      <c r="R248" t="s">
        <v>8321</v>
      </c>
      <c r="S248" s="14">
        <f t="shared" si="14"/>
        <v>40977.805300925924</v>
      </c>
      <c r="T248" s="14">
        <f t="shared" si="15"/>
        <v>41007.76363425926</v>
      </c>
    </row>
    <row r="249" spans="1:20" ht="45" x14ac:dyDescent="0.4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8315</v>
      </c>
      <c r="R249" t="s">
        <v>8355</v>
      </c>
      <c r="S249" s="14">
        <f t="shared" si="14"/>
        <v>41932.708877314813</v>
      </c>
      <c r="T249" s="14">
        <f t="shared" si="15"/>
        <v>41961.190972222219</v>
      </c>
    </row>
    <row r="250" spans="1:20" ht="45" x14ac:dyDescent="0.4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8323</v>
      </c>
      <c r="R250" t="s">
        <v>8325</v>
      </c>
      <c r="S250" s="14">
        <f t="shared" si="14"/>
        <v>42702.212337962963</v>
      </c>
      <c r="T250" s="14">
        <f t="shared" si="15"/>
        <v>42732.212337962963</v>
      </c>
    </row>
    <row r="251" spans="1:20" ht="59.4" x14ac:dyDescent="0.4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8308</v>
      </c>
      <c r="R251" t="s">
        <v>8309</v>
      </c>
      <c r="S251" s="14">
        <f t="shared" si="14"/>
        <v>41754.047083333331</v>
      </c>
      <c r="T251" s="14">
        <f t="shared" si="15"/>
        <v>41784.957638888889</v>
      </c>
    </row>
    <row r="252" spans="1:20" ht="45" x14ac:dyDescent="0.4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8317</v>
      </c>
      <c r="R252" t="s">
        <v>8353</v>
      </c>
      <c r="S252" s="14">
        <f t="shared" si="14"/>
        <v>42184.874675925923</v>
      </c>
      <c r="T252" s="14">
        <f t="shared" si="15"/>
        <v>42228.083333333328</v>
      </c>
    </row>
    <row r="253" spans="1:20" ht="45" x14ac:dyDescent="0.4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8317</v>
      </c>
      <c r="R253" t="s">
        <v>8353</v>
      </c>
      <c r="S253" s="14">
        <f t="shared" si="14"/>
        <v>42564.881076388891</v>
      </c>
      <c r="T253" s="14">
        <f t="shared" si="15"/>
        <v>42604.290972222225</v>
      </c>
    </row>
    <row r="254" spans="1:20" ht="45" x14ac:dyDescent="0.4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8317</v>
      </c>
      <c r="R254" t="s">
        <v>8319</v>
      </c>
      <c r="S254" s="14">
        <f t="shared" si="14"/>
        <v>42163.957326388889</v>
      </c>
      <c r="T254" s="14">
        <f t="shared" si="15"/>
        <v>42193.957326388889</v>
      </c>
    </row>
    <row r="255" spans="1:20" ht="45" x14ac:dyDescent="0.4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8308</v>
      </c>
      <c r="R255" t="s">
        <v>8313</v>
      </c>
      <c r="S255" s="14">
        <f t="shared" si="14"/>
        <v>41506.756111111114</v>
      </c>
      <c r="T255" s="14">
        <f t="shared" si="15"/>
        <v>41536.756111111114</v>
      </c>
    </row>
    <row r="256" spans="1:20" ht="30.6" x14ac:dyDescent="0.4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8331</v>
      </c>
      <c r="R256" t="s">
        <v>8349</v>
      </c>
      <c r="S256" s="14">
        <f t="shared" si="14"/>
        <v>41572.958495370374</v>
      </c>
      <c r="T256" s="14">
        <f t="shared" si="15"/>
        <v>41609.168055555558</v>
      </c>
    </row>
    <row r="257" spans="1:20" ht="45" x14ac:dyDescent="0.4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8308</v>
      </c>
      <c r="R257" t="s">
        <v>8309</v>
      </c>
      <c r="S257" s="14">
        <f t="shared" si="14"/>
        <v>41869.542314814818</v>
      </c>
      <c r="T257" s="14">
        <f t="shared" si="15"/>
        <v>41899.542314814818</v>
      </c>
    </row>
    <row r="258" spans="1:20" ht="45" x14ac:dyDescent="0.4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6">ROUND(E258/D258*100,0)</f>
        <v>103</v>
      </c>
      <c r="P258">
        <f t="shared" ref="P258:P321" si="17">IFERROR(ROUND(E258/L258,2),0)</f>
        <v>134.26</v>
      </c>
      <c r="Q258" s="10" t="s">
        <v>8315</v>
      </c>
      <c r="R258" t="s">
        <v>8316</v>
      </c>
      <c r="S258" s="14">
        <f t="shared" ref="S258:S321" si="18">(((J258/60)/60)/24)+DATE(1970,1,1)</f>
        <v>42445.19430555556</v>
      </c>
      <c r="T258" s="14">
        <f t="shared" ref="T258:T321" si="19">(((I258/60)/60)/24)+DATE(1970,1,1)</f>
        <v>42489.19430555556</v>
      </c>
    </row>
    <row r="259" spans="1:20" ht="45" x14ac:dyDescent="0.4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6"/>
        <v>265</v>
      </c>
      <c r="P259">
        <f t="shared" si="17"/>
        <v>57.63</v>
      </c>
      <c r="Q259" s="10" t="s">
        <v>8315</v>
      </c>
      <c r="R259" t="s">
        <v>8355</v>
      </c>
      <c r="S259" s="14">
        <f t="shared" si="18"/>
        <v>42387.398472222223</v>
      </c>
      <c r="T259" s="14">
        <f t="shared" si="19"/>
        <v>42421.398472222223</v>
      </c>
    </row>
    <row r="260" spans="1:20" ht="45" x14ac:dyDescent="0.4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8315</v>
      </c>
      <c r="R260" t="s">
        <v>8355</v>
      </c>
      <c r="S260" s="14">
        <f t="shared" si="18"/>
        <v>41466.785231481481</v>
      </c>
      <c r="T260" s="14">
        <f t="shared" si="19"/>
        <v>41502.499305555553</v>
      </c>
    </row>
    <row r="261" spans="1:20" ht="45" x14ac:dyDescent="0.4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8308</v>
      </c>
      <c r="R261" t="s">
        <v>8313</v>
      </c>
      <c r="S261" s="14">
        <f t="shared" si="18"/>
        <v>41401.565868055557</v>
      </c>
      <c r="T261" s="14">
        <f t="shared" si="19"/>
        <v>41431.565868055557</v>
      </c>
    </row>
    <row r="262" spans="1:20" ht="45" x14ac:dyDescent="0.4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8323</v>
      </c>
      <c r="R262" t="s">
        <v>8324</v>
      </c>
      <c r="S262" s="14">
        <f t="shared" si="18"/>
        <v>41694.84065972222</v>
      </c>
      <c r="T262" s="14">
        <f t="shared" si="19"/>
        <v>41724.798993055556</v>
      </c>
    </row>
    <row r="263" spans="1:20" ht="45" x14ac:dyDescent="0.4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8308</v>
      </c>
      <c r="R263" t="s">
        <v>8313</v>
      </c>
      <c r="S263" s="14">
        <f t="shared" si="18"/>
        <v>41612.10024305556</v>
      </c>
      <c r="T263" s="14">
        <f t="shared" si="19"/>
        <v>41641.333333333336</v>
      </c>
    </row>
    <row r="264" spans="1:20" ht="45" x14ac:dyDescent="0.4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8336</v>
      </c>
      <c r="R264" t="s">
        <v>8337</v>
      </c>
      <c r="S264" s="14">
        <f t="shared" si="18"/>
        <v>42221.67432870371</v>
      </c>
      <c r="T264" s="14">
        <f t="shared" si="19"/>
        <v>42251.67432870371</v>
      </c>
    </row>
    <row r="265" spans="1:20" ht="59.4" x14ac:dyDescent="0.4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8317</v>
      </c>
      <c r="R265" t="s">
        <v>8347</v>
      </c>
      <c r="S265" s="14">
        <f t="shared" si="18"/>
        <v>41872.525717592594</v>
      </c>
      <c r="T265" s="14">
        <f t="shared" si="19"/>
        <v>41930.166666666664</v>
      </c>
    </row>
    <row r="266" spans="1:20" ht="45" x14ac:dyDescent="0.4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8317</v>
      </c>
      <c r="R266" t="s">
        <v>8347</v>
      </c>
      <c r="S266" s="14">
        <f t="shared" si="18"/>
        <v>40961.057349537034</v>
      </c>
      <c r="T266" s="14">
        <f t="shared" si="19"/>
        <v>40992.166666666664</v>
      </c>
    </row>
    <row r="267" spans="1:20" ht="45" x14ac:dyDescent="0.4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8331</v>
      </c>
      <c r="R267" t="s">
        <v>8332</v>
      </c>
      <c r="S267" s="14">
        <f t="shared" si="18"/>
        <v>41963.759386574078</v>
      </c>
      <c r="T267" s="14">
        <f t="shared" si="19"/>
        <v>42023.354166666672</v>
      </c>
    </row>
    <row r="268" spans="1:20" ht="45" x14ac:dyDescent="0.4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8315</v>
      </c>
      <c r="R268" t="s">
        <v>8316</v>
      </c>
      <c r="S268" s="14">
        <f t="shared" si="18"/>
        <v>41884.617314814815</v>
      </c>
      <c r="T268" s="14">
        <f t="shared" si="19"/>
        <v>41916.617314814815</v>
      </c>
    </row>
    <row r="269" spans="1:20" ht="45" x14ac:dyDescent="0.4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8308</v>
      </c>
      <c r="R269" t="s">
        <v>8309</v>
      </c>
      <c r="S269" s="14">
        <f t="shared" si="18"/>
        <v>41802.790347222224</v>
      </c>
      <c r="T269" s="14">
        <f t="shared" si="19"/>
        <v>41833</v>
      </c>
    </row>
    <row r="270" spans="1:20" ht="30.6" x14ac:dyDescent="0.4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8336</v>
      </c>
      <c r="R270" t="s">
        <v>8337</v>
      </c>
      <c r="S270" s="14">
        <f t="shared" si="18"/>
        <v>41760.8200462963</v>
      </c>
      <c r="T270" s="14">
        <f t="shared" si="19"/>
        <v>41790.8200462963</v>
      </c>
    </row>
    <row r="271" spans="1:20" ht="59.4" x14ac:dyDescent="0.4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8317</v>
      </c>
      <c r="R271" t="s">
        <v>8319</v>
      </c>
      <c r="S271" s="14">
        <f t="shared" si="18"/>
        <v>42574.667650462965</v>
      </c>
      <c r="T271" s="14">
        <f t="shared" si="19"/>
        <v>42605.870833333334</v>
      </c>
    </row>
    <row r="272" spans="1:20" ht="59.4" x14ac:dyDescent="0.4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8334</v>
      </c>
      <c r="R272" t="s">
        <v>8350</v>
      </c>
      <c r="S272" s="14">
        <f t="shared" si="18"/>
        <v>42407.637557870374</v>
      </c>
      <c r="T272" s="14">
        <f t="shared" si="19"/>
        <v>42452.595891203702</v>
      </c>
    </row>
    <row r="273" spans="1:20" ht="59.4" x14ac:dyDescent="0.4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8315</v>
      </c>
      <c r="R273" t="s">
        <v>8316</v>
      </c>
      <c r="S273" s="14">
        <f t="shared" si="18"/>
        <v>42697.850844907407</v>
      </c>
      <c r="T273" s="14">
        <f t="shared" si="19"/>
        <v>42745.208333333328</v>
      </c>
    </row>
    <row r="274" spans="1:20" ht="45" x14ac:dyDescent="0.4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8308</v>
      </c>
      <c r="R274" t="s">
        <v>8313</v>
      </c>
      <c r="S274" s="14">
        <f t="shared" si="18"/>
        <v>41926.73778935185</v>
      </c>
      <c r="T274" s="14">
        <f t="shared" si="19"/>
        <v>41957.125</v>
      </c>
    </row>
    <row r="275" spans="1:20" ht="45" x14ac:dyDescent="0.4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8308</v>
      </c>
      <c r="R275" t="s">
        <v>8313</v>
      </c>
      <c r="S275" s="14">
        <f t="shared" si="18"/>
        <v>42711.795138888891</v>
      </c>
      <c r="T275" s="14">
        <f t="shared" si="19"/>
        <v>42741.795138888891</v>
      </c>
    </row>
    <row r="276" spans="1:20" ht="45" x14ac:dyDescent="0.4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8323</v>
      </c>
      <c r="R276" t="s">
        <v>8324</v>
      </c>
      <c r="S276" s="14">
        <f t="shared" si="18"/>
        <v>41855.783645833333</v>
      </c>
      <c r="T276" s="14">
        <f t="shared" si="19"/>
        <v>41885.783645833333</v>
      </c>
    </row>
    <row r="277" spans="1:20" ht="59.4" x14ac:dyDescent="0.4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8317</v>
      </c>
      <c r="R277" t="s">
        <v>8347</v>
      </c>
      <c r="S277" s="14">
        <f t="shared" si="18"/>
        <v>42396.494583333333</v>
      </c>
      <c r="T277" s="14">
        <f t="shared" si="19"/>
        <v>42426.494583333333</v>
      </c>
    </row>
    <row r="278" spans="1:20" ht="45" x14ac:dyDescent="0.4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8308</v>
      </c>
      <c r="R278" t="s">
        <v>8313</v>
      </c>
      <c r="S278" s="14">
        <f t="shared" si="18"/>
        <v>41598.17597222222</v>
      </c>
      <c r="T278" s="14">
        <f t="shared" si="19"/>
        <v>41630.208333333336</v>
      </c>
    </row>
    <row r="279" spans="1:20" ht="45" x14ac:dyDescent="0.4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8331</v>
      </c>
      <c r="R279" t="s">
        <v>8349</v>
      </c>
      <c r="S279" s="14">
        <f t="shared" si="18"/>
        <v>41423.910891203705</v>
      </c>
      <c r="T279" s="14">
        <f t="shared" si="19"/>
        <v>41450.208333333336</v>
      </c>
    </row>
    <row r="280" spans="1:20" ht="30.6" x14ac:dyDescent="0.4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8317</v>
      </c>
      <c r="R280" t="s">
        <v>8347</v>
      </c>
      <c r="S280" s="14">
        <f t="shared" si="18"/>
        <v>42333.59993055556</v>
      </c>
      <c r="T280" s="14">
        <f t="shared" si="19"/>
        <v>42368.59993055556</v>
      </c>
    </row>
    <row r="281" spans="1:20" ht="45" x14ac:dyDescent="0.4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8308</v>
      </c>
      <c r="R281" t="s">
        <v>8313</v>
      </c>
      <c r="S281" s="14">
        <f t="shared" si="18"/>
        <v>41589.676886574074</v>
      </c>
      <c r="T281" s="14">
        <f t="shared" si="19"/>
        <v>41619.676886574074</v>
      </c>
    </row>
    <row r="282" spans="1:20" ht="30.6" x14ac:dyDescent="0.4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8334</v>
      </c>
      <c r="R282" t="s">
        <v>8350</v>
      </c>
      <c r="S282" s="14">
        <f t="shared" si="18"/>
        <v>42052.666990740734</v>
      </c>
      <c r="T282" s="14">
        <f t="shared" si="19"/>
        <v>42082.625324074077</v>
      </c>
    </row>
    <row r="283" spans="1:20" ht="45" x14ac:dyDescent="0.4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8317</v>
      </c>
      <c r="R283" t="s">
        <v>8319</v>
      </c>
      <c r="S283" s="14">
        <f t="shared" si="18"/>
        <v>42179.160752314812</v>
      </c>
      <c r="T283" s="14">
        <f t="shared" si="19"/>
        <v>42211.75</v>
      </c>
    </row>
    <row r="284" spans="1:20" ht="45" x14ac:dyDescent="0.4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8308</v>
      </c>
      <c r="R284" t="s">
        <v>8311</v>
      </c>
      <c r="S284" s="14">
        <f t="shared" si="18"/>
        <v>42090.161828703705</v>
      </c>
      <c r="T284" s="14">
        <f t="shared" si="19"/>
        <v>42150.161828703705</v>
      </c>
    </row>
    <row r="285" spans="1:20" ht="45" x14ac:dyDescent="0.4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8317</v>
      </c>
      <c r="R285" t="s">
        <v>8347</v>
      </c>
      <c r="S285" s="14">
        <f t="shared" si="18"/>
        <v>41578.210104166668</v>
      </c>
      <c r="T285" s="14">
        <f t="shared" si="19"/>
        <v>41638.251770833333</v>
      </c>
    </row>
    <row r="286" spans="1:20" ht="59.4" x14ac:dyDescent="0.4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8336</v>
      </c>
      <c r="R286" t="s">
        <v>8337</v>
      </c>
      <c r="S286" s="14">
        <f t="shared" si="18"/>
        <v>42213.802199074074</v>
      </c>
      <c r="T286" s="14">
        <f t="shared" si="19"/>
        <v>42243.802199074074</v>
      </c>
    </row>
    <row r="287" spans="1:20" ht="45" x14ac:dyDescent="0.4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8315</v>
      </c>
      <c r="R287" t="s">
        <v>8355</v>
      </c>
      <c r="S287" s="14">
        <f t="shared" si="18"/>
        <v>41934.914918981485</v>
      </c>
      <c r="T287" s="14">
        <f t="shared" si="19"/>
        <v>41979.956585648149</v>
      </c>
    </row>
    <row r="288" spans="1:20" ht="45" x14ac:dyDescent="0.4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8315</v>
      </c>
      <c r="R288" t="s">
        <v>8355</v>
      </c>
      <c r="S288" s="14">
        <f t="shared" si="18"/>
        <v>41939.569907407407</v>
      </c>
      <c r="T288" s="14">
        <f t="shared" si="19"/>
        <v>41969.611574074079</v>
      </c>
    </row>
    <row r="289" spans="1:20" ht="45" x14ac:dyDescent="0.4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8308</v>
      </c>
      <c r="R289" t="s">
        <v>8313</v>
      </c>
      <c r="S289" s="14">
        <f t="shared" si="18"/>
        <v>41134.475497685184</v>
      </c>
      <c r="T289" s="14">
        <f t="shared" si="19"/>
        <v>41159.475497685184</v>
      </c>
    </row>
    <row r="290" spans="1:20" ht="45" x14ac:dyDescent="0.4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8315</v>
      </c>
      <c r="R290" t="s">
        <v>8355</v>
      </c>
      <c r="S290" s="14">
        <f t="shared" si="18"/>
        <v>42655.465891203698</v>
      </c>
      <c r="T290" s="14">
        <f t="shared" si="19"/>
        <v>42685.507557870369</v>
      </c>
    </row>
    <row r="291" spans="1:20" ht="59.4" x14ac:dyDescent="0.4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8308</v>
      </c>
      <c r="R291" t="s">
        <v>8313</v>
      </c>
      <c r="S291" s="14">
        <f t="shared" si="18"/>
        <v>41149.954791666663</v>
      </c>
      <c r="T291" s="14">
        <f t="shared" si="19"/>
        <v>41179.954791666663</v>
      </c>
    </row>
    <row r="292" spans="1:20" ht="45" x14ac:dyDescent="0.4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8308</v>
      </c>
      <c r="R292" t="s">
        <v>8313</v>
      </c>
      <c r="S292" s="14">
        <f t="shared" si="18"/>
        <v>42291.596273148149</v>
      </c>
      <c r="T292" s="14">
        <f t="shared" si="19"/>
        <v>42321.637939814813</v>
      </c>
    </row>
    <row r="293" spans="1:20" ht="30.6" x14ac:dyDescent="0.4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8315</v>
      </c>
      <c r="R293" t="s">
        <v>8355</v>
      </c>
      <c r="S293" s="14">
        <f t="shared" si="18"/>
        <v>42629.655046296291</v>
      </c>
      <c r="T293" s="14">
        <f t="shared" si="19"/>
        <v>42657.958333333328</v>
      </c>
    </row>
    <row r="294" spans="1:20" ht="45" x14ac:dyDescent="0.4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8317</v>
      </c>
      <c r="R294" t="s">
        <v>8319</v>
      </c>
      <c r="S294" s="14">
        <f t="shared" si="18"/>
        <v>42506.416990740734</v>
      </c>
      <c r="T294" s="14">
        <f t="shared" si="19"/>
        <v>42541.790972222225</v>
      </c>
    </row>
    <row r="295" spans="1:20" ht="59.4" x14ac:dyDescent="0.4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8317</v>
      </c>
      <c r="R295" t="s">
        <v>8347</v>
      </c>
      <c r="S295" s="14">
        <f t="shared" si="18"/>
        <v>42150.71056712963</v>
      </c>
      <c r="T295" s="14">
        <f t="shared" si="19"/>
        <v>42180.791666666672</v>
      </c>
    </row>
    <row r="296" spans="1:20" ht="45" x14ac:dyDescent="0.4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8331</v>
      </c>
      <c r="R296" t="s">
        <v>8349</v>
      </c>
      <c r="S296" s="14">
        <f t="shared" si="18"/>
        <v>42776.082349537035</v>
      </c>
      <c r="T296" s="14">
        <f t="shared" si="19"/>
        <v>42806.082349537035</v>
      </c>
    </row>
    <row r="297" spans="1:20" ht="45" x14ac:dyDescent="0.4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8308</v>
      </c>
      <c r="R297" t="s">
        <v>8313</v>
      </c>
      <c r="S297" s="14">
        <f t="shared" si="18"/>
        <v>42586.066076388888</v>
      </c>
      <c r="T297" s="14">
        <f t="shared" si="19"/>
        <v>42624.165972222225</v>
      </c>
    </row>
    <row r="298" spans="1:20" ht="45" x14ac:dyDescent="0.4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8317</v>
      </c>
      <c r="R298" t="s">
        <v>8353</v>
      </c>
      <c r="S298" s="14">
        <f t="shared" si="18"/>
        <v>42211.99454861111</v>
      </c>
      <c r="T298" s="14">
        <f t="shared" si="19"/>
        <v>42241.99454861111</v>
      </c>
    </row>
    <row r="299" spans="1:20" ht="59.4" x14ac:dyDescent="0.4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8308</v>
      </c>
      <c r="R299" t="s">
        <v>8309</v>
      </c>
      <c r="S299" s="14">
        <f t="shared" si="18"/>
        <v>42461.627511574072</v>
      </c>
      <c r="T299" s="14">
        <f t="shared" si="19"/>
        <v>42503.165972222225</v>
      </c>
    </row>
    <row r="300" spans="1:20" ht="59.4" x14ac:dyDescent="0.4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8331</v>
      </c>
      <c r="R300" t="s">
        <v>8349</v>
      </c>
      <c r="S300" s="14">
        <f t="shared" si="18"/>
        <v>42380.690289351856</v>
      </c>
      <c r="T300" s="14">
        <f t="shared" si="19"/>
        <v>42394.666666666672</v>
      </c>
    </row>
    <row r="301" spans="1:20" ht="45" x14ac:dyDescent="0.4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8320</v>
      </c>
      <c r="R301" t="s">
        <v>8340</v>
      </c>
      <c r="S301" s="14">
        <f t="shared" si="18"/>
        <v>41960.722951388889</v>
      </c>
      <c r="T301" s="14">
        <f t="shared" si="19"/>
        <v>41993.207638888889</v>
      </c>
    </row>
    <row r="302" spans="1:20" ht="45" x14ac:dyDescent="0.4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8315</v>
      </c>
      <c r="R302" t="s">
        <v>8355</v>
      </c>
      <c r="S302" s="14">
        <f t="shared" si="18"/>
        <v>41920.123611111114</v>
      </c>
      <c r="T302" s="14">
        <f t="shared" si="19"/>
        <v>41948.208333333336</v>
      </c>
    </row>
    <row r="303" spans="1:20" ht="30.6" x14ac:dyDescent="0.4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8323</v>
      </c>
      <c r="R303" t="s">
        <v>8328</v>
      </c>
      <c r="S303" s="14">
        <f t="shared" si="18"/>
        <v>41184.849166666667</v>
      </c>
      <c r="T303" s="14">
        <f t="shared" si="19"/>
        <v>41214.849166666667</v>
      </c>
    </row>
    <row r="304" spans="1:20" ht="45" x14ac:dyDescent="0.4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8315</v>
      </c>
      <c r="R304" t="s">
        <v>8355</v>
      </c>
      <c r="S304" s="14">
        <f t="shared" si="18"/>
        <v>41391.782905092594</v>
      </c>
      <c r="T304" s="14">
        <f t="shared" si="19"/>
        <v>41421.290972222225</v>
      </c>
    </row>
    <row r="305" spans="1:20" ht="45" x14ac:dyDescent="0.4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8308</v>
      </c>
      <c r="R305" t="s">
        <v>8313</v>
      </c>
      <c r="S305" s="14">
        <f t="shared" si="18"/>
        <v>42263.952662037031</v>
      </c>
      <c r="T305" s="14">
        <f t="shared" si="19"/>
        <v>42294.083333333328</v>
      </c>
    </row>
    <row r="306" spans="1:20" ht="45" x14ac:dyDescent="0.4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8308</v>
      </c>
      <c r="R306" t="s">
        <v>8312</v>
      </c>
      <c r="S306" s="14">
        <f t="shared" si="18"/>
        <v>42066.958761574075</v>
      </c>
      <c r="T306" s="14">
        <f t="shared" si="19"/>
        <v>42116.917094907403</v>
      </c>
    </row>
    <row r="307" spans="1:20" ht="45" x14ac:dyDescent="0.4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8336</v>
      </c>
      <c r="R307" t="s">
        <v>8337</v>
      </c>
      <c r="S307" s="14">
        <f t="shared" si="18"/>
        <v>42339.276006944448</v>
      </c>
      <c r="T307" s="14">
        <f t="shared" si="19"/>
        <v>42388.276006944448</v>
      </c>
    </row>
    <row r="308" spans="1:20" ht="59.4" x14ac:dyDescent="0.4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8315</v>
      </c>
      <c r="R308" t="s">
        <v>8355</v>
      </c>
      <c r="S308" s="14">
        <f t="shared" si="18"/>
        <v>42627.307303240741</v>
      </c>
      <c r="T308" s="14">
        <f t="shared" si="19"/>
        <v>42656</v>
      </c>
    </row>
    <row r="309" spans="1:20" ht="45" x14ac:dyDescent="0.4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8315</v>
      </c>
      <c r="R309" t="s">
        <v>8316</v>
      </c>
      <c r="S309" s="14">
        <f t="shared" si="18"/>
        <v>41834.586574074077</v>
      </c>
      <c r="T309" s="14">
        <f t="shared" si="19"/>
        <v>41866.083333333336</v>
      </c>
    </row>
    <row r="310" spans="1:20" ht="45" x14ac:dyDescent="0.4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8336</v>
      </c>
      <c r="R310" t="s">
        <v>8337</v>
      </c>
      <c r="S310" s="14">
        <f t="shared" si="18"/>
        <v>42705.919201388882</v>
      </c>
      <c r="T310" s="14">
        <f t="shared" si="19"/>
        <v>42738.919201388882</v>
      </c>
    </row>
    <row r="311" spans="1:20" ht="30.6" x14ac:dyDescent="0.4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8315</v>
      </c>
      <c r="R311" t="s">
        <v>8355</v>
      </c>
      <c r="S311" s="14">
        <f t="shared" si="18"/>
        <v>41368.560289351852</v>
      </c>
      <c r="T311" s="14">
        <f t="shared" si="19"/>
        <v>41398.560289351852</v>
      </c>
    </row>
    <row r="312" spans="1:20" ht="45" x14ac:dyDescent="0.4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8336</v>
      </c>
      <c r="R312" t="s">
        <v>8337</v>
      </c>
      <c r="S312" s="14">
        <f t="shared" si="18"/>
        <v>42535.809490740736</v>
      </c>
      <c r="T312" s="14">
        <f t="shared" si="19"/>
        <v>42565.809490740736</v>
      </c>
    </row>
    <row r="313" spans="1:20" ht="45" x14ac:dyDescent="0.4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8308</v>
      </c>
      <c r="R313" t="s">
        <v>8313</v>
      </c>
      <c r="S313" s="14">
        <f t="shared" si="18"/>
        <v>42473.57</v>
      </c>
      <c r="T313" s="14">
        <f t="shared" si="19"/>
        <v>42503.57</v>
      </c>
    </row>
    <row r="314" spans="1:20" ht="45" x14ac:dyDescent="0.4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8308</v>
      </c>
      <c r="R314" t="s">
        <v>8313</v>
      </c>
      <c r="S314" s="14">
        <f t="shared" si="18"/>
        <v>42759.244166666671</v>
      </c>
      <c r="T314" s="14">
        <f t="shared" si="19"/>
        <v>42793.084027777775</v>
      </c>
    </row>
    <row r="315" spans="1:20" ht="45" x14ac:dyDescent="0.4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8336</v>
      </c>
      <c r="R315" t="s">
        <v>8337</v>
      </c>
      <c r="S315" s="14">
        <f t="shared" si="18"/>
        <v>42234.597685185188</v>
      </c>
      <c r="T315" s="14">
        <f t="shared" si="19"/>
        <v>42274.597685185188</v>
      </c>
    </row>
    <row r="316" spans="1:20" ht="45" x14ac:dyDescent="0.4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8334</v>
      </c>
      <c r="R316" t="s">
        <v>8350</v>
      </c>
      <c r="S316" s="14">
        <f t="shared" si="18"/>
        <v>42011.628136574072</v>
      </c>
      <c r="T316" s="14">
        <f t="shared" si="19"/>
        <v>42041.628136574072</v>
      </c>
    </row>
    <row r="317" spans="1:20" ht="45" x14ac:dyDescent="0.4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8308</v>
      </c>
      <c r="R317" t="s">
        <v>8313</v>
      </c>
      <c r="S317" s="14">
        <f t="shared" si="18"/>
        <v>41934.584502314814</v>
      </c>
      <c r="T317" s="14">
        <f t="shared" si="19"/>
        <v>41964.626168981486</v>
      </c>
    </row>
    <row r="318" spans="1:20" ht="45" x14ac:dyDescent="0.4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8334</v>
      </c>
      <c r="R318" t="s">
        <v>8350</v>
      </c>
      <c r="S318" s="14">
        <f t="shared" si="18"/>
        <v>41807.624374999999</v>
      </c>
      <c r="T318" s="14">
        <f t="shared" si="19"/>
        <v>41837.624374999999</v>
      </c>
    </row>
    <row r="319" spans="1:20" ht="45" x14ac:dyDescent="0.4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8317</v>
      </c>
      <c r="R319" t="s">
        <v>8319</v>
      </c>
      <c r="S319" s="14">
        <f t="shared" si="18"/>
        <v>42100.642071759255</v>
      </c>
      <c r="T319" s="14">
        <f t="shared" si="19"/>
        <v>42155.642071759255</v>
      </c>
    </row>
    <row r="320" spans="1:20" ht="30.6" x14ac:dyDescent="0.4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8308</v>
      </c>
      <c r="R320" t="s">
        <v>8313</v>
      </c>
      <c r="S320" s="14">
        <f t="shared" si="18"/>
        <v>41184.277986111112</v>
      </c>
      <c r="T320" s="14">
        <f t="shared" si="19"/>
        <v>41215.166666666664</v>
      </c>
    </row>
    <row r="321" spans="1:20" ht="30.6" x14ac:dyDescent="0.4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8320</v>
      </c>
      <c r="R321" t="s">
        <v>8321</v>
      </c>
      <c r="S321" s="14">
        <f t="shared" si="18"/>
        <v>40854.745266203703</v>
      </c>
      <c r="T321" s="14">
        <f t="shared" si="19"/>
        <v>40884.745266203703</v>
      </c>
    </row>
    <row r="322" spans="1:20" ht="45" x14ac:dyDescent="0.4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0">ROUND(E322/D322*100,0)</f>
        <v>101</v>
      </c>
      <c r="P322">
        <f t="shared" ref="P322:P385" si="21">IFERROR(ROUND(E322/L322,2),0)</f>
        <v>201.22</v>
      </c>
      <c r="Q322" s="10" t="s">
        <v>8308</v>
      </c>
      <c r="R322" t="s">
        <v>8313</v>
      </c>
      <c r="S322" s="14">
        <f t="shared" ref="S322:S385" si="22">(((J322/60)/60)/24)+DATE(1970,1,1)</f>
        <v>41719.667986111112</v>
      </c>
      <c r="T322" s="14">
        <f t="shared" ref="T322:T385" si="23">(((I322/60)/60)/24)+DATE(1970,1,1)</f>
        <v>41749.667986111112</v>
      </c>
    </row>
    <row r="323" spans="1:20" ht="59.4" x14ac:dyDescent="0.4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0"/>
        <v>29</v>
      </c>
      <c r="P323">
        <f t="shared" si="21"/>
        <v>85</v>
      </c>
      <c r="Q323" s="10" t="s">
        <v>8317</v>
      </c>
      <c r="R323" t="s">
        <v>8319</v>
      </c>
      <c r="S323" s="14">
        <f t="shared" si="22"/>
        <v>42506.709722222222</v>
      </c>
      <c r="T323" s="14">
        <f t="shared" si="23"/>
        <v>42540.340277777781</v>
      </c>
    </row>
    <row r="324" spans="1:20" ht="45" x14ac:dyDescent="0.4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8317</v>
      </c>
      <c r="R324" t="s">
        <v>8347</v>
      </c>
      <c r="S324" s="14">
        <f t="shared" si="22"/>
        <v>42633.841608796298</v>
      </c>
      <c r="T324" s="14">
        <f t="shared" si="23"/>
        <v>42663.841608796298</v>
      </c>
    </row>
    <row r="325" spans="1:20" ht="45" x14ac:dyDescent="0.4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8317</v>
      </c>
      <c r="R325" t="s">
        <v>8347</v>
      </c>
      <c r="S325" s="14">
        <f t="shared" si="22"/>
        <v>42692.771493055552</v>
      </c>
      <c r="T325" s="14">
        <f t="shared" si="23"/>
        <v>42722.771493055552</v>
      </c>
    </row>
    <row r="326" spans="1:20" ht="45" x14ac:dyDescent="0.4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8323</v>
      </c>
      <c r="R326" t="s">
        <v>8344</v>
      </c>
      <c r="S326" s="14">
        <f t="shared" si="22"/>
        <v>41023.782037037039</v>
      </c>
      <c r="T326" s="14">
        <f t="shared" si="23"/>
        <v>41053.782037037039</v>
      </c>
    </row>
    <row r="327" spans="1:20" ht="45" x14ac:dyDescent="0.4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8308</v>
      </c>
      <c r="R327" t="s">
        <v>8313</v>
      </c>
      <c r="S327" s="14">
        <f t="shared" si="22"/>
        <v>41085.698113425926</v>
      </c>
      <c r="T327" s="14">
        <f t="shared" si="23"/>
        <v>41120.208333333336</v>
      </c>
    </row>
    <row r="328" spans="1:20" ht="45" x14ac:dyDescent="0.4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8308</v>
      </c>
      <c r="R328" t="s">
        <v>8313</v>
      </c>
      <c r="S328" s="14">
        <f t="shared" si="22"/>
        <v>42078.222187499996</v>
      </c>
      <c r="T328" s="14">
        <f t="shared" si="23"/>
        <v>42118.222187499996</v>
      </c>
    </row>
    <row r="329" spans="1:20" ht="30.6" x14ac:dyDescent="0.4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8336</v>
      </c>
      <c r="R329" t="s">
        <v>8337</v>
      </c>
      <c r="S329" s="14">
        <f t="shared" si="22"/>
        <v>42633.461956018517</v>
      </c>
      <c r="T329" s="14">
        <f t="shared" si="23"/>
        <v>42663.461956018517</v>
      </c>
    </row>
    <row r="330" spans="1:20" ht="45" x14ac:dyDescent="0.4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8315</v>
      </c>
      <c r="R330" t="s">
        <v>8357</v>
      </c>
      <c r="S330" s="14">
        <f t="shared" si="22"/>
        <v>42103.556828703702</v>
      </c>
      <c r="T330" s="14">
        <f t="shared" si="23"/>
        <v>42133.165972222225</v>
      </c>
    </row>
    <row r="331" spans="1:20" ht="45" x14ac:dyDescent="0.4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8323</v>
      </c>
      <c r="R331" t="s">
        <v>8327</v>
      </c>
      <c r="S331" s="14">
        <f t="shared" si="22"/>
        <v>41348.168287037035</v>
      </c>
      <c r="T331" s="14">
        <f t="shared" si="23"/>
        <v>41393.168287037035</v>
      </c>
    </row>
    <row r="332" spans="1:20" ht="45" x14ac:dyDescent="0.4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8317</v>
      </c>
      <c r="R332" t="s">
        <v>8319</v>
      </c>
      <c r="S332" s="14">
        <f t="shared" si="22"/>
        <v>42766.626793981486</v>
      </c>
      <c r="T332" s="14">
        <f t="shared" si="23"/>
        <v>42808.585127314815</v>
      </c>
    </row>
    <row r="333" spans="1:20" ht="45" x14ac:dyDescent="0.4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8308</v>
      </c>
      <c r="R333" t="s">
        <v>8313</v>
      </c>
      <c r="S333" s="14">
        <f t="shared" si="22"/>
        <v>41662.047500000001</v>
      </c>
      <c r="T333" s="14">
        <f t="shared" si="23"/>
        <v>41692.047500000001</v>
      </c>
    </row>
    <row r="334" spans="1:20" ht="45" x14ac:dyDescent="0.4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8323</v>
      </c>
      <c r="R334" t="s">
        <v>8324</v>
      </c>
      <c r="S334" s="14">
        <f t="shared" si="22"/>
        <v>41487.611250000002</v>
      </c>
      <c r="T334" s="14">
        <f t="shared" si="23"/>
        <v>41517.611250000002</v>
      </c>
    </row>
    <row r="335" spans="1:20" ht="45" x14ac:dyDescent="0.4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8334</v>
      </c>
      <c r="R335" t="s">
        <v>8350</v>
      </c>
      <c r="S335" s="14">
        <f t="shared" si="22"/>
        <v>41771.572256944448</v>
      </c>
      <c r="T335" s="14">
        <f t="shared" si="23"/>
        <v>41801.572256944448</v>
      </c>
    </row>
    <row r="336" spans="1:20" ht="59.4" x14ac:dyDescent="0.4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8334</v>
      </c>
      <c r="R336" t="s">
        <v>8350</v>
      </c>
      <c r="S336" s="14">
        <f t="shared" si="22"/>
        <v>42139.781678240746</v>
      </c>
      <c r="T336" s="14">
        <f t="shared" si="23"/>
        <v>42169.781678240746</v>
      </c>
    </row>
    <row r="337" spans="1:20" ht="45" x14ac:dyDescent="0.4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8308</v>
      </c>
      <c r="R337" t="s">
        <v>8313</v>
      </c>
      <c r="S337" s="14">
        <f t="shared" si="22"/>
        <v>40626.959930555553</v>
      </c>
      <c r="T337" s="14">
        <f t="shared" si="23"/>
        <v>40657.959930555553</v>
      </c>
    </row>
    <row r="338" spans="1:20" ht="59.4" x14ac:dyDescent="0.4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8315</v>
      </c>
      <c r="R338" t="s">
        <v>8316</v>
      </c>
      <c r="S338" s="14">
        <f t="shared" si="22"/>
        <v>41918.742175925923</v>
      </c>
      <c r="T338" s="14">
        <f t="shared" si="23"/>
        <v>41948.783842592595</v>
      </c>
    </row>
    <row r="339" spans="1:20" ht="45" x14ac:dyDescent="0.4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8308</v>
      </c>
      <c r="R339" t="s">
        <v>8313</v>
      </c>
      <c r="S339" s="14">
        <f t="shared" si="22"/>
        <v>41935.070486111108</v>
      </c>
      <c r="T339" s="14">
        <f t="shared" si="23"/>
        <v>41957.216666666667</v>
      </c>
    </row>
    <row r="340" spans="1:20" ht="45" x14ac:dyDescent="0.4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8308</v>
      </c>
      <c r="R340" t="s">
        <v>8313</v>
      </c>
      <c r="S340" s="14">
        <f t="shared" si="22"/>
        <v>41113.77238425926</v>
      </c>
      <c r="T340" s="14">
        <f t="shared" si="23"/>
        <v>41143.77238425926</v>
      </c>
    </row>
    <row r="341" spans="1:20" ht="45" x14ac:dyDescent="0.4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8331</v>
      </c>
      <c r="R341" t="s">
        <v>8332</v>
      </c>
      <c r="S341" s="14">
        <f t="shared" si="22"/>
        <v>41486.537268518521</v>
      </c>
      <c r="T341" s="14">
        <f t="shared" si="23"/>
        <v>41516.537268518521</v>
      </c>
    </row>
    <row r="342" spans="1:20" ht="45" x14ac:dyDescent="0.4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8317</v>
      </c>
      <c r="R342" t="s">
        <v>8319</v>
      </c>
      <c r="S342" s="14">
        <f t="shared" si="22"/>
        <v>41956.017488425925</v>
      </c>
      <c r="T342" s="14">
        <f t="shared" si="23"/>
        <v>41986.017488425925</v>
      </c>
    </row>
    <row r="343" spans="1:20" ht="59.4" x14ac:dyDescent="0.4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8315</v>
      </c>
      <c r="R343" t="s">
        <v>8355</v>
      </c>
      <c r="S343" s="14">
        <f t="shared" si="22"/>
        <v>42576.278715277775</v>
      </c>
      <c r="T343" s="14">
        <f t="shared" si="23"/>
        <v>42606.278715277775</v>
      </c>
    </row>
    <row r="344" spans="1:20" ht="45" x14ac:dyDescent="0.4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8331</v>
      </c>
      <c r="R344" t="s">
        <v>8349</v>
      </c>
      <c r="S344" s="14">
        <f t="shared" si="22"/>
        <v>41806.794074074074</v>
      </c>
      <c r="T344" s="14">
        <f t="shared" si="23"/>
        <v>41839.125</v>
      </c>
    </row>
    <row r="345" spans="1:20" ht="45" x14ac:dyDescent="0.4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8317</v>
      </c>
      <c r="R345" t="s">
        <v>8319</v>
      </c>
      <c r="S345" s="14">
        <f t="shared" si="22"/>
        <v>42767.577303240745</v>
      </c>
      <c r="T345" s="14">
        <f t="shared" si="23"/>
        <v>42797.577303240745</v>
      </c>
    </row>
    <row r="346" spans="1:20" ht="45" x14ac:dyDescent="0.4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8308</v>
      </c>
      <c r="R346" t="s">
        <v>8314</v>
      </c>
      <c r="S346" s="14">
        <f t="shared" si="22"/>
        <v>42327.490752314814</v>
      </c>
      <c r="T346" s="14">
        <f t="shared" si="23"/>
        <v>42367.490752314814</v>
      </c>
    </row>
    <row r="347" spans="1:20" ht="45" x14ac:dyDescent="0.4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8331</v>
      </c>
      <c r="R347" t="s">
        <v>8349</v>
      </c>
      <c r="S347" s="14">
        <f t="shared" si="22"/>
        <v>42573.327986111108</v>
      </c>
      <c r="T347" s="14">
        <f t="shared" si="23"/>
        <v>42588.327986111108</v>
      </c>
    </row>
    <row r="348" spans="1:20" x14ac:dyDescent="0.4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8308</v>
      </c>
      <c r="R348" t="s">
        <v>8313</v>
      </c>
      <c r="S348" s="14">
        <f t="shared" si="22"/>
        <v>41282.944456018515</v>
      </c>
      <c r="T348" s="14">
        <f t="shared" si="23"/>
        <v>41312.944456018515</v>
      </c>
    </row>
    <row r="349" spans="1:20" ht="45" x14ac:dyDescent="0.4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8315</v>
      </c>
      <c r="R349" t="s">
        <v>8316</v>
      </c>
      <c r="S349" s="14">
        <f t="shared" si="22"/>
        <v>42614.760937500003</v>
      </c>
      <c r="T349" s="14">
        <f t="shared" si="23"/>
        <v>42644.165972222225</v>
      </c>
    </row>
    <row r="350" spans="1:20" ht="45" x14ac:dyDescent="0.4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8323</v>
      </c>
      <c r="R350" t="s">
        <v>8324</v>
      </c>
      <c r="S350" s="14">
        <f t="shared" si="22"/>
        <v>41458.867905092593</v>
      </c>
      <c r="T350" s="14">
        <f t="shared" si="23"/>
        <v>41493.867905092593</v>
      </c>
    </row>
    <row r="351" spans="1:20" ht="45" x14ac:dyDescent="0.4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8331</v>
      </c>
      <c r="R351" t="s">
        <v>8349</v>
      </c>
      <c r="S351" s="14">
        <f t="shared" si="22"/>
        <v>42644.667534722219</v>
      </c>
      <c r="T351" s="14">
        <f t="shared" si="23"/>
        <v>42672.791666666672</v>
      </c>
    </row>
    <row r="352" spans="1:20" ht="45" x14ac:dyDescent="0.4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8336</v>
      </c>
      <c r="R352" t="s">
        <v>8337</v>
      </c>
      <c r="S352" s="14">
        <f t="shared" si="22"/>
        <v>41948.56658564815</v>
      </c>
      <c r="T352" s="14">
        <f t="shared" si="23"/>
        <v>41979.25</v>
      </c>
    </row>
    <row r="353" spans="1:20" ht="45" x14ac:dyDescent="0.4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8336</v>
      </c>
      <c r="R353" t="s">
        <v>8337</v>
      </c>
      <c r="S353" s="14">
        <f t="shared" si="22"/>
        <v>42391.475289351853</v>
      </c>
      <c r="T353" s="14">
        <f t="shared" si="23"/>
        <v>42415.625</v>
      </c>
    </row>
    <row r="354" spans="1:20" ht="45" x14ac:dyDescent="0.4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8317</v>
      </c>
      <c r="R354" t="s">
        <v>8347</v>
      </c>
      <c r="S354" s="14">
        <f t="shared" si="22"/>
        <v>41863.429791666669</v>
      </c>
      <c r="T354" s="14">
        <f t="shared" si="23"/>
        <v>41898.429791666669</v>
      </c>
    </row>
    <row r="355" spans="1:20" ht="30.6" x14ac:dyDescent="0.4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8317</v>
      </c>
      <c r="R355" t="s">
        <v>8319</v>
      </c>
      <c r="S355" s="14">
        <f t="shared" si="22"/>
        <v>41809.473275462966</v>
      </c>
      <c r="T355" s="14">
        <f t="shared" si="23"/>
        <v>41845.125</v>
      </c>
    </row>
    <row r="356" spans="1:20" ht="45" x14ac:dyDescent="0.4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8323</v>
      </c>
      <c r="R356" t="s">
        <v>8328</v>
      </c>
      <c r="S356" s="14">
        <f t="shared" si="22"/>
        <v>42370.580590277779</v>
      </c>
      <c r="T356" s="14">
        <f t="shared" si="23"/>
        <v>42400.580590277779</v>
      </c>
    </row>
    <row r="357" spans="1:20" ht="45" x14ac:dyDescent="0.4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8334</v>
      </c>
      <c r="R357" t="s">
        <v>8350</v>
      </c>
      <c r="S357" s="14">
        <f t="shared" si="22"/>
        <v>42423.602500000001</v>
      </c>
      <c r="T357" s="14">
        <f t="shared" si="23"/>
        <v>42453.560833333337</v>
      </c>
    </row>
    <row r="358" spans="1:20" ht="45" x14ac:dyDescent="0.4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8315</v>
      </c>
      <c r="R358" t="s">
        <v>8316</v>
      </c>
      <c r="S358" s="14">
        <f t="shared" si="22"/>
        <v>41909.969386574077</v>
      </c>
      <c r="T358" s="14">
        <f t="shared" si="23"/>
        <v>41950.011053240742</v>
      </c>
    </row>
    <row r="359" spans="1:20" ht="45" x14ac:dyDescent="0.4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8317</v>
      </c>
      <c r="R359" t="s">
        <v>8347</v>
      </c>
      <c r="S359" s="14">
        <f t="shared" si="22"/>
        <v>41099.966944444444</v>
      </c>
      <c r="T359" s="14">
        <f t="shared" si="23"/>
        <v>41134.125</v>
      </c>
    </row>
    <row r="360" spans="1:20" ht="45" x14ac:dyDescent="0.4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8315</v>
      </c>
      <c r="R360" t="s">
        <v>8355</v>
      </c>
      <c r="S360" s="14">
        <f t="shared" si="22"/>
        <v>41841.850034722222</v>
      </c>
      <c r="T360" s="14">
        <f t="shared" si="23"/>
        <v>41871.850034722222</v>
      </c>
    </row>
    <row r="361" spans="1:20" ht="45" x14ac:dyDescent="0.4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8336</v>
      </c>
      <c r="R361" t="s">
        <v>8337</v>
      </c>
      <c r="S361" s="14">
        <f t="shared" si="22"/>
        <v>41964.751342592594</v>
      </c>
      <c r="T361" s="14">
        <f t="shared" si="23"/>
        <v>41996</v>
      </c>
    </row>
    <row r="362" spans="1:20" ht="45" x14ac:dyDescent="0.4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8336</v>
      </c>
      <c r="R362" t="s">
        <v>8337</v>
      </c>
      <c r="S362" s="14">
        <f t="shared" si="22"/>
        <v>42741.599664351852</v>
      </c>
      <c r="T362" s="14">
        <f t="shared" si="23"/>
        <v>42772.599664351852</v>
      </c>
    </row>
    <row r="363" spans="1:20" ht="45" x14ac:dyDescent="0.4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8315</v>
      </c>
      <c r="R363" t="s">
        <v>8355</v>
      </c>
      <c r="S363" s="14">
        <f t="shared" si="22"/>
        <v>42534.895625000005</v>
      </c>
      <c r="T363" s="14">
        <f t="shared" si="23"/>
        <v>42564.895625000005</v>
      </c>
    </row>
    <row r="364" spans="1:20" ht="45" x14ac:dyDescent="0.4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8317</v>
      </c>
      <c r="R364" t="s">
        <v>8353</v>
      </c>
      <c r="S364" s="14">
        <f t="shared" si="22"/>
        <v>42218.169293981482</v>
      </c>
      <c r="T364" s="14">
        <f t="shared" si="23"/>
        <v>42246.169293981482</v>
      </c>
    </row>
    <row r="365" spans="1:20" ht="45" x14ac:dyDescent="0.4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8331</v>
      </c>
      <c r="R365" t="s">
        <v>8349</v>
      </c>
      <c r="S365" s="14">
        <f t="shared" si="22"/>
        <v>42633.586122685185</v>
      </c>
      <c r="T365" s="14">
        <f t="shared" si="23"/>
        <v>42668.708333333328</v>
      </c>
    </row>
    <row r="366" spans="1:20" ht="45" x14ac:dyDescent="0.4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8317</v>
      </c>
      <c r="R366" t="s">
        <v>8347</v>
      </c>
      <c r="S366" s="14">
        <f t="shared" si="22"/>
        <v>42626.668888888889</v>
      </c>
      <c r="T366" s="14">
        <f t="shared" si="23"/>
        <v>42656.915972222225</v>
      </c>
    </row>
    <row r="367" spans="1:20" ht="45" x14ac:dyDescent="0.4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8308</v>
      </c>
      <c r="R367" t="s">
        <v>8313</v>
      </c>
      <c r="S367" s="14">
        <f t="shared" si="22"/>
        <v>42178.282372685186</v>
      </c>
      <c r="T367" s="14">
        <f t="shared" si="23"/>
        <v>42208.282372685186</v>
      </c>
    </row>
    <row r="368" spans="1:20" ht="45" x14ac:dyDescent="0.4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8308</v>
      </c>
      <c r="R368" t="s">
        <v>8313</v>
      </c>
      <c r="S368" s="14">
        <f t="shared" si="22"/>
        <v>41980.781793981485</v>
      </c>
      <c r="T368" s="14">
        <f t="shared" si="23"/>
        <v>42010.781793981485</v>
      </c>
    </row>
    <row r="369" spans="1:20" ht="45" x14ac:dyDescent="0.4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8323</v>
      </c>
      <c r="R369" t="s">
        <v>8324</v>
      </c>
      <c r="S369" s="14">
        <f t="shared" si="22"/>
        <v>41449.585162037038</v>
      </c>
      <c r="T369" s="14">
        <f t="shared" si="23"/>
        <v>41479.585162037038</v>
      </c>
    </row>
    <row r="370" spans="1:20" ht="45" x14ac:dyDescent="0.4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8308</v>
      </c>
      <c r="R370" t="s">
        <v>8309</v>
      </c>
      <c r="S370" s="14">
        <f t="shared" si="22"/>
        <v>41929.164733796293</v>
      </c>
      <c r="T370" s="14">
        <f t="shared" si="23"/>
        <v>41959.206400462965</v>
      </c>
    </row>
    <row r="371" spans="1:20" ht="45" x14ac:dyDescent="0.4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8336</v>
      </c>
      <c r="R371" t="s">
        <v>8337</v>
      </c>
      <c r="S371" s="14">
        <f t="shared" si="22"/>
        <v>42426.542592592596</v>
      </c>
      <c r="T371" s="14">
        <f t="shared" si="23"/>
        <v>42454.916666666672</v>
      </c>
    </row>
    <row r="372" spans="1:20" ht="59.4" x14ac:dyDescent="0.4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8336</v>
      </c>
      <c r="R372" t="s">
        <v>8337</v>
      </c>
      <c r="S372" s="14">
        <f t="shared" si="22"/>
        <v>42668.176701388889</v>
      </c>
      <c r="T372" s="14">
        <f t="shared" si="23"/>
        <v>42698.083333333328</v>
      </c>
    </row>
    <row r="373" spans="1:20" ht="45" x14ac:dyDescent="0.4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8336</v>
      </c>
      <c r="R373" t="s">
        <v>8337</v>
      </c>
      <c r="S373" s="14">
        <f t="shared" si="22"/>
        <v>42654.177187499998</v>
      </c>
      <c r="T373" s="14">
        <f t="shared" si="23"/>
        <v>42684.218854166669</v>
      </c>
    </row>
    <row r="374" spans="1:20" ht="59.4" x14ac:dyDescent="0.4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8317</v>
      </c>
      <c r="R374" t="s">
        <v>8354</v>
      </c>
      <c r="S374" s="14">
        <f t="shared" si="22"/>
        <v>42529.632754629631</v>
      </c>
      <c r="T374" s="14">
        <f t="shared" si="23"/>
        <v>42556.207638888889</v>
      </c>
    </row>
    <row r="375" spans="1:20" ht="45" x14ac:dyDescent="0.4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8331</v>
      </c>
      <c r="R375" t="s">
        <v>8349</v>
      </c>
      <c r="S375" s="14">
        <f t="shared" si="22"/>
        <v>42583.615081018521</v>
      </c>
      <c r="T375" s="14">
        <f t="shared" si="23"/>
        <v>42620.083333333328</v>
      </c>
    </row>
    <row r="376" spans="1:20" ht="45" x14ac:dyDescent="0.4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8315</v>
      </c>
      <c r="R376" t="s">
        <v>8316</v>
      </c>
      <c r="S376" s="14">
        <f t="shared" si="22"/>
        <v>42461.747199074074</v>
      </c>
      <c r="T376" s="14">
        <f t="shared" si="23"/>
        <v>42491.747199074074</v>
      </c>
    </row>
    <row r="377" spans="1:20" ht="45" x14ac:dyDescent="0.4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8315</v>
      </c>
      <c r="R377" t="s">
        <v>8316</v>
      </c>
      <c r="S377" s="14">
        <f t="shared" si="22"/>
        <v>42135.60020833333</v>
      </c>
      <c r="T377" s="14">
        <f t="shared" si="23"/>
        <v>42167.083333333328</v>
      </c>
    </row>
    <row r="378" spans="1:20" ht="30.6" x14ac:dyDescent="0.4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8323</v>
      </c>
      <c r="R378" t="s">
        <v>8324</v>
      </c>
      <c r="S378" s="14">
        <f t="shared" si="22"/>
        <v>42745.600243055553</v>
      </c>
      <c r="T378" s="14">
        <f t="shared" si="23"/>
        <v>42776.208333333328</v>
      </c>
    </row>
    <row r="379" spans="1:20" ht="45" x14ac:dyDescent="0.4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8317</v>
      </c>
      <c r="R379" t="s">
        <v>8353</v>
      </c>
      <c r="S379" s="14">
        <f t="shared" si="22"/>
        <v>42115.74754629629</v>
      </c>
      <c r="T379" s="14">
        <f t="shared" si="23"/>
        <v>42145.74754629629</v>
      </c>
    </row>
    <row r="380" spans="1:20" ht="59.4" x14ac:dyDescent="0.4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8336</v>
      </c>
      <c r="R380" t="s">
        <v>8337</v>
      </c>
      <c r="S380" s="14">
        <f t="shared" si="22"/>
        <v>42409.776076388895</v>
      </c>
      <c r="T380" s="14">
        <f t="shared" si="23"/>
        <v>42469.734409722223</v>
      </c>
    </row>
    <row r="381" spans="1:20" ht="45" x14ac:dyDescent="0.4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8315</v>
      </c>
      <c r="R381" t="s">
        <v>8355</v>
      </c>
      <c r="S381" s="14">
        <f t="shared" si="22"/>
        <v>41610.794421296298</v>
      </c>
      <c r="T381" s="14">
        <f t="shared" si="23"/>
        <v>41637.332638888889</v>
      </c>
    </row>
    <row r="382" spans="1:20" ht="59.4" x14ac:dyDescent="0.4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8323</v>
      </c>
      <c r="R382" t="s">
        <v>8327</v>
      </c>
      <c r="S382" s="14">
        <f t="shared" si="22"/>
        <v>40555.322662037033</v>
      </c>
      <c r="T382" s="14">
        <f t="shared" si="23"/>
        <v>40603.833333333336</v>
      </c>
    </row>
    <row r="383" spans="1:20" ht="45" x14ac:dyDescent="0.4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8308</v>
      </c>
      <c r="R383" t="s">
        <v>8313</v>
      </c>
      <c r="S383" s="14">
        <f t="shared" si="22"/>
        <v>41193.032013888893</v>
      </c>
      <c r="T383" s="14">
        <f t="shared" si="23"/>
        <v>41223.073680555557</v>
      </c>
    </row>
    <row r="384" spans="1:20" ht="45" x14ac:dyDescent="0.4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8336</v>
      </c>
      <c r="R384" t="s">
        <v>8337</v>
      </c>
      <c r="S384" s="14">
        <f t="shared" si="22"/>
        <v>42751.533391203702</v>
      </c>
      <c r="T384" s="14">
        <f t="shared" si="23"/>
        <v>42780.957638888889</v>
      </c>
    </row>
    <row r="385" spans="1:20" ht="45" x14ac:dyDescent="0.4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8336</v>
      </c>
      <c r="R385" t="s">
        <v>8337</v>
      </c>
      <c r="S385" s="14">
        <f t="shared" si="22"/>
        <v>42552.315127314811</v>
      </c>
      <c r="T385" s="14">
        <f t="shared" si="23"/>
        <v>42588.75</v>
      </c>
    </row>
    <row r="386" spans="1:20" ht="45" x14ac:dyDescent="0.4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4">ROUND(E386/D386*100,0)</f>
        <v>108</v>
      </c>
      <c r="P386">
        <f t="shared" ref="P386:P449" si="25">IFERROR(ROUND(E386/L386,2),0)</f>
        <v>106.8</v>
      </c>
      <c r="Q386" s="10" t="s">
        <v>8315</v>
      </c>
      <c r="R386" t="s">
        <v>8316</v>
      </c>
      <c r="S386" s="14">
        <f t="shared" ref="S386:S449" si="26">(((J386/60)/60)/24)+DATE(1970,1,1)</f>
        <v>41933.291643518518</v>
      </c>
      <c r="T386" s="14">
        <f t="shared" ref="T386:T449" si="27">(((I386/60)/60)/24)+DATE(1970,1,1)</f>
        <v>41963.333310185189</v>
      </c>
    </row>
    <row r="387" spans="1:20" ht="30.6" x14ac:dyDescent="0.4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4"/>
        <v>107</v>
      </c>
      <c r="P387">
        <f t="shared" si="25"/>
        <v>97.64</v>
      </c>
      <c r="Q387" s="10" t="s">
        <v>8308</v>
      </c>
      <c r="R387" t="s">
        <v>8313</v>
      </c>
      <c r="S387" s="14">
        <f t="shared" si="26"/>
        <v>41017.885462962964</v>
      </c>
      <c r="T387" s="14">
        <f t="shared" si="27"/>
        <v>41067.621527777781</v>
      </c>
    </row>
    <row r="388" spans="1:20" ht="45" x14ac:dyDescent="0.4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8308</v>
      </c>
      <c r="R388" t="s">
        <v>8313</v>
      </c>
      <c r="S388" s="14">
        <f t="shared" si="26"/>
        <v>41134.751550925925</v>
      </c>
      <c r="T388" s="14">
        <f t="shared" si="27"/>
        <v>41155.751550925925</v>
      </c>
    </row>
    <row r="389" spans="1:20" ht="45" x14ac:dyDescent="0.4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8317</v>
      </c>
      <c r="R389" t="s">
        <v>8346</v>
      </c>
      <c r="S389" s="14">
        <f t="shared" si="26"/>
        <v>42514.671099537038</v>
      </c>
      <c r="T389" s="14">
        <f t="shared" si="27"/>
        <v>42544.671099537038</v>
      </c>
    </row>
    <row r="390" spans="1:20" ht="45" x14ac:dyDescent="0.4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8308</v>
      </c>
      <c r="R390" t="s">
        <v>8313</v>
      </c>
      <c r="S390" s="14">
        <f t="shared" si="26"/>
        <v>42687.875775462962</v>
      </c>
      <c r="T390" s="14">
        <f t="shared" si="27"/>
        <v>42718.5</v>
      </c>
    </row>
    <row r="391" spans="1:20" ht="45" x14ac:dyDescent="0.4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8317</v>
      </c>
      <c r="R391" t="s">
        <v>8354</v>
      </c>
      <c r="S391" s="14">
        <f t="shared" si="26"/>
        <v>42207.746678240743</v>
      </c>
      <c r="T391" s="14">
        <f t="shared" si="27"/>
        <v>42237.746678240743</v>
      </c>
    </row>
    <row r="392" spans="1:20" ht="45" x14ac:dyDescent="0.4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8308</v>
      </c>
      <c r="R392" t="s">
        <v>8313</v>
      </c>
      <c r="S392" s="14">
        <f t="shared" si="26"/>
        <v>42331.551307870366</v>
      </c>
      <c r="T392" s="14">
        <f t="shared" si="27"/>
        <v>42360.958333333328</v>
      </c>
    </row>
    <row r="393" spans="1:20" ht="45" x14ac:dyDescent="0.4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8317</v>
      </c>
      <c r="R393" t="s">
        <v>8319</v>
      </c>
      <c r="S393" s="14">
        <f t="shared" si="26"/>
        <v>42009.973946759259</v>
      </c>
      <c r="T393" s="14">
        <f t="shared" si="27"/>
        <v>42039.973946759259</v>
      </c>
    </row>
    <row r="394" spans="1:20" ht="45" x14ac:dyDescent="0.4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8336</v>
      </c>
      <c r="R394" t="s">
        <v>8337</v>
      </c>
      <c r="S394" s="14">
        <f t="shared" si="26"/>
        <v>41891.976388888892</v>
      </c>
      <c r="T394" s="14">
        <f t="shared" si="27"/>
        <v>41936.976388888892</v>
      </c>
    </row>
    <row r="395" spans="1:20" ht="30.6" x14ac:dyDescent="0.4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8331</v>
      </c>
      <c r="R395" t="s">
        <v>8332</v>
      </c>
      <c r="S395" s="14">
        <f t="shared" si="26"/>
        <v>42694.98128472222</v>
      </c>
      <c r="T395" s="14">
        <f t="shared" si="27"/>
        <v>42727.332638888889</v>
      </c>
    </row>
    <row r="396" spans="1:20" ht="45" x14ac:dyDescent="0.4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8317</v>
      </c>
      <c r="R396" t="s">
        <v>8354</v>
      </c>
      <c r="S396" s="14">
        <f t="shared" si="26"/>
        <v>42222.622766203705</v>
      </c>
      <c r="T396" s="14">
        <f t="shared" si="27"/>
        <v>42251.625</v>
      </c>
    </row>
    <row r="397" spans="1:20" ht="45" x14ac:dyDescent="0.4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8317</v>
      </c>
      <c r="R397" t="s">
        <v>8353</v>
      </c>
      <c r="S397" s="14">
        <f t="shared" si="26"/>
        <v>40998.051192129627</v>
      </c>
      <c r="T397" s="14">
        <f t="shared" si="27"/>
        <v>41028.051192129627</v>
      </c>
    </row>
    <row r="398" spans="1:20" ht="45" x14ac:dyDescent="0.4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8308</v>
      </c>
      <c r="R398" t="s">
        <v>8313</v>
      </c>
      <c r="S398" s="14">
        <f t="shared" si="26"/>
        <v>40868.219814814816</v>
      </c>
      <c r="T398" s="14">
        <f t="shared" si="27"/>
        <v>40909.332638888889</v>
      </c>
    </row>
    <row r="399" spans="1:20" x14ac:dyDescent="0.4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8323</v>
      </c>
      <c r="R399" t="s">
        <v>8352</v>
      </c>
      <c r="S399" s="14">
        <f t="shared" si="26"/>
        <v>41943.791030092594</v>
      </c>
      <c r="T399" s="14">
        <f t="shared" si="27"/>
        <v>41974.832696759258</v>
      </c>
    </row>
    <row r="400" spans="1:20" ht="45" x14ac:dyDescent="0.4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8323</v>
      </c>
      <c r="R400" t="s">
        <v>8324</v>
      </c>
      <c r="S400" s="14">
        <f t="shared" si="26"/>
        <v>41228.650196759263</v>
      </c>
      <c r="T400" s="14">
        <f t="shared" si="27"/>
        <v>41258.650196759263</v>
      </c>
    </row>
    <row r="401" spans="1:20" ht="59.4" x14ac:dyDescent="0.4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8331</v>
      </c>
      <c r="R401" t="s">
        <v>8349</v>
      </c>
      <c r="S401" s="14">
        <f t="shared" si="26"/>
        <v>42152.640833333338</v>
      </c>
      <c r="T401" s="14">
        <f t="shared" si="27"/>
        <v>42182.640833333338</v>
      </c>
    </row>
    <row r="402" spans="1:20" ht="30.6" x14ac:dyDescent="0.4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8308</v>
      </c>
      <c r="R402" t="s">
        <v>8313</v>
      </c>
      <c r="S402" s="14">
        <f t="shared" si="26"/>
        <v>40675.71</v>
      </c>
      <c r="T402" s="14">
        <f t="shared" si="27"/>
        <v>40695.207638888889</v>
      </c>
    </row>
    <row r="403" spans="1:20" ht="30.6" x14ac:dyDescent="0.4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8317</v>
      </c>
      <c r="R403" t="s">
        <v>8319</v>
      </c>
      <c r="S403" s="14">
        <f t="shared" si="26"/>
        <v>42388.708645833336</v>
      </c>
      <c r="T403" s="14">
        <f t="shared" si="27"/>
        <v>42418.708645833336</v>
      </c>
    </row>
    <row r="404" spans="1:20" ht="45" x14ac:dyDescent="0.4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8336</v>
      </c>
      <c r="R404" t="s">
        <v>8337</v>
      </c>
      <c r="S404" s="14">
        <f t="shared" si="26"/>
        <v>41786.614363425928</v>
      </c>
      <c r="T404" s="14">
        <f t="shared" si="27"/>
        <v>41817.614363425928</v>
      </c>
    </row>
    <row r="405" spans="1:20" ht="45" x14ac:dyDescent="0.4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8331</v>
      </c>
      <c r="R405" t="s">
        <v>8349</v>
      </c>
      <c r="S405" s="14">
        <f t="shared" si="26"/>
        <v>41561.807349537034</v>
      </c>
      <c r="T405" s="14">
        <f t="shared" si="27"/>
        <v>41591.849016203705</v>
      </c>
    </row>
    <row r="406" spans="1:20" ht="45" x14ac:dyDescent="0.4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8323</v>
      </c>
      <c r="R406" t="s">
        <v>8324</v>
      </c>
      <c r="S406" s="14">
        <f t="shared" si="26"/>
        <v>42445.823055555549</v>
      </c>
      <c r="T406" s="14">
        <f t="shared" si="27"/>
        <v>42476</v>
      </c>
    </row>
    <row r="407" spans="1:20" ht="30.6" x14ac:dyDescent="0.4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8336</v>
      </c>
      <c r="R407" t="s">
        <v>8337</v>
      </c>
      <c r="S407" s="14">
        <f t="shared" si="26"/>
        <v>42247.616400462968</v>
      </c>
      <c r="T407" s="14">
        <f t="shared" si="27"/>
        <v>42279.960416666669</v>
      </c>
    </row>
    <row r="408" spans="1:20" ht="45" x14ac:dyDescent="0.4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8315</v>
      </c>
      <c r="R408" t="s">
        <v>8316</v>
      </c>
      <c r="S408" s="14">
        <f t="shared" si="26"/>
        <v>42602.576712962968</v>
      </c>
      <c r="T408" s="14">
        <f t="shared" si="27"/>
        <v>42621.15625</v>
      </c>
    </row>
    <row r="409" spans="1:20" ht="30.6" x14ac:dyDescent="0.4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8323</v>
      </c>
      <c r="R409" t="s">
        <v>8352</v>
      </c>
      <c r="S409" s="14">
        <f t="shared" si="26"/>
        <v>41298.509965277779</v>
      </c>
      <c r="T409" s="14">
        <f t="shared" si="27"/>
        <v>41329.207638888889</v>
      </c>
    </row>
    <row r="410" spans="1:20" ht="30.6" x14ac:dyDescent="0.4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8320</v>
      </c>
      <c r="R410" t="s">
        <v>8321</v>
      </c>
      <c r="S410" s="14">
        <f t="shared" si="26"/>
        <v>42382.74009259259</v>
      </c>
      <c r="T410" s="14">
        <f t="shared" si="27"/>
        <v>42412.74009259259</v>
      </c>
    </row>
    <row r="411" spans="1:20" ht="45" x14ac:dyDescent="0.4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8308</v>
      </c>
      <c r="R411" t="s">
        <v>8309</v>
      </c>
      <c r="S411" s="14">
        <f t="shared" si="26"/>
        <v>41878.627187500002</v>
      </c>
      <c r="T411" s="14">
        <f t="shared" si="27"/>
        <v>41908.627187500002</v>
      </c>
    </row>
    <row r="412" spans="1:20" ht="45" x14ac:dyDescent="0.4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8308</v>
      </c>
      <c r="R412" t="s">
        <v>8313</v>
      </c>
      <c r="S412" s="14">
        <f t="shared" si="26"/>
        <v>42089.72802083334</v>
      </c>
      <c r="T412" s="14">
        <f t="shared" si="27"/>
        <v>42125.165972222225</v>
      </c>
    </row>
    <row r="413" spans="1:20" ht="45" x14ac:dyDescent="0.4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8308</v>
      </c>
      <c r="R413" t="s">
        <v>8313</v>
      </c>
      <c r="S413" s="14">
        <f t="shared" si="26"/>
        <v>40865.042256944449</v>
      </c>
      <c r="T413" s="14">
        <f t="shared" si="27"/>
        <v>40895.040972222225</v>
      </c>
    </row>
    <row r="414" spans="1:20" ht="45" x14ac:dyDescent="0.4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8315</v>
      </c>
      <c r="R414" t="s">
        <v>8316</v>
      </c>
      <c r="S414" s="14">
        <f t="shared" si="26"/>
        <v>42702.917048611111</v>
      </c>
      <c r="T414" s="14">
        <f t="shared" si="27"/>
        <v>42732.917048611111</v>
      </c>
    </row>
    <row r="415" spans="1:20" ht="45" x14ac:dyDescent="0.4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8320</v>
      </c>
      <c r="R415" t="s">
        <v>8321</v>
      </c>
      <c r="S415" s="14">
        <f t="shared" si="26"/>
        <v>42321.626296296294</v>
      </c>
      <c r="T415" s="14">
        <f t="shared" si="27"/>
        <v>42351.626296296294</v>
      </c>
    </row>
    <row r="416" spans="1:20" ht="59.4" x14ac:dyDescent="0.4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8323</v>
      </c>
      <c r="R416" t="s">
        <v>8324</v>
      </c>
      <c r="S416" s="14">
        <f t="shared" si="26"/>
        <v>41736.899652777778</v>
      </c>
      <c r="T416" s="14">
        <f t="shared" si="27"/>
        <v>41768.916666666664</v>
      </c>
    </row>
    <row r="417" spans="1:20" ht="45" x14ac:dyDescent="0.4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8308</v>
      </c>
      <c r="R417" t="s">
        <v>8309</v>
      </c>
      <c r="S417" s="14">
        <f t="shared" si="26"/>
        <v>42230.23583333334</v>
      </c>
      <c r="T417" s="14">
        <f t="shared" si="27"/>
        <v>42261.875</v>
      </c>
    </row>
    <row r="418" spans="1:20" ht="45" x14ac:dyDescent="0.4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8315</v>
      </c>
      <c r="R418" t="s">
        <v>8316</v>
      </c>
      <c r="S418" s="14">
        <f t="shared" si="26"/>
        <v>42050.983182870375</v>
      </c>
      <c r="T418" s="14">
        <f t="shared" si="27"/>
        <v>42085.941516203704</v>
      </c>
    </row>
    <row r="419" spans="1:20" ht="30.6" x14ac:dyDescent="0.4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8331</v>
      </c>
      <c r="R419" t="s">
        <v>8349</v>
      </c>
      <c r="S419" s="14">
        <f t="shared" si="26"/>
        <v>42062.022118055553</v>
      </c>
      <c r="T419" s="14">
        <f t="shared" si="27"/>
        <v>42091.980451388896</v>
      </c>
    </row>
    <row r="420" spans="1:20" ht="45" x14ac:dyDescent="0.4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8308</v>
      </c>
      <c r="R420" t="s">
        <v>8309</v>
      </c>
      <c r="S420" s="14">
        <f t="shared" si="26"/>
        <v>41971.639189814814</v>
      </c>
      <c r="T420" s="14">
        <f t="shared" si="27"/>
        <v>42001.639189814814</v>
      </c>
    </row>
    <row r="421" spans="1:20" ht="45" x14ac:dyDescent="0.4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8317</v>
      </c>
      <c r="R421" t="s">
        <v>8319</v>
      </c>
      <c r="S421" s="14">
        <f t="shared" si="26"/>
        <v>42749.059722222228</v>
      </c>
      <c r="T421" s="14">
        <f t="shared" si="27"/>
        <v>42809.018055555556</v>
      </c>
    </row>
    <row r="422" spans="1:20" ht="45" x14ac:dyDescent="0.4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8331</v>
      </c>
      <c r="R422" t="s">
        <v>8332</v>
      </c>
      <c r="S422" s="14">
        <f t="shared" si="26"/>
        <v>41264.853865740741</v>
      </c>
      <c r="T422" s="14">
        <f t="shared" si="27"/>
        <v>41309.853865740741</v>
      </c>
    </row>
    <row r="423" spans="1:20" ht="30.6" x14ac:dyDescent="0.4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8317</v>
      </c>
      <c r="R423" t="s">
        <v>8319</v>
      </c>
      <c r="S423" s="14">
        <f t="shared" si="26"/>
        <v>42662.613564814819</v>
      </c>
      <c r="T423" s="14">
        <f t="shared" si="27"/>
        <v>42692.655231481483</v>
      </c>
    </row>
    <row r="424" spans="1:20" ht="45" x14ac:dyDescent="0.4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8336</v>
      </c>
      <c r="R424" t="s">
        <v>8337</v>
      </c>
      <c r="S424" s="14">
        <f t="shared" si="26"/>
        <v>42741.684479166666</v>
      </c>
      <c r="T424" s="14">
        <f t="shared" si="27"/>
        <v>42771.684479166666</v>
      </c>
    </row>
    <row r="425" spans="1:20" ht="45" x14ac:dyDescent="0.4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8331</v>
      </c>
      <c r="R425" t="s">
        <v>8349</v>
      </c>
      <c r="S425" s="14">
        <f t="shared" si="26"/>
        <v>42381.79886574074</v>
      </c>
      <c r="T425" s="14">
        <f t="shared" si="27"/>
        <v>42412.207638888889</v>
      </c>
    </row>
    <row r="426" spans="1:20" ht="45" x14ac:dyDescent="0.4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8317</v>
      </c>
      <c r="R426" t="s">
        <v>8319</v>
      </c>
      <c r="S426" s="14">
        <f t="shared" si="26"/>
        <v>41864.501516203702</v>
      </c>
      <c r="T426" s="14">
        <f t="shared" si="27"/>
        <v>41899.501516203702</v>
      </c>
    </row>
    <row r="427" spans="1:20" ht="45" x14ac:dyDescent="0.4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8317</v>
      </c>
      <c r="R427" t="s">
        <v>8319</v>
      </c>
      <c r="S427" s="14">
        <f t="shared" si="26"/>
        <v>41993.174363425926</v>
      </c>
      <c r="T427" s="14">
        <f t="shared" si="27"/>
        <v>42023.174363425926</v>
      </c>
    </row>
    <row r="428" spans="1:20" ht="30.6" x14ac:dyDescent="0.4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8331</v>
      </c>
      <c r="R428" t="s">
        <v>8349</v>
      </c>
      <c r="S428" s="14">
        <f t="shared" si="26"/>
        <v>42200.666261574079</v>
      </c>
      <c r="T428" s="14">
        <f t="shared" si="27"/>
        <v>42214.666261574079</v>
      </c>
    </row>
    <row r="429" spans="1:20" ht="45" x14ac:dyDescent="0.4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8317</v>
      </c>
      <c r="R429" t="s">
        <v>8347</v>
      </c>
      <c r="S429" s="14">
        <f t="shared" si="26"/>
        <v>41742.780509259261</v>
      </c>
      <c r="T429" s="14">
        <f t="shared" si="27"/>
        <v>41772.780509259261</v>
      </c>
    </row>
    <row r="430" spans="1:20" x14ac:dyDescent="0.4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8317</v>
      </c>
      <c r="R430" t="s">
        <v>8319</v>
      </c>
      <c r="S430" s="14">
        <f t="shared" si="26"/>
        <v>42480.653611111105</v>
      </c>
      <c r="T430" s="14">
        <f t="shared" si="27"/>
        <v>42525.653611111105</v>
      </c>
    </row>
    <row r="431" spans="1:20" ht="30.6" x14ac:dyDescent="0.4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8336</v>
      </c>
      <c r="R431" t="s">
        <v>8337</v>
      </c>
      <c r="S431" s="14">
        <f t="shared" si="26"/>
        <v>42052.628703703704</v>
      </c>
      <c r="T431" s="14">
        <f t="shared" si="27"/>
        <v>42082.587037037039</v>
      </c>
    </row>
    <row r="432" spans="1:20" ht="45" x14ac:dyDescent="0.4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8308</v>
      </c>
      <c r="R432" t="s">
        <v>8313</v>
      </c>
      <c r="S432" s="14">
        <f t="shared" si="26"/>
        <v>41529.063252314816</v>
      </c>
      <c r="T432" s="14">
        <f t="shared" si="27"/>
        <v>41559.063252314816</v>
      </c>
    </row>
    <row r="433" spans="1:20" ht="45" x14ac:dyDescent="0.4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8317</v>
      </c>
      <c r="R433" t="s">
        <v>8319</v>
      </c>
      <c r="S433" s="14">
        <f t="shared" si="26"/>
        <v>42331.84574074074</v>
      </c>
      <c r="T433" s="14">
        <f t="shared" si="27"/>
        <v>42361.84574074074</v>
      </c>
    </row>
    <row r="434" spans="1:20" ht="45" x14ac:dyDescent="0.4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8331</v>
      </c>
      <c r="R434" t="s">
        <v>8349</v>
      </c>
      <c r="S434" s="14">
        <f t="shared" si="26"/>
        <v>42647.818819444445</v>
      </c>
      <c r="T434" s="14">
        <f t="shared" si="27"/>
        <v>42659.854166666672</v>
      </c>
    </row>
    <row r="435" spans="1:20" ht="45" x14ac:dyDescent="0.4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8331</v>
      </c>
      <c r="R435" t="s">
        <v>8349</v>
      </c>
      <c r="S435" s="14">
        <f t="shared" si="26"/>
        <v>42702.804814814815</v>
      </c>
      <c r="T435" s="14">
        <f t="shared" si="27"/>
        <v>42712.804814814815</v>
      </c>
    </row>
    <row r="436" spans="1:20" ht="45" x14ac:dyDescent="0.4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8308</v>
      </c>
      <c r="R436" t="s">
        <v>8313</v>
      </c>
      <c r="S436" s="14">
        <f t="shared" si="26"/>
        <v>40763.717256944445</v>
      </c>
      <c r="T436" s="14">
        <f t="shared" si="27"/>
        <v>40794.125</v>
      </c>
    </row>
    <row r="437" spans="1:20" ht="45" x14ac:dyDescent="0.4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8315</v>
      </c>
      <c r="R437" t="s">
        <v>8355</v>
      </c>
      <c r="S437" s="14">
        <f t="shared" si="26"/>
        <v>42465.596585648149</v>
      </c>
      <c r="T437" s="14">
        <f t="shared" si="27"/>
        <v>42493.958333333328</v>
      </c>
    </row>
    <row r="438" spans="1:20" ht="30.6" x14ac:dyDescent="0.4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8336</v>
      </c>
      <c r="R438" t="s">
        <v>8337</v>
      </c>
      <c r="S438" s="14">
        <f t="shared" si="26"/>
        <v>41955.857789351852</v>
      </c>
      <c r="T438" s="14">
        <f t="shared" si="27"/>
        <v>41992.166666666672</v>
      </c>
    </row>
    <row r="439" spans="1:20" ht="45" x14ac:dyDescent="0.4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8323</v>
      </c>
      <c r="R439" t="s">
        <v>8324</v>
      </c>
      <c r="S439" s="14">
        <f t="shared" si="26"/>
        <v>41586.475173611114</v>
      </c>
      <c r="T439" s="14">
        <f t="shared" si="27"/>
        <v>41617.207638888889</v>
      </c>
    </row>
    <row r="440" spans="1:20" ht="45" x14ac:dyDescent="0.4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8336</v>
      </c>
      <c r="R440" t="s">
        <v>8337</v>
      </c>
      <c r="S440" s="14">
        <f t="shared" si="26"/>
        <v>42619.466342592597</v>
      </c>
      <c r="T440" s="14">
        <f t="shared" si="27"/>
        <v>42649.583333333328</v>
      </c>
    </row>
    <row r="441" spans="1:20" ht="45" x14ac:dyDescent="0.4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8323</v>
      </c>
      <c r="R441" t="s">
        <v>8327</v>
      </c>
      <c r="S441" s="14">
        <f t="shared" si="26"/>
        <v>41834.695277777777</v>
      </c>
      <c r="T441" s="14">
        <f t="shared" si="27"/>
        <v>41859.75</v>
      </c>
    </row>
    <row r="442" spans="1:20" ht="45" x14ac:dyDescent="0.4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8315</v>
      </c>
      <c r="R442" t="s">
        <v>8355</v>
      </c>
      <c r="S442" s="14">
        <f t="shared" si="26"/>
        <v>41758.833564814813</v>
      </c>
      <c r="T442" s="14">
        <f t="shared" si="27"/>
        <v>41786.125</v>
      </c>
    </row>
    <row r="443" spans="1:20" ht="45" x14ac:dyDescent="0.4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8317</v>
      </c>
      <c r="R443" t="s">
        <v>8354</v>
      </c>
      <c r="S443" s="14">
        <f t="shared" si="26"/>
        <v>42313.02542824074</v>
      </c>
      <c r="T443" s="14">
        <f t="shared" si="27"/>
        <v>42347.290972222225</v>
      </c>
    </row>
    <row r="444" spans="1:20" ht="45" x14ac:dyDescent="0.4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8308</v>
      </c>
      <c r="R444" t="s">
        <v>8313</v>
      </c>
      <c r="S444" s="14">
        <f t="shared" si="26"/>
        <v>41319.769293981481</v>
      </c>
      <c r="T444" s="14">
        <f t="shared" si="27"/>
        <v>41349.769293981481</v>
      </c>
    </row>
    <row r="445" spans="1:20" ht="45" x14ac:dyDescent="0.4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8336</v>
      </c>
      <c r="R445" t="s">
        <v>8337</v>
      </c>
      <c r="S445" s="14">
        <f t="shared" si="26"/>
        <v>41772.657685185186</v>
      </c>
      <c r="T445" s="14">
        <f t="shared" si="27"/>
        <v>41800.356249999997</v>
      </c>
    </row>
    <row r="446" spans="1:20" ht="45" x14ac:dyDescent="0.4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8317</v>
      </c>
      <c r="R446" t="s">
        <v>8353</v>
      </c>
      <c r="S446" s="14">
        <f t="shared" si="26"/>
        <v>42767.801712962959</v>
      </c>
      <c r="T446" s="14">
        <f t="shared" si="27"/>
        <v>42809</v>
      </c>
    </row>
    <row r="447" spans="1:20" ht="59.4" x14ac:dyDescent="0.4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8308</v>
      </c>
      <c r="R447" t="s">
        <v>8313</v>
      </c>
      <c r="S447" s="14">
        <f t="shared" si="26"/>
        <v>40469.225231481483</v>
      </c>
      <c r="T447" s="14">
        <f t="shared" si="27"/>
        <v>40499.266898148147</v>
      </c>
    </row>
    <row r="448" spans="1:20" ht="45" x14ac:dyDescent="0.4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8308</v>
      </c>
      <c r="R448" t="s">
        <v>8313</v>
      </c>
      <c r="S448" s="14">
        <f t="shared" si="26"/>
        <v>42114.944328703699</v>
      </c>
      <c r="T448" s="14">
        <f t="shared" si="27"/>
        <v>42144.944328703699</v>
      </c>
    </row>
    <row r="449" spans="1:20" ht="59.4" x14ac:dyDescent="0.4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8308</v>
      </c>
      <c r="R449" t="s">
        <v>8313</v>
      </c>
      <c r="S449" s="14">
        <f t="shared" si="26"/>
        <v>40357.227939814817</v>
      </c>
      <c r="T449" s="14">
        <f t="shared" si="27"/>
        <v>40401.665972222225</v>
      </c>
    </row>
    <row r="450" spans="1:20" ht="45" x14ac:dyDescent="0.4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8">ROUND(E450/D450*100,0)</f>
        <v>355</v>
      </c>
      <c r="P450">
        <f t="shared" ref="P450:P513" si="29">IFERROR(ROUND(E450/L450,2),0)</f>
        <v>89.1</v>
      </c>
      <c r="Q450" s="10" t="s">
        <v>8317</v>
      </c>
      <c r="R450" t="s">
        <v>8353</v>
      </c>
      <c r="S450" s="14">
        <f t="shared" ref="S450:S513" si="30">(((J450/60)/60)/24)+DATE(1970,1,1)</f>
        <v>41667.823287037041</v>
      </c>
      <c r="T450" s="14">
        <f t="shared" ref="T450:T513" si="31">(((I450/60)/60)/24)+DATE(1970,1,1)</f>
        <v>41697.958333333336</v>
      </c>
    </row>
    <row r="451" spans="1:20" ht="45" x14ac:dyDescent="0.4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8"/>
        <v>118</v>
      </c>
      <c r="P451">
        <f t="shared" si="29"/>
        <v>180.41</v>
      </c>
      <c r="Q451" s="10" t="s">
        <v>8336</v>
      </c>
      <c r="R451" t="s">
        <v>8337</v>
      </c>
      <c r="S451" s="14">
        <f t="shared" si="30"/>
        <v>41939.00712962963</v>
      </c>
      <c r="T451" s="14">
        <f t="shared" si="31"/>
        <v>41969.052083333328</v>
      </c>
    </row>
    <row r="452" spans="1:20" ht="59.4" x14ac:dyDescent="0.4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8317</v>
      </c>
      <c r="R452" t="s">
        <v>8319</v>
      </c>
      <c r="S452" s="14">
        <f t="shared" si="30"/>
        <v>42612.624039351853</v>
      </c>
      <c r="T452" s="14">
        <f t="shared" si="31"/>
        <v>42644.624039351853</v>
      </c>
    </row>
    <row r="453" spans="1:20" ht="45" x14ac:dyDescent="0.4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8317</v>
      </c>
      <c r="R453" t="s">
        <v>8319</v>
      </c>
      <c r="S453" s="14">
        <f t="shared" si="30"/>
        <v>42652.964907407411</v>
      </c>
      <c r="T453" s="14">
        <f t="shared" si="31"/>
        <v>42686.208333333328</v>
      </c>
    </row>
    <row r="454" spans="1:20" ht="45" x14ac:dyDescent="0.4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8323</v>
      </c>
      <c r="R454" t="s">
        <v>8324</v>
      </c>
      <c r="S454" s="14">
        <f t="shared" si="30"/>
        <v>42081.77143518519</v>
      </c>
      <c r="T454" s="14">
        <f t="shared" si="31"/>
        <v>42119</v>
      </c>
    </row>
    <row r="455" spans="1:20" ht="45" x14ac:dyDescent="0.4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8323</v>
      </c>
      <c r="R455" t="s">
        <v>8324</v>
      </c>
      <c r="S455" s="14">
        <f t="shared" si="30"/>
        <v>42093.922048611115</v>
      </c>
      <c r="T455" s="14">
        <f t="shared" si="31"/>
        <v>42128.167361111111</v>
      </c>
    </row>
    <row r="456" spans="1:20" ht="59.4" x14ac:dyDescent="0.4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8315</v>
      </c>
      <c r="R456" t="s">
        <v>8316</v>
      </c>
      <c r="S456" s="14">
        <f t="shared" si="30"/>
        <v>41835.666354166664</v>
      </c>
      <c r="T456" s="14">
        <f t="shared" si="31"/>
        <v>41855.666354166664</v>
      </c>
    </row>
    <row r="457" spans="1:20" ht="45" x14ac:dyDescent="0.4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8308</v>
      </c>
      <c r="R457" t="s">
        <v>8313</v>
      </c>
      <c r="S457" s="14">
        <f t="shared" si="30"/>
        <v>40987.688333333332</v>
      </c>
      <c r="T457" s="14">
        <f t="shared" si="31"/>
        <v>41032.688333333332</v>
      </c>
    </row>
    <row r="458" spans="1:20" ht="30.6" x14ac:dyDescent="0.4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8336</v>
      </c>
      <c r="R458" t="s">
        <v>8337</v>
      </c>
      <c r="S458" s="14">
        <f t="shared" si="30"/>
        <v>42430.430243055554</v>
      </c>
      <c r="T458" s="14">
        <f t="shared" si="31"/>
        <v>42460.416666666672</v>
      </c>
    </row>
    <row r="459" spans="1:20" ht="45" x14ac:dyDescent="0.4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8323</v>
      </c>
      <c r="R459" t="s">
        <v>8327</v>
      </c>
      <c r="S459" s="14">
        <f t="shared" si="30"/>
        <v>41426.259618055556</v>
      </c>
      <c r="T459" s="14">
        <f t="shared" si="31"/>
        <v>41457.208333333336</v>
      </c>
    </row>
    <row r="460" spans="1:20" ht="45" x14ac:dyDescent="0.4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8323</v>
      </c>
      <c r="R460" t="s">
        <v>8327</v>
      </c>
      <c r="S460" s="14">
        <f t="shared" si="30"/>
        <v>41228.786203703705</v>
      </c>
      <c r="T460" s="14">
        <f t="shared" si="31"/>
        <v>41258.786203703705</v>
      </c>
    </row>
    <row r="461" spans="1:20" ht="45" x14ac:dyDescent="0.4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8317</v>
      </c>
      <c r="R461" t="s">
        <v>8347</v>
      </c>
      <c r="S461" s="14">
        <f t="shared" si="30"/>
        <v>42654.525775462964</v>
      </c>
      <c r="T461" s="14">
        <f t="shared" si="31"/>
        <v>42684.567442129628</v>
      </c>
    </row>
    <row r="462" spans="1:20" ht="45" x14ac:dyDescent="0.4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8320</v>
      </c>
      <c r="R462" t="s">
        <v>8340</v>
      </c>
      <c r="S462" s="14">
        <f t="shared" si="30"/>
        <v>42340.172060185185</v>
      </c>
      <c r="T462" s="14">
        <f t="shared" si="31"/>
        <v>42381.208333333328</v>
      </c>
    </row>
    <row r="463" spans="1:20" ht="45" x14ac:dyDescent="0.4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8317</v>
      </c>
      <c r="R463" t="s">
        <v>8353</v>
      </c>
      <c r="S463" s="14">
        <f t="shared" si="30"/>
        <v>41982.143171296295</v>
      </c>
      <c r="T463" s="14">
        <f t="shared" si="31"/>
        <v>42013.143171296295</v>
      </c>
    </row>
    <row r="464" spans="1:20" ht="59.4" x14ac:dyDescent="0.4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8323</v>
      </c>
      <c r="R464" t="s">
        <v>8327</v>
      </c>
      <c r="S464" s="14">
        <f t="shared" si="30"/>
        <v>41135.175694444442</v>
      </c>
      <c r="T464" s="14">
        <f t="shared" si="31"/>
        <v>41162.163194444445</v>
      </c>
    </row>
    <row r="465" spans="1:20" ht="30.6" x14ac:dyDescent="0.4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8317</v>
      </c>
      <c r="R465" t="s">
        <v>8353</v>
      </c>
      <c r="S465" s="14">
        <f t="shared" si="30"/>
        <v>42767.688518518517</v>
      </c>
      <c r="T465" s="14">
        <f t="shared" si="31"/>
        <v>42806.791666666672</v>
      </c>
    </row>
    <row r="466" spans="1:20" ht="30.6" x14ac:dyDescent="0.4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8308</v>
      </c>
      <c r="R466" t="s">
        <v>8313</v>
      </c>
      <c r="S466" s="14">
        <f t="shared" si="30"/>
        <v>41950.923576388886</v>
      </c>
      <c r="T466" s="14">
        <f t="shared" si="31"/>
        <v>41984.207638888889</v>
      </c>
    </row>
    <row r="467" spans="1:20" ht="45" x14ac:dyDescent="0.4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8308</v>
      </c>
      <c r="R467" t="s">
        <v>8313</v>
      </c>
      <c r="S467" s="14">
        <f t="shared" si="30"/>
        <v>42261.500243055561</v>
      </c>
      <c r="T467" s="14">
        <f t="shared" si="31"/>
        <v>42291.500243055561</v>
      </c>
    </row>
    <row r="468" spans="1:20" ht="45" x14ac:dyDescent="0.4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8317</v>
      </c>
      <c r="R468" t="s">
        <v>8319</v>
      </c>
      <c r="S468" s="14">
        <f t="shared" si="30"/>
        <v>42586.295138888891</v>
      </c>
      <c r="T468" s="14">
        <f t="shared" si="31"/>
        <v>42626.295138888891</v>
      </c>
    </row>
    <row r="469" spans="1:20" ht="45" x14ac:dyDescent="0.4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8317</v>
      </c>
      <c r="R469" t="s">
        <v>8347</v>
      </c>
      <c r="S469" s="14">
        <f t="shared" si="30"/>
        <v>41201.012083333335</v>
      </c>
      <c r="T469" s="14">
        <f t="shared" si="31"/>
        <v>41231.053749999999</v>
      </c>
    </row>
    <row r="470" spans="1:20" ht="45" x14ac:dyDescent="0.4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8317</v>
      </c>
      <c r="R470" t="s">
        <v>8347</v>
      </c>
      <c r="S470" s="14">
        <f t="shared" si="30"/>
        <v>41944.83898148148</v>
      </c>
      <c r="T470" s="14">
        <f t="shared" si="31"/>
        <v>42004.880648148144</v>
      </c>
    </row>
    <row r="471" spans="1:20" ht="45" x14ac:dyDescent="0.4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8336</v>
      </c>
      <c r="R471" t="s">
        <v>8337</v>
      </c>
      <c r="S471" s="14">
        <f t="shared" si="30"/>
        <v>42125.614895833336</v>
      </c>
      <c r="T471" s="14">
        <f t="shared" si="31"/>
        <v>42155.614895833336</v>
      </c>
    </row>
    <row r="472" spans="1:20" ht="45" x14ac:dyDescent="0.4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8323</v>
      </c>
      <c r="R472" t="s">
        <v>8324</v>
      </c>
      <c r="S472" s="14">
        <f t="shared" si="30"/>
        <v>40513.757569444446</v>
      </c>
      <c r="T472" s="14">
        <f t="shared" si="31"/>
        <v>40603.757569444446</v>
      </c>
    </row>
    <row r="473" spans="1:20" ht="59.4" x14ac:dyDescent="0.4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8336</v>
      </c>
      <c r="R473" t="s">
        <v>8337</v>
      </c>
      <c r="S473" s="14">
        <f t="shared" si="30"/>
        <v>42414.44332175926</v>
      </c>
      <c r="T473" s="14">
        <f t="shared" si="31"/>
        <v>42451.834027777775</v>
      </c>
    </row>
    <row r="474" spans="1:20" ht="45" x14ac:dyDescent="0.4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8308</v>
      </c>
      <c r="R474" t="s">
        <v>8313</v>
      </c>
      <c r="S474" s="14">
        <f t="shared" si="30"/>
        <v>42559.755671296298</v>
      </c>
      <c r="T474" s="14">
        <f t="shared" si="31"/>
        <v>42616.041666666672</v>
      </c>
    </row>
    <row r="475" spans="1:20" ht="45" x14ac:dyDescent="0.4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8315</v>
      </c>
      <c r="R475" t="s">
        <v>8355</v>
      </c>
      <c r="S475" s="14">
        <f t="shared" si="30"/>
        <v>42083.070590277777</v>
      </c>
      <c r="T475" s="14">
        <f t="shared" si="31"/>
        <v>42110.118055555555</v>
      </c>
    </row>
    <row r="476" spans="1:20" ht="45" x14ac:dyDescent="0.4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8315</v>
      </c>
      <c r="R476" t="s">
        <v>8316</v>
      </c>
      <c r="S476" s="14">
        <f t="shared" si="30"/>
        <v>42290.61855324074</v>
      </c>
      <c r="T476" s="14">
        <f t="shared" si="31"/>
        <v>42320.104861111111</v>
      </c>
    </row>
    <row r="477" spans="1:20" ht="45" x14ac:dyDescent="0.4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8308</v>
      </c>
      <c r="R477" t="s">
        <v>8313</v>
      </c>
      <c r="S477" s="14">
        <f t="shared" si="30"/>
        <v>41313.816249999996</v>
      </c>
      <c r="T477" s="14">
        <f t="shared" si="31"/>
        <v>41358.774583333332</v>
      </c>
    </row>
    <row r="478" spans="1:20" ht="45" x14ac:dyDescent="0.4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8315</v>
      </c>
      <c r="R478" t="s">
        <v>8316</v>
      </c>
      <c r="S478" s="14">
        <f t="shared" si="30"/>
        <v>42780.825706018513</v>
      </c>
      <c r="T478" s="14">
        <f t="shared" si="31"/>
        <v>42810.784039351856</v>
      </c>
    </row>
    <row r="479" spans="1:20" ht="45" x14ac:dyDescent="0.4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8317</v>
      </c>
      <c r="R479" t="s">
        <v>8347</v>
      </c>
      <c r="S479" s="14">
        <f t="shared" si="30"/>
        <v>42138.684189814812</v>
      </c>
      <c r="T479" s="14">
        <f t="shared" si="31"/>
        <v>42168.684189814812</v>
      </c>
    </row>
    <row r="480" spans="1:20" ht="45" x14ac:dyDescent="0.4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8323</v>
      </c>
      <c r="R480" t="s">
        <v>8324</v>
      </c>
      <c r="S480" s="14">
        <f t="shared" si="30"/>
        <v>40587.085532407407</v>
      </c>
      <c r="T480" s="14">
        <f t="shared" si="31"/>
        <v>40636.043865740743</v>
      </c>
    </row>
    <row r="481" spans="1:20" ht="45" x14ac:dyDescent="0.4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8336</v>
      </c>
      <c r="R481" t="s">
        <v>8337</v>
      </c>
      <c r="S481" s="14">
        <f t="shared" si="30"/>
        <v>42420.74962962963</v>
      </c>
      <c r="T481" s="14">
        <f t="shared" si="31"/>
        <v>42450.707962962959</v>
      </c>
    </row>
    <row r="482" spans="1:20" ht="45" x14ac:dyDescent="0.4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8336</v>
      </c>
      <c r="R482" t="s">
        <v>8337</v>
      </c>
      <c r="S482" s="14">
        <f t="shared" si="30"/>
        <v>41809.385162037033</v>
      </c>
      <c r="T482" s="14">
        <f t="shared" si="31"/>
        <v>41839.385162037033</v>
      </c>
    </row>
    <row r="483" spans="1:20" ht="59.4" x14ac:dyDescent="0.4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8308</v>
      </c>
      <c r="R483" t="s">
        <v>8313</v>
      </c>
      <c r="S483" s="14">
        <f t="shared" si="30"/>
        <v>41354.708460648151</v>
      </c>
      <c r="T483" s="14">
        <f t="shared" si="31"/>
        <v>41399.708460648151</v>
      </c>
    </row>
    <row r="484" spans="1:20" ht="45" x14ac:dyDescent="0.4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8308</v>
      </c>
      <c r="R484" t="s">
        <v>8313</v>
      </c>
      <c r="S484" s="14">
        <f t="shared" si="30"/>
        <v>41082.564884259256</v>
      </c>
      <c r="T484" s="14">
        <f t="shared" si="31"/>
        <v>41097.564884259256</v>
      </c>
    </row>
    <row r="485" spans="1:20" ht="30.6" x14ac:dyDescent="0.4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8331</v>
      </c>
      <c r="R485" t="s">
        <v>8349</v>
      </c>
      <c r="S485" s="14">
        <f t="shared" si="30"/>
        <v>42675.487291666665</v>
      </c>
      <c r="T485" s="14">
        <f t="shared" si="31"/>
        <v>42706.291666666672</v>
      </c>
    </row>
    <row r="486" spans="1:20" ht="45" x14ac:dyDescent="0.4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8317</v>
      </c>
      <c r="R486" t="s">
        <v>8354</v>
      </c>
      <c r="S486" s="14">
        <f t="shared" si="30"/>
        <v>42235.764340277776</v>
      </c>
      <c r="T486" s="14">
        <f t="shared" si="31"/>
        <v>42272.875</v>
      </c>
    </row>
    <row r="487" spans="1:20" ht="45" x14ac:dyDescent="0.4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8323</v>
      </c>
      <c r="R487" t="s">
        <v>8324</v>
      </c>
      <c r="S487" s="14">
        <f t="shared" si="30"/>
        <v>41121.561886574076</v>
      </c>
      <c r="T487" s="14">
        <f t="shared" si="31"/>
        <v>41156.561886574076</v>
      </c>
    </row>
    <row r="488" spans="1:20" ht="59.4" x14ac:dyDescent="0.4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8331</v>
      </c>
      <c r="R488" t="s">
        <v>8349</v>
      </c>
      <c r="S488" s="14">
        <f t="shared" si="30"/>
        <v>42505.936678240745</v>
      </c>
      <c r="T488" s="14">
        <f t="shared" si="31"/>
        <v>42540.958333333328</v>
      </c>
    </row>
    <row r="489" spans="1:20" ht="45" x14ac:dyDescent="0.4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8317</v>
      </c>
      <c r="R489" t="s">
        <v>8319</v>
      </c>
      <c r="S489" s="14">
        <f t="shared" si="30"/>
        <v>42747.194502314815</v>
      </c>
      <c r="T489" s="14">
        <f t="shared" si="31"/>
        <v>42807.152835648143</v>
      </c>
    </row>
    <row r="490" spans="1:20" ht="30.6" x14ac:dyDescent="0.4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8317</v>
      </c>
      <c r="R490" t="s">
        <v>8353</v>
      </c>
      <c r="S490" s="14">
        <f t="shared" si="30"/>
        <v>42279.792372685188</v>
      </c>
      <c r="T490" s="14">
        <f t="shared" si="31"/>
        <v>42339.834039351852</v>
      </c>
    </row>
    <row r="491" spans="1:20" ht="45" x14ac:dyDescent="0.4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8315</v>
      </c>
      <c r="R491" t="s">
        <v>8355</v>
      </c>
      <c r="S491" s="14">
        <f t="shared" si="30"/>
        <v>42724.665173611109</v>
      </c>
      <c r="T491" s="14">
        <f t="shared" si="31"/>
        <v>42754.665173611109</v>
      </c>
    </row>
    <row r="492" spans="1:20" ht="45" x14ac:dyDescent="0.4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8331</v>
      </c>
      <c r="R492" t="s">
        <v>8349</v>
      </c>
      <c r="S492" s="14">
        <f t="shared" si="30"/>
        <v>41879.900752314818</v>
      </c>
      <c r="T492" s="14">
        <f t="shared" si="31"/>
        <v>41914.900752314818</v>
      </c>
    </row>
    <row r="493" spans="1:20" ht="45" x14ac:dyDescent="0.4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8308</v>
      </c>
      <c r="R493" t="s">
        <v>8313</v>
      </c>
      <c r="S493" s="14">
        <f t="shared" si="30"/>
        <v>41550.456412037034</v>
      </c>
      <c r="T493" s="14">
        <f t="shared" si="31"/>
        <v>41580.456412037034</v>
      </c>
    </row>
    <row r="494" spans="1:20" ht="45" x14ac:dyDescent="0.4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8315</v>
      </c>
      <c r="R494" t="s">
        <v>8316</v>
      </c>
      <c r="S494" s="14">
        <f t="shared" si="30"/>
        <v>42400.704537037032</v>
      </c>
      <c r="T494" s="14">
        <f t="shared" si="31"/>
        <v>42444.875</v>
      </c>
    </row>
    <row r="495" spans="1:20" ht="45" x14ac:dyDescent="0.4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8315</v>
      </c>
      <c r="R495" t="s">
        <v>8316</v>
      </c>
      <c r="S495" s="14">
        <f t="shared" si="30"/>
        <v>42270.810995370368</v>
      </c>
      <c r="T495" s="14">
        <f t="shared" si="31"/>
        <v>42309.958333333328</v>
      </c>
    </row>
    <row r="496" spans="1:20" ht="45" x14ac:dyDescent="0.4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8315</v>
      </c>
      <c r="R496" t="s">
        <v>8355</v>
      </c>
      <c r="S496" s="14">
        <f t="shared" si="30"/>
        <v>42146.836215277777</v>
      </c>
      <c r="T496" s="14">
        <f t="shared" si="31"/>
        <v>42176.836215277777</v>
      </c>
    </row>
    <row r="497" spans="1:20" ht="45" x14ac:dyDescent="0.4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8315</v>
      </c>
      <c r="R497" t="s">
        <v>8316</v>
      </c>
      <c r="S497" s="14">
        <f t="shared" si="30"/>
        <v>42696.624444444446</v>
      </c>
      <c r="T497" s="14">
        <f t="shared" si="31"/>
        <v>42726.624444444446</v>
      </c>
    </row>
    <row r="498" spans="1:20" ht="59.4" x14ac:dyDescent="0.4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8317</v>
      </c>
      <c r="R498" t="s">
        <v>8347</v>
      </c>
      <c r="S498" s="14">
        <f t="shared" si="30"/>
        <v>41871.845601851855</v>
      </c>
      <c r="T498" s="14">
        <f t="shared" si="31"/>
        <v>41913</v>
      </c>
    </row>
    <row r="499" spans="1:20" ht="59.4" x14ac:dyDescent="0.4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8336</v>
      </c>
      <c r="R499" t="s">
        <v>8337</v>
      </c>
      <c r="S499" s="14">
        <f t="shared" si="30"/>
        <v>42296.583379629628</v>
      </c>
      <c r="T499" s="14">
        <f t="shared" si="31"/>
        <v>42326.625046296293</v>
      </c>
    </row>
    <row r="500" spans="1:20" ht="45" x14ac:dyDescent="0.4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8323</v>
      </c>
      <c r="R500" t="s">
        <v>8324</v>
      </c>
      <c r="S500" s="14">
        <f t="shared" si="30"/>
        <v>40963.613032407404</v>
      </c>
      <c r="T500" s="14">
        <f t="shared" si="31"/>
        <v>41006.207638888889</v>
      </c>
    </row>
    <row r="501" spans="1:20" ht="59.4" x14ac:dyDescent="0.4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8323</v>
      </c>
      <c r="R501" t="s">
        <v>8327</v>
      </c>
      <c r="S501" s="14">
        <f t="shared" si="30"/>
        <v>40079.725115740745</v>
      </c>
      <c r="T501" s="14">
        <f t="shared" si="31"/>
        <v>40156.76666666667</v>
      </c>
    </row>
    <row r="502" spans="1:20" ht="30.6" x14ac:dyDescent="0.4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8315</v>
      </c>
      <c r="R502" t="s">
        <v>8357</v>
      </c>
      <c r="S502" s="14">
        <f t="shared" si="30"/>
        <v>42425.735416666663</v>
      </c>
      <c r="T502" s="14">
        <f t="shared" si="31"/>
        <v>42455.693750000006</v>
      </c>
    </row>
    <row r="503" spans="1:20" ht="45" x14ac:dyDescent="0.4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8308</v>
      </c>
      <c r="R503" t="s">
        <v>8313</v>
      </c>
      <c r="S503" s="14">
        <f t="shared" si="30"/>
        <v>41668.606469907405</v>
      </c>
      <c r="T503" s="14">
        <f t="shared" si="31"/>
        <v>41698.606469907405</v>
      </c>
    </row>
    <row r="504" spans="1:20" ht="45" x14ac:dyDescent="0.4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8323</v>
      </c>
      <c r="R504" t="s">
        <v>8324</v>
      </c>
      <c r="S504" s="14">
        <f t="shared" si="30"/>
        <v>41164.859502314815</v>
      </c>
      <c r="T504" s="14">
        <f t="shared" si="31"/>
        <v>41194.859502314815</v>
      </c>
    </row>
    <row r="505" spans="1:20" ht="45" x14ac:dyDescent="0.4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8336</v>
      </c>
      <c r="R505" t="s">
        <v>8337</v>
      </c>
      <c r="S505" s="14">
        <f t="shared" si="30"/>
        <v>42211.628611111111</v>
      </c>
      <c r="T505" s="14">
        <f t="shared" si="31"/>
        <v>42241.628611111111</v>
      </c>
    </row>
    <row r="506" spans="1:20" ht="45" x14ac:dyDescent="0.4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8315</v>
      </c>
      <c r="R506" t="s">
        <v>8316</v>
      </c>
      <c r="S506" s="14">
        <f t="shared" si="30"/>
        <v>42265.022824074069</v>
      </c>
      <c r="T506" s="14">
        <f t="shared" si="31"/>
        <v>42285.022824074069</v>
      </c>
    </row>
    <row r="507" spans="1:20" ht="45" x14ac:dyDescent="0.4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8336</v>
      </c>
      <c r="R507" t="s">
        <v>8337</v>
      </c>
      <c r="S507" s="14">
        <f t="shared" si="30"/>
        <v>42423.709074074075</v>
      </c>
      <c r="T507" s="14">
        <f t="shared" si="31"/>
        <v>42453.667407407411</v>
      </c>
    </row>
    <row r="508" spans="1:20" ht="45" x14ac:dyDescent="0.4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8336</v>
      </c>
      <c r="R508" t="s">
        <v>8337</v>
      </c>
      <c r="S508" s="14">
        <f t="shared" si="30"/>
        <v>42278.662037037036</v>
      </c>
      <c r="T508" s="14">
        <f t="shared" si="31"/>
        <v>42309.125</v>
      </c>
    </row>
    <row r="509" spans="1:20" ht="45" x14ac:dyDescent="0.4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8315</v>
      </c>
      <c r="R509" t="s">
        <v>8316</v>
      </c>
      <c r="S509" s="14">
        <f t="shared" si="30"/>
        <v>42522.347812499997</v>
      </c>
      <c r="T509" s="14">
        <f t="shared" si="31"/>
        <v>42552.347812499997</v>
      </c>
    </row>
    <row r="510" spans="1:20" ht="45" x14ac:dyDescent="0.4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8315</v>
      </c>
      <c r="R510" t="s">
        <v>8316</v>
      </c>
      <c r="S510" s="14">
        <f t="shared" si="30"/>
        <v>42284.500104166669</v>
      </c>
      <c r="T510" s="14">
        <f t="shared" si="31"/>
        <v>42314.541770833333</v>
      </c>
    </row>
    <row r="511" spans="1:20" ht="45" x14ac:dyDescent="0.4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8308</v>
      </c>
      <c r="R511" t="s">
        <v>8313</v>
      </c>
      <c r="S511" s="14">
        <f t="shared" si="30"/>
        <v>41312.737673611111</v>
      </c>
      <c r="T511" s="14">
        <f t="shared" si="31"/>
        <v>41352.696006944447</v>
      </c>
    </row>
    <row r="512" spans="1:20" ht="45" x14ac:dyDescent="0.4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8317</v>
      </c>
      <c r="R512" t="s">
        <v>8319</v>
      </c>
      <c r="S512" s="14">
        <f t="shared" si="30"/>
        <v>41866.931076388886</v>
      </c>
      <c r="T512" s="14">
        <f t="shared" si="31"/>
        <v>41900.083333333336</v>
      </c>
    </row>
    <row r="513" spans="1:20" ht="59.4" x14ac:dyDescent="0.4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8315</v>
      </c>
      <c r="R513" t="s">
        <v>8316</v>
      </c>
      <c r="S513" s="14">
        <f t="shared" si="30"/>
        <v>42292.701053240744</v>
      </c>
      <c r="T513" s="14">
        <f t="shared" si="31"/>
        <v>42322.742719907401</v>
      </c>
    </row>
    <row r="514" spans="1:20" ht="30.6" x14ac:dyDescent="0.4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2">ROUND(E514/D514*100,0)</f>
        <v>102</v>
      </c>
      <c r="P514">
        <f t="shared" ref="P514:P577" si="33">IFERROR(ROUND(E514/L514,2),0)</f>
        <v>136.85</v>
      </c>
      <c r="Q514" s="10" t="s">
        <v>8315</v>
      </c>
      <c r="R514" t="s">
        <v>8316</v>
      </c>
      <c r="S514" s="14">
        <f t="shared" ref="S514:S577" si="34">(((J514/60)/60)/24)+DATE(1970,1,1)</f>
        <v>42769.574999999997</v>
      </c>
      <c r="T514" s="14">
        <f t="shared" ref="T514:T577" si="35">(((I514/60)/60)/24)+DATE(1970,1,1)</f>
        <v>42790.574999999997</v>
      </c>
    </row>
    <row r="515" spans="1:20" ht="45" x14ac:dyDescent="0.4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2"/>
        <v>102</v>
      </c>
      <c r="P515">
        <f t="shared" si="33"/>
        <v>88.04</v>
      </c>
      <c r="Q515" s="10" t="s">
        <v>8323</v>
      </c>
      <c r="R515" t="s">
        <v>8324</v>
      </c>
      <c r="S515" s="14">
        <f t="shared" si="34"/>
        <v>41388.021261574075</v>
      </c>
      <c r="T515" s="14">
        <f t="shared" si="35"/>
        <v>41418.021261574075</v>
      </c>
    </row>
    <row r="516" spans="1:20" ht="45" x14ac:dyDescent="0.4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8315</v>
      </c>
      <c r="R516" t="s">
        <v>8316</v>
      </c>
      <c r="S516" s="14">
        <f t="shared" si="34"/>
        <v>42172.757638888885</v>
      </c>
      <c r="T516" s="14">
        <f t="shared" si="35"/>
        <v>42202.757638888885</v>
      </c>
    </row>
    <row r="517" spans="1:20" ht="45" x14ac:dyDescent="0.4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8308</v>
      </c>
      <c r="R517" t="s">
        <v>8309</v>
      </c>
      <c r="S517" s="14">
        <f t="shared" si="34"/>
        <v>42089.83289351852</v>
      </c>
      <c r="T517" s="14">
        <f t="shared" si="35"/>
        <v>42119.83289351852</v>
      </c>
    </row>
    <row r="518" spans="1:20" ht="30.6" x14ac:dyDescent="0.4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8336</v>
      </c>
      <c r="R518" t="s">
        <v>8337</v>
      </c>
      <c r="S518" s="14">
        <f t="shared" si="34"/>
        <v>42189.031041666662</v>
      </c>
      <c r="T518" s="14">
        <f t="shared" si="35"/>
        <v>42226.290972222225</v>
      </c>
    </row>
    <row r="519" spans="1:20" ht="45" x14ac:dyDescent="0.4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8308</v>
      </c>
      <c r="R519" t="s">
        <v>8313</v>
      </c>
      <c r="S519" s="14">
        <f t="shared" si="34"/>
        <v>40480.363483796296</v>
      </c>
      <c r="T519" s="14">
        <f t="shared" si="35"/>
        <v>40530.405150462961</v>
      </c>
    </row>
    <row r="520" spans="1:20" ht="59.4" x14ac:dyDescent="0.4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8315</v>
      </c>
      <c r="R520" t="s">
        <v>8316</v>
      </c>
      <c r="S520" s="14">
        <f t="shared" si="34"/>
        <v>42567.840069444443</v>
      </c>
      <c r="T520" s="14">
        <f t="shared" si="35"/>
        <v>42597.840069444443</v>
      </c>
    </row>
    <row r="521" spans="1:20" ht="45" x14ac:dyDescent="0.4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8334</v>
      </c>
      <c r="R521" t="s">
        <v>8350</v>
      </c>
      <c r="S521" s="14">
        <f t="shared" si="34"/>
        <v>41902.07240740741</v>
      </c>
      <c r="T521" s="14">
        <f t="shared" si="35"/>
        <v>41940.132638888892</v>
      </c>
    </row>
    <row r="522" spans="1:20" ht="45" x14ac:dyDescent="0.4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8323</v>
      </c>
      <c r="R522" t="s">
        <v>8324</v>
      </c>
      <c r="S522" s="14">
        <f t="shared" si="34"/>
        <v>41664.684108796297</v>
      </c>
      <c r="T522" s="14">
        <f t="shared" si="35"/>
        <v>41694.684108796297</v>
      </c>
    </row>
    <row r="523" spans="1:20" ht="30.6" x14ac:dyDescent="0.4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8320</v>
      </c>
      <c r="R523" t="s">
        <v>8340</v>
      </c>
      <c r="S523" s="14">
        <f t="shared" si="34"/>
        <v>41899.645300925928</v>
      </c>
      <c r="T523" s="14">
        <f t="shared" si="35"/>
        <v>41933</v>
      </c>
    </row>
    <row r="524" spans="1:20" ht="45" x14ac:dyDescent="0.4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8334</v>
      </c>
      <c r="R524" t="s">
        <v>8350</v>
      </c>
      <c r="S524" s="14">
        <f t="shared" si="34"/>
        <v>41789.896805555552</v>
      </c>
      <c r="T524" s="14">
        <f t="shared" si="35"/>
        <v>41819.896805555552</v>
      </c>
    </row>
    <row r="525" spans="1:20" ht="30.6" x14ac:dyDescent="0.4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8315</v>
      </c>
      <c r="R525" t="s">
        <v>8316</v>
      </c>
      <c r="S525" s="14">
        <f t="shared" si="34"/>
        <v>42772.833379629628</v>
      </c>
      <c r="T525" s="14">
        <f t="shared" si="35"/>
        <v>42806.875</v>
      </c>
    </row>
    <row r="526" spans="1:20" ht="45" x14ac:dyDescent="0.4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8315</v>
      </c>
      <c r="R526" t="s">
        <v>8316</v>
      </c>
      <c r="S526" s="14">
        <f t="shared" si="34"/>
        <v>42473.794710648144</v>
      </c>
      <c r="T526" s="14">
        <f t="shared" si="35"/>
        <v>42503.794710648144</v>
      </c>
    </row>
    <row r="527" spans="1:20" ht="45" x14ac:dyDescent="0.4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8323</v>
      </c>
      <c r="R527" t="s">
        <v>8324</v>
      </c>
      <c r="S527" s="14">
        <f t="shared" si="34"/>
        <v>40869.675173611111</v>
      </c>
      <c r="T527" s="14">
        <f t="shared" si="35"/>
        <v>40929.342361111114</v>
      </c>
    </row>
    <row r="528" spans="1:20" ht="59.4" x14ac:dyDescent="0.4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8315</v>
      </c>
      <c r="R528" t="s">
        <v>8355</v>
      </c>
      <c r="S528" s="14">
        <f t="shared" si="34"/>
        <v>41862.803078703706</v>
      </c>
      <c r="T528" s="14">
        <f t="shared" si="35"/>
        <v>41892.202777777777</v>
      </c>
    </row>
    <row r="529" spans="1:20" ht="45" x14ac:dyDescent="0.4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8331</v>
      </c>
      <c r="R529" t="s">
        <v>8349</v>
      </c>
      <c r="S529" s="14">
        <f t="shared" si="34"/>
        <v>42371.617164351846</v>
      </c>
      <c r="T529" s="14">
        <f t="shared" si="35"/>
        <v>42401.617164351846</v>
      </c>
    </row>
    <row r="530" spans="1:20" ht="45" x14ac:dyDescent="0.4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8308</v>
      </c>
      <c r="R530" t="s">
        <v>8313</v>
      </c>
      <c r="S530" s="14">
        <f t="shared" si="34"/>
        <v>40862.492939814816</v>
      </c>
      <c r="T530" s="14">
        <f t="shared" si="35"/>
        <v>40897.492939814816</v>
      </c>
    </row>
    <row r="531" spans="1:20" ht="30.6" x14ac:dyDescent="0.4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8308</v>
      </c>
      <c r="R531" t="s">
        <v>8309</v>
      </c>
      <c r="S531" s="14">
        <f t="shared" si="34"/>
        <v>42766.600497685184</v>
      </c>
      <c r="T531" s="14">
        <f t="shared" si="35"/>
        <v>42796.600497685184</v>
      </c>
    </row>
    <row r="532" spans="1:20" ht="45" x14ac:dyDescent="0.4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8317</v>
      </c>
      <c r="R532" t="s">
        <v>8319</v>
      </c>
      <c r="S532" s="14">
        <f t="shared" si="34"/>
        <v>42262.104780092588</v>
      </c>
      <c r="T532" s="14">
        <f t="shared" si="35"/>
        <v>42292.104780092588</v>
      </c>
    </row>
    <row r="533" spans="1:20" ht="45" x14ac:dyDescent="0.4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8323</v>
      </c>
      <c r="R533" t="s">
        <v>8324</v>
      </c>
      <c r="S533" s="14">
        <f t="shared" si="34"/>
        <v>41053.80846064815</v>
      </c>
      <c r="T533" s="14">
        <f t="shared" si="35"/>
        <v>41074.80846064815</v>
      </c>
    </row>
    <row r="534" spans="1:20" ht="45" x14ac:dyDescent="0.4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8315</v>
      </c>
      <c r="R534" t="s">
        <v>8316</v>
      </c>
      <c r="S534" s="14">
        <f t="shared" si="34"/>
        <v>41775.753761574073</v>
      </c>
      <c r="T534" s="14">
        <f t="shared" si="35"/>
        <v>41805.753761574073</v>
      </c>
    </row>
    <row r="535" spans="1:20" ht="45" x14ac:dyDescent="0.4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8323</v>
      </c>
      <c r="R535" t="s">
        <v>8324</v>
      </c>
      <c r="S535" s="14">
        <f t="shared" si="34"/>
        <v>41276.047905092593</v>
      </c>
      <c r="T535" s="14">
        <f t="shared" si="35"/>
        <v>41306.047905092593</v>
      </c>
    </row>
    <row r="536" spans="1:20" ht="45" x14ac:dyDescent="0.4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8317</v>
      </c>
      <c r="R536" t="s">
        <v>8319</v>
      </c>
      <c r="S536" s="14">
        <f t="shared" si="34"/>
        <v>42410.774155092593</v>
      </c>
      <c r="T536" s="14">
        <f t="shared" si="35"/>
        <v>42440.774155092593</v>
      </c>
    </row>
    <row r="537" spans="1:20" ht="45" x14ac:dyDescent="0.4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8331</v>
      </c>
      <c r="R537" t="s">
        <v>8332</v>
      </c>
      <c r="S537" s="14">
        <f t="shared" si="34"/>
        <v>41948.771168981482</v>
      </c>
      <c r="T537" s="14">
        <f t="shared" si="35"/>
        <v>41978.771168981482</v>
      </c>
    </row>
    <row r="538" spans="1:20" ht="45" x14ac:dyDescent="0.4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8317</v>
      </c>
      <c r="R538" t="s">
        <v>8347</v>
      </c>
      <c r="S538" s="14">
        <f t="shared" si="34"/>
        <v>41389.808194444442</v>
      </c>
      <c r="T538" s="14">
        <f t="shared" si="35"/>
        <v>41422</v>
      </c>
    </row>
    <row r="539" spans="1:20" ht="45" x14ac:dyDescent="0.4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8308</v>
      </c>
      <c r="R539" t="s">
        <v>8313</v>
      </c>
      <c r="S539" s="14">
        <f t="shared" si="34"/>
        <v>41330.038784722223</v>
      </c>
      <c r="T539" s="14">
        <f t="shared" si="35"/>
        <v>41359.997118055559</v>
      </c>
    </row>
    <row r="540" spans="1:20" ht="45" x14ac:dyDescent="0.4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8308</v>
      </c>
      <c r="R540" t="s">
        <v>8309</v>
      </c>
      <c r="S540" s="14">
        <f t="shared" si="34"/>
        <v>42196.928668981483</v>
      </c>
      <c r="T540" s="14">
        <f t="shared" si="35"/>
        <v>42226.928668981483</v>
      </c>
    </row>
    <row r="541" spans="1:20" ht="45" x14ac:dyDescent="0.4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8317</v>
      </c>
      <c r="R541" t="s">
        <v>8347</v>
      </c>
      <c r="S541" s="14">
        <f t="shared" si="34"/>
        <v>41861.070567129631</v>
      </c>
      <c r="T541" s="14">
        <f t="shared" si="35"/>
        <v>41906.070567129631</v>
      </c>
    </row>
    <row r="542" spans="1:20" ht="30.6" x14ac:dyDescent="0.45">
      <c r="A542">
        <v>1268</v>
      </c>
      <c r="B542" s="3" t="s">
        <v>1269</v>
      </c>
      <c r="C542" s="3" t="s">
        <v>5378</v>
      </c>
      <c r="D542" s="6">
        <v>12000</v>
      </c>
      <c r="E542" s="8">
        <v>14000</v>
      </c>
      <c r="F542" t="s">
        <v>8218</v>
      </c>
      <c r="G542" t="s">
        <v>8223</v>
      </c>
      <c r="H542" t="s">
        <v>8245</v>
      </c>
      <c r="I542">
        <v>1379708247</v>
      </c>
      <c r="J542">
        <v>1377116247</v>
      </c>
      <c r="K542" t="b">
        <v>1</v>
      </c>
      <c r="L542">
        <v>182</v>
      </c>
      <c r="M542" t="b">
        <v>1</v>
      </c>
      <c r="N542" t="s">
        <v>8274</v>
      </c>
      <c r="O542">
        <f t="shared" si="32"/>
        <v>117</v>
      </c>
      <c r="P542">
        <f t="shared" si="33"/>
        <v>76.92</v>
      </c>
      <c r="Q542" s="10" t="s">
        <v>8323</v>
      </c>
      <c r="R542" t="s">
        <v>8324</v>
      </c>
      <c r="S542" s="14">
        <f t="shared" si="34"/>
        <v>41507.845451388886</v>
      </c>
      <c r="T542" s="14">
        <f t="shared" si="35"/>
        <v>41537.845451388886</v>
      </c>
    </row>
    <row r="543" spans="1:20" ht="30.6" x14ac:dyDescent="0.45">
      <c r="A543">
        <v>969</v>
      </c>
      <c r="B543" s="3" t="s">
        <v>970</v>
      </c>
      <c r="C543" s="3" t="s">
        <v>5079</v>
      </c>
      <c r="D543" s="6">
        <v>30000</v>
      </c>
      <c r="E543" s="8">
        <v>14000</v>
      </c>
      <c r="F543" t="s">
        <v>8220</v>
      </c>
      <c r="G543" t="s">
        <v>8237</v>
      </c>
      <c r="H543" t="s">
        <v>8255</v>
      </c>
      <c r="I543">
        <v>1486624607</v>
      </c>
      <c r="J543">
        <v>1483773407</v>
      </c>
      <c r="K543" t="b">
        <v>0</v>
      </c>
      <c r="L543">
        <v>11</v>
      </c>
      <c r="M543" t="b">
        <v>0</v>
      </c>
      <c r="N543" t="s">
        <v>8271</v>
      </c>
      <c r="O543">
        <f t="shared" si="32"/>
        <v>47</v>
      </c>
      <c r="P543">
        <f t="shared" si="33"/>
        <v>1272.73</v>
      </c>
      <c r="Q543" s="10" t="s">
        <v>8317</v>
      </c>
      <c r="R543" t="s">
        <v>8319</v>
      </c>
      <c r="S543" s="14">
        <f t="shared" si="34"/>
        <v>42742.30332175926</v>
      </c>
      <c r="T543" s="14">
        <f t="shared" si="35"/>
        <v>42775.30332175926</v>
      </c>
    </row>
    <row r="544" spans="1:20" ht="45" x14ac:dyDescent="0.4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8323</v>
      </c>
      <c r="R544" t="s">
        <v>8324</v>
      </c>
      <c r="S544" s="14">
        <f t="shared" si="34"/>
        <v>41682.099189814813</v>
      </c>
      <c r="T544" s="14">
        <f t="shared" si="35"/>
        <v>41722.057523148149</v>
      </c>
    </row>
    <row r="545" spans="1:20" ht="30.6" x14ac:dyDescent="0.4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8317</v>
      </c>
      <c r="R545" t="s">
        <v>8347</v>
      </c>
      <c r="S545" s="14">
        <f t="shared" si="34"/>
        <v>41438.899594907409</v>
      </c>
      <c r="T545" s="14">
        <f t="shared" si="35"/>
        <v>41468.899594907409</v>
      </c>
    </row>
    <row r="546" spans="1:20" ht="45" x14ac:dyDescent="0.4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8336</v>
      </c>
      <c r="R546" t="s">
        <v>8337</v>
      </c>
      <c r="S546" s="14">
        <f t="shared" si="34"/>
        <v>41891.780023148152</v>
      </c>
      <c r="T546" s="14">
        <f t="shared" si="35"/>
        <v>41926.780023148152</v>
      </c>
    </row>
    <row r="547" spans="1:20" ht="45" x14ac:dyDescent="0.4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8308</v>
      </c>
      <c r="R547" t="s">
        <v>8313</v>
      </c>
      <c r="S547" s="14">
        <f t="shared" si="34"/>
        <v>42292.250787037032</v>
      </c>
      <c r="T547" s="14">
        <f t="shared" si="35"/>
        <v>42322.292361111111</v>
      </c>
    </row>
    <row r="548" spans="1:20" ht="45" x14ac:dyDescent="0.4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8331</v>
      </c>
      <c r="R548" t="s">
        <v>8349</v>
      </c>
      <c r="S548" s="14">
        <f t="shared" si="34"/>
        <v>41484.664247685185</v>
      </c>
      <c r="T548" s="14">
        <f t="shared" si="35"/>
        <v>41520.166666666664</v>
      </c>
    </row>
    <row r="549" spans="1:20" ht="45" x14ac:dyDescent="0.4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8317</v>
      </c>
      <c r="R549" t="s">
        <v>8318</v>
      </c>
      <c r="S549" s="14">
        <f t="shared" si="34"/>
        <v>42283.592465277776</v>
      </c>
      <c r="T549" s="14">
        <f t="shared" si="35"/>
        <v>42323.634131944447</v>
      </c>
    </row>
    <row r="550" spans="1:20" ht="59.4" x14ac:dyDescent="0.4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8323</v>
      </c>
      <c r="R550" t="s">
        <v>8352</v>
      </c>
      <c r="S550" s="14">
        <f t="shared" si="34"/>
        <v>42269.967835648145</v>
      </c>
      <c r="T550" s="14">
        <f t="shared" si="35"/>
        <v>42290.967835648145</v>
      </c>
    </row>
    <row r="551" spans="1:20" ht="45" x14ac:dyDescent="0.4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8320</v>
      </c>
      <c r="R551" t="s">
        <v>8321</v>
      </c>
      <c r="S551" s="14">
        <f t="shared" si="34"/>
        <v>42200.578310185185</v>
      </c>
      <c r="T551" s="14">
        <f t="shared" si="35"/>
        <v>42252.165972222225</v>
      </c>
    </row>
    <row r="552" spans="1:20" ht="45" x14ac:dyDescent="0.4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8331</v>
      </c>
      <c r="R552" t="s">
        <v>8349</v>
      </c>
      <c r="S552" s="14">
        <f t="shared" si="34"/>
        <v>42315.699490740735</v>
      </c>
      <c r="T552" s="14">
        <f t="shared" si="35"/>
        <v>42345.699490740735</v>
      </c>
    </row>
    <row r="553" spans="1:20" ht="45" x14ac:dyDescent="0.4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8331</v>
      </c>
      <c r="R553" t="s">
        <v>8349</v>
      </c>
      <c r="S553" s="14">
        <f t="shared" si="34"/>
        <v>42452.825740740736</v>
      </c>
      <c r="T553" s="14">
        <f t="shared" si="35"/>
        <v>42482.825740740736</v>
      </c>
    </row>
    <row r="554" spans="1:20" ht="59.4" x14ac:dyDescent="0.4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8336</v>
      </c>
      <c r="R554" t="s">
        <v>8337</v>
      </c>
      <c r="S554" s="14">
        <f t="shared" si="34"/>
        <v>42298.34783564815</v>
      </c>
      <c r="T554" s="14">
        <f t="shared" si="35"/>
        <v>42358.375</v>
      </c>
    </row>
    <row r="555" spans="1:20" ht="45" x14ac:dyDescent="0.4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8323</v>
      </c>
      <c r="R555" t="s">
        <v>8324</v>
      </c>
      <c r="S555" s="14">
        <f t="shared" si="34"/>
        <v>41600.538657407407</v>
      </c>
      <c r="T555" s="14">
        <f t="shared" si="35"/>
        <v>41645.538657407407</v>
      </c>
    </row>
    <row r="556" spans="1:20" ht="45" x14ac:dyDescent="0.4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8308</v>
      </c>
      <c r="R556" t="s">
        <v>8313</v>
      </c>
      <c r="S556" s="14">
        <f t="shared" si="34"/>
        <v>41079.877442129626</v>
      </c>
      <c r="T556" s="14">
        <f t="shared" si="35"/>
        <v>41109.877442129626</v>
      </c>
    </row>
    <row r="557" spans="1:20" ht="45" x14ac:dyDescent="0.4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8336</v>
      </c>
      <c r="R557" t="s">
        <v>8337</v>
      </c>
      <c r="S557" s="14">
        <f t="shared" si="34"/>
        <v>42297.748067129629</v>
      </c>
      <c r="T557" s="14">
        <f t="shared" si="35"/>
        <v>42342.208333333328</v>
      </c>
    </row>
    <row r="558" spans="1:20" ht="45" x14ac:dyDescent="0.4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8323</v>
      </c>
      <c r="R558" t="s">
        <v>8324</v>
      </c>
      <c r="S558" s="14">
        <f t="shared" si="34"/>
        <v>40487.621365740742</v>
      </c>
      <c r="T558" s="14">
        <f t="shared" si="35"/>
        <v>40544.207638888889</v>
      </c>
    </row>
    <row r="559" spans="1:20" ht="45" x14ac:dyDescent="0.4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8317</v>
      </c>
      <c r="R559" t="s">
        <v>8319</v>
      </c>
      <c r="S559" s="14">
        <f t="shared" si="34"/>
        <v>42676.583599537036</v>
      </c>
      <c r="T559" s="14">
        <f t="shared" si="35"/>
        <v>42718.6252662037</v>
      </c>
    </row>
    <row r="560" spans="1:20" ht="30.6" x14ac:dyDescent="0.4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8320</v>
      </c>
      <c r="R560" t="s">
        <v>8321</v>
      </c>
      <c r="S560" s="14">
        <f t="shared" si="34"/>
        <v>41401.648217592592</v>
      </c>
      <c r="T560" s="14">
        <f t="shared" si="35"/>
        <v>41436.648217592592</v>
      </c>
    </row>
    <row r="561" spans="1:20" ht="30.6" x14ac:dyDescent="0.4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8334</v>
      </c>
      <c r="R561" t="s">
        <v>8350</v>
      </c>
      <c r="S561" s="14">
        <f t="shared" si="34"/>
        <v>41786.640543981484</v>
      </c>
      <c r="T561" s="14">
        <f t="shared" si="35"/>
        <v>41816.640543981484</v>
      </c>
    </row>
    <row r="562" spans="1:20" ht="30.6" x14ac:dyDescent="0.4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8331</v>
      </c>
      <c r="R562" t="s">
        <v>8349</v>
      </c>
      <c r="S562" s="14">
        <f t="shared" si="34"/>
        <v>42262.416643518518</v>
      </c>
      <c r="T562" s="14">
        <f t="shared" si="35"/>
        <v>42292.416643518518</v>
      </c>
    </row>
    <row r="563" spans="1:20" ht="59.4" x14ac:dyDescent="0.4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8336</v>
      </c>
      <c r="R563" t="s">
        <v>8337</v>
      </c>
      <c r="S563" s="14">
        <f t="shared" si="34"/>
        <v>42130.865150462967</v>
      </c>
      <c r="T563" s="14">
        <f t="shared" si="35"/>
        <v>42163.166666666672</v>
      </c>
    </row>
    <row r="564" spans="1:20" ht="45" x14ac:dyDescent="0.4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8315</v>
      </c>
      <c r="R564" t="s">
        <v>8316</v>
      </c>
      <c r="S564" s="14">
        <f t="shared" si="34"/>
        <v>42059.085752314815</v>
      </c>
      <c r="T564" s="14">
        <f t="shared" si="35"/>
        <v>42089.044085648144</v>
      </c>
    </row>
    <row r="565" spans="1:20" ht="45" x14ac:dyDescent="0.4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8315</v>
      </c>
      <c r="R565" t="s">
        <v>8355</v>
      </c>
      <c r="S565" s="14">
        <f t="shared" si="34"/>
        <v>42387.7268287037</v>
      </c>
      <c r="T565" s="14">
        <f t="shared" si="35"/>
        <v>42402.7268287037</v>
      </c>
    </row>
    <row r="566" spans="1:20" ht="45" x14ac:dyDescent="0.4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8317</v>
      </c>
      <c r="R566" t="s">
        <v>8347</v>
      </c>
      <c r="S566" s="14">
        <f t="shared" si="34"/>
        <v>40898.089236111111</v>
      </c>
      <c r="T566" s="14">
        <f t="shared" si="35"/>
        <v>40920.041666666664</v>
      </c>
    </row>
    <row r="567" spans="1:20" ht="45" x14ac:dyDescent="0.4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8336</v>
      </c>
      <c r="R567" t="s">
        <v>8337</v>
      </c>
      <c r="S567" s="14">
        <f t="shared" si="34"/>
        <v>42138.506377314814</v>
      </c>
      <c r="T567" s="14">
        <f t="shared" si="35"/>
        <v>42168.506377314814</v>
      </c>
    </row>
    <row r="568" spans="1:20" ht="45" x14ac:dyDescent="0.4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8308</v>
      </c>
      <c r="R568" t="s">
        <v>8313</v>
      </c>
      <c r="S568" s="14">
        <f t="shared" si="34"/>
        <v>42043.605578703704</v>
      </c>
      <c r="T568" s="14">
        <f t="shared" si="35"/>
        <v>42078.563912037032</v>
      </c>
    </row>
    <row r="569" spans="1:20" ht="45" x14ac:dyDescent="0.4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8308</v>
      </c>
      <c r="R569" t="s">
        <v>8313</v>
      </c>
      <c r="S569" s="14">
        <f t="shared" si="34"/>
        <v>41785.452534722222</v>
      </c>
      <c r="T569" s="14">
        <f t="shared" si="35"/>
        <v>41815.452534722222</v>
      </c>
    </row>
    <row r="570" spans="1:20" ht="59.4" x14ac:dyDescent="0.4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8308</v>
      </c>
      <c r="R570" t="s">
        <v>8313</v>
      </c>
      <c r="S570" s="14">
        <f t="shared" si="34"/>
        <v>40379.776435185187</v>
      </c>
      <c r="T570" s="14">
        <f t="shared" si="35"/>
        <v>40422.155555555553</v>
      </c>
    </row>
    <row r="571" spans="1:20" ht="45" x14ac:dyDescent="0.4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8317</v>
      </c>
      <c r="R571" t="s">
        <v>8319</v>
      </c>
      <c r="S571" s="14">
        <f t="shared" si="34"/>
        <v>42257.882731481484</v>
      </c>
      <c r="T571" s="14">
        <f t="shared" si="35"/>
        <v>42292.882731481484</v>
      </c>
    </row>
    <row r="572" spans="1:20" ht="45" x14ac:dyDescent="0.4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8308</v>
      </c>
      <c r="R572" t="s">
        <v>8310</v>
      </c>
      <c r="S572" s="14">
        <f t="shared" si="34"/>
        <v>41583.083981481483</v>
      </c>
      <c r="T572" s="14">
        <f t="shared" si="35"/>
        <v>41618.083981481483</v>
      </c>
    </row>
    <row r="573" spans="1:20" ht="45" x14ac:dyDescent="0.4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8317</v>
      </c>
      <c r="R573" t="s">
        <v>8318</v>
      </c>
      <c r="S573" s="14">
        <f t="shared" si="34"/>
        <v>42247.496759259258</v>
      </c>
      <c r="T573" s="14">
        <f t="shared" si="35"/>
        <v>42278.207638888889</v>
      </c>
    </row>
    <row r="574" spans="1:20" ht="45" x14ac:dyDescent="0.4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8315</v>
      </c>
      <c r="R574" t="s">
        <v>8316</v>
      </c>
      <c r="S574" s="14">
        <f t="shared" si="34"/>
        <v>42144.573807870373</v>
      </c>
      <c r="T574" s="14">
        <f t="shared" si="35"/>
        <v>42166.165972222225</v>
      </c>
    </row>
    <row r="575" spans="1:20" ht="45" x14ac:dyDescent="0.4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8320</v>
      </c>
      <c r="R575" t="s">
        <v>8321</v>
      </c>
      <c r="S575" s="14">
        <f t="shared" si="34"/>
        <v>42019.590173611112</v>
      </c>
      <c r="T575" s="14">
        <f t="shared" si="35"/>
        <v>42049.590173611112</v>
      </c>
    </row>
    <row r="576" spans="1:20" ht="45" x14ac:dyDescent="0.4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8315</v>
      </c>
      <c r="R576" t="s">
        <v>8316</v>
      </c>
      <c r="S576" s="14">
        <f t="shared" si="34"/>
        <v>42158.065694444449</v>
      </c>
      <c r="T576" s="14">
        <f t="shared" si="35"/>
        <v>42201</v>
      </c>
    </row>
    <row r="577" spans="1:20" ht="59.4" x14ac:dyDescent="0.4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8317</v>
      </c>
      <c r="R577" t="s">
        <v>8319</v>
      </c>
      <c r="S577" s="14">
        <f t="shared" si="34"/>
        <v>42504.403877314813</v>
      </c>
      <c r="T577" s="14">
        <f t="shared" si="35"/>
        <v>42549.403877314813</v>
      </c>
    </row>
    <row r="578" spans="1:20" ht="45" x14ac:dyDescent="0.4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6">ROUND(E578/D578*100,0)</f>
        <v>120</v>
      </c>
      <c r="P578">
        <f t="shared" ref="P578:P641" si="37">IFERROR(ROUND(E578/L578,2),0)</f>
        <v>108.24</v>
      </c>
      <c r="Q578" s="10" t="s">
        <v>8315</v>
      </c>
      <c r="R578" t="s">
        <v>8355</v>
      </c>
      <c r="S578" s="14">
        <f t="shared" ref="S578:S641" si="38">(((J578/60)/60)/24)+DATE(1970,1,1)</f>
        <v>41888.674826388888</v>
      </c>
      <c r="T578" s="14">
        <f t="shared" ref="T578:T641" si="39">(((I578/60)/60)/24)+DATE(1970,1,1)</f>
        <v>41918.674826388888</v>
      </c>
    </row>
    <row r="579" spans="1:20" ht="45" x14ac:dyDescent="0.4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6"/>
        <v>127</v>
      </c>
      <c r="P579">
        <f t="shared" si="37"/>
        <v>69.569999999999993</v>
      </c>
      <c r="Q579" s="10" t="s">
        <v>8315</v>
      </c>
      <c r="R579" t="s">
        <v>8316</v>
      </c>
      <c r="S579" s="14">
        <f t="shared" si="38"/>
        <v>41871.755694444444</v>
      </c>
      <c r="T579" s="14">
        <f t="shared" si="39"/>
        <v>41901.755694444444</v>
      </c>
    </row>
    <row r="580" spans="1:20" ht="45" x14ac:dyDescent="0.4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8308</v>
      </c>
      <c r="R580" t="s">
        <v>8313</v>
      </c>
      <c r="S580" s="14">
        <f t="shared" si="38"/>
        <v>40567.694560185184</v>
      </c>
      <c r="T580" s="14">
        <f t="shared" si="39"/>
        <v>40612.694560185184</v>
      </c>
    </row>
    <row r="581" spans="1:20" ht="45" x14ac:dyDescent="0.4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8317</v>
      </c>
      <c r="R581" t="s">
        <v>8347</v>
      </c>
      <c r="S581" s="14">
        <f t="shared" si="38"/>
        <v>42704.857094907406</v>
      </c>
      <c r="T581" s="14">
        <f t="shared" si="39"/>
        <v>42764.857094907406</v>
      </c>
    </row>
    <row r="582" spans="1:20" ht="30.6" x14ac:dyDescent="0.4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8315</v>
      </c>
      <c r="R582" t="s">
        <v>8316</v>
      </c>
      <c r="S582" s="14">
        <f t="shared" si="38"/>
        <v>41964.315532407403</v>
      </c>
      <c r="T582" s="14">
        <f t="shared" si="39"/>
        <v>41995.166666666672</v>
      </c>
    </row>
    <row r="583" spans="1:20" ht="30.6" x14ac:dyDescent="0.4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8323</v>
      </c>
      <c r="R583" t="s">
        <v>8324</v>
      </c>
      <c r="S583" s="14">
        <f t="shared" si="38"/>
        <v>41186.306527777779</v>
      </c>
      <c r="T583" s="14">
        <f t="shared" si="39"/>
        <v>41211.306527777779</v>
      </c>
    </row>
    <row r="584" spans="1:20" ht="30.6" x14ac:dyDescent="0.4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8315</v>
      </c>
      <c r="R584" t="s">
        <v>8316</v>
      </c>
      <c r="S584" s="14">
        <f t="shared" si="38"/>
        <v>41990.584108796291</v>
      </c>
      <c r="T584" s="14">
        <f t="shared" si="39"/>
        <v>42036.120833333334</v>
      </c>
    </row>
    <row r="585" spans="1:20" ht="45" x14ac:dyDescent="0.4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8317</v>
      </c>
      <c r="R585" t="s">
        <v>8319</v>
      </c>
      <c r="S585" s="14">
        <f t="shared" si="38"/>
        <v>42402.709652777776</v>
      </c>
      <c r="T585" s="14">
        <f t="shared" si="39"/>
        <v>42432.709652777776</v>
      </c>
    </row>
    <row r="586" spans="1:20" ht="59.4" x14ac:dyDescent="0.4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8323</v>
      </c>
      <c r="R586" t="s">
        <v>8324</v>
      </c>
      <c r="S586" s="14">
        <f t="shared" si="38"/>
        <v>41399.99622685185</v>
      </c>
      <c r="T586" s="14">
        <f t="shared" si="39"/>
        <v>41420.99622685185</v>
      </c>
    </row>
    <row r="587" spans="1:20" ht="30.6" x14ac:dyDescent="0.4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8336</v>
      </c>
      <c r="R587" t="s">
        <v>8337</v>
      </c>
      <c r="S587" s="14">
        <f t="shared" si="38"/>
        <v>42758.975937499999</v>
      </c>
      <c r="T587" s="14">
        <f t="shared" si="39"/>
        <v>42795.791666666672</v>
      </c>
    </row>
    <row r="588" spans="1:20" ht="59.4" x14ac:dyDescent="0.4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8323</v>
      </c>
      <c r="R588" t="s">
        <v>8324</v>
      </c>
      <c r="S588" s="14">
        <f t="shared" si="38"/>
        <v>40564.994837962964</v>
      </c>
      <c r="T588" s="14">
        <f t="shared" si="39"/>
        <v>40594.994837962964</v>
      </c>
    </row>
    <row r="589" spans="1:20" ht="45" x14ac:dyDescent="0.4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8317</v>
      </c>
      <c r="R589" t="s">
        <v>8347</v>
      </c>
      <c r="S589" s="14">
        <f t="shared" si="38"/>
        <v>42331.708032407405</v>
      </c>
      <c r="T589" s="14">
        <f t="shared" si="39"/>
        <v>42391.708032407405</v>
      </c>
    </row>
    <row r="590" spans="1:20" ht="45" x14ac:dyDescent="0.4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8315</v>
      </c>
      <c r="R590" t="s">
        <v>8316</v>
      </c>
      <c r="S590" s="14">
        <f t="shared" si="38"/>
        <v>41802.574282407404</v>
      </c>
      <c r="T590" s="14">
        <f t="shared" si="39"/>
        <v>41823.165972222225</v>
      </c>
    </row>
    <row r="591" spans="1:20" ht="45" x14ac:dyDescent="0.4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8315</v>
      </c>
      <c r="R591" t="s">
        <v>8316</v>
      </c>
      <c r="S591" s="14">
        <f t="shared" si="38"/>
        <v>42473.007037037038</v>
      </c>
      <c r="T591" s="14">
        <f t="shared" si="39"/>
        <v>42503.007037037038</v>
      </c>
    </row>
    <row r="592" spans="1:20" ht="45" x14ac:dyDescent="0.4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8315</v>
      </c>
      <c r="R592" t="s">
        <v>8355</v>
      </c>
      <c r="S592" s="14">
        <f t="shared" si="38"/>
        <v>41158.993923611109</v>
      </c>
      <c r="T592" s="14">
        <f t="shared" si="39"/>
        <v>41188.993923611109</v>
      </c>
    </row>
    <row r="593" spans="1:20" ht="45" x14ac:dyDescent="0.4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8315</v>
      </c>
      <c r="R593" t="s">
        <v>8316</v>
      </c>
      <c r="S593" s="14">
        <f t="shared" si="38"/>
        <v>42337.792511574073</v>
      </c>
      <c r="T593" s="14">
        <f t="shared" si="39"/>
        <v>42374.996527777781</v>
      </c>
    </row>
    <row r="594" spans="1:20" ht="45" x14ac:dyDescent="0.4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8315</v>
      </c>
      <c r="R594" t="s">
        <v>8316</v>
      </c>
      <c r="S594" s="14">
        <f t="shared" si="38"/>
        <v>41971.002152777779</v>
      </c>
      <c r="T594" s="14">
        <f t="shared" si="39"/>
        <v>42004</v>
      </c>
    </row>
    <row r="595" spans="1:20" ht="59.4" x14ac:dyDescent="0.4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8336</v>
      </c>
      <c r="R595" t="s">
        <v>8337</v>
      </c>
      <c r="S595" s="14">
        <f t="shared" si="38"/>
        <v>42636.868518518517</v>
      </c>
      <c r="T595" s="14">
        <f t="shared" si="39"/>
        <v>42666.868518518517</v>
      </c>
    </row>
    <row r="596" spans="1:20" ht="45" x14ac:dyDescent="0.4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8315</v>
      </c>
      <c r="R596" t="s">
        <v>8316</v>
      </c>
      <c r="S596" s="14">
        <f t="shared" si="38"/>
        <v>42605.765381944439</v>
      </c>
      <c r="T596" s="14">
        <f t="shared" si="39"/>
        <v>42634.125</v>
      </c>
    </row>
    <row r="597" spans="1:20" ht="45" x14ac:dyDescent="0.4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8308</v>
      </c>
      <c r="R597" t="s">
        <v>8313</v>
      </c>
      <c r="S597" s="14">
        <f t="shared" si="38"/>
        <v>42163.897916666669</v>
      </c>
      <c r="T597" s="14">
        <f t="shared" si="39"/>
        <v>42208.132638888885</v>
      </c>
    </row>
    <row r="598" spans="1:20" ht="59.4" x14ac:dyDescent="0.4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8315</v>
      </c>
      <c r="R598" t="s">
        <v>8355</v>
      </c>
      <c r="S598" s="14">
        <f t="shared" si="38"/>
        <v>42654.973703703698</v>
      </c>
      <c r="T598" s="14">
        <f t="shared" si="39"/>
        <v>42674.166666666672</v>
      </c>
    </row>
    <row r="599" spans="1:20" ht="45" x14ac:dyDescent="0.4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8317</v>
      </c>
      <c r="R599" t="s">
        <v>8347</v>
      </c>
      <c r="S599" s="14">
        <f t="shared" si="38"/>
        <v>41387.171805555554</v>
      </c>
      <c r="T599" s="14">
        <f t="shared" si="39"/>
        <v>41417.171805555554</v>
      </c>
    </row>
    <row r="600" spans="1:20" ht="59.4" x14ac:dyDescent="0.4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8317</v>
      </c>
      <c r="R600" t="s">
        <v>8353</v>
      </c>
      <c r="S600" s="14">
        <f t="shared" si="38"/>
        <v>41726.712754629632</v>
      </c>
      <c r="T600" s="14">
        <f t="shared" si="39"/>
        <v>41758.712754629632</v>
      </c>
    </row>
    <row r="601" spans="1:20" ht="30.6" x14ac:dyDescent="0.4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8315</v>
      </c>
      <c r="R601" t="s">
        <v>8316</v>
      </c>
      <c r="S601" s="14">
        <f t="shared" si="38"/>
        <v>42068.888391203705</v>
      </c>
      <c r="T601" s="14">
        <f t="shared" si="39"/>
        <v>42098.846724537041</v>
      </c>
    </row>
    <row r="602" spans="1:20" ht="30.6" x14ac:dyDescent="0.4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8308</v>
      </c>
      <c r="R602" t="s">
        <v>8309</v>
      </c>
      <c r="S602" s="14">
        <f t="shared" si="38"/>
        <v>42324.96393518518</v>
      </c>
      <c r="T602" s="14">
        <f t="shared" si="39"/>
        <v>42354.96393518518</v>
      </c>
    </row>
    <row r="603" spans="1:20" ht="45" x14ac:dyDescent="0.4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8323</v>
      </c>
      <c r="R603" t="s">
        <v>8325</v>
      </c>
      <c r="S603" s="14">
        <f t="shared" si="38"/>
        <v>42607.226701388892</v>
      </c>
      <c r="T603" s="14">
        <f t="shared" si="39"/>
        <v>42637.226701388892</v>
      </c>
    </row>
    <row r="604" spans="1:20" ht="45" x14ac:dyDescent="0.4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8308</v>
      </c>
      <c r="R604" t="s">
        <v>8309</v>
      </c>
      <c r="S604" s="14">
        <f t="shared" si="38"/>
        <v>41760.796423611115</v>
      </c>
      <c r="T604" s="14">
        <f t="shared" si="39"/>
        <v>41806.229166666664</v>
      </c>
    </row>
    <row r="605" spans="1:20" ht="45" x14ac:dyDescent="0.4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8308</v>
      </c>
      <c r="R605" t="s">
        <v>8313</v>
      </c>
      <c r="S605" s="14">
        <f t="shared" si="38"/>
        <v>42760.498935185184</v>
      </c>
      <c r="T605" s="14">
        <f t="shared" si="39"/>
        <v>42790.498935185184</v>
      </c>
    </row>
    <row r="606" spans="1:20" ht="45" x14ac:dyDescent="0.4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8336</v>
      </c>
      <c r="R606" t="s">
        <v>8337</v>
      </c>
      <c r="S606" s="14">
        <f t="shared" si="38"/>
        <v>41806.637337962966</v>
      </c>
      <c r="T606" s="14">
        <f t="shared" si="39"/>
        <v>41836.637337962966</v>
      </c>
    </row>
    <row r="607" spans="1:20" ht="59.4" x14ac:dyDescent="0.45">
      <c r="A607">
        <v>362</v>
      </c>
      <c r="B607" s="3" t="s">
        <v>363</v>
      </c>
      <c r="C607" s="3" t="s">
        <v>4472</v>
      </c>
      <c r="D607" s="6">
        <v>9665</v>
      </c>
      <c r="E607" s="8">
        <v>12000</v>
      </c>
      <c r="F607" t="s">
        <v>8218</v>
      </c>
      <c r="G607" t="s">
        <v>8223</v>
      </c>
      <c r="H607" t="s">
        <v>8245</v>
      </c>
      <c r="I607">
        <v>1407456000</v>
      </c>
      <c r="J607">
        <v>1405573391</v>
      </c>
      <c r="K607" t="b">
        <v>0</v>
      </c>
      <c r="L607">
        <v>86</v>
      </c>
      <c r="M607" t="b">
        <v>1</v>
      </c>
      <c r="N607" t="s">
        <v>8267</v>
      </c>
      <c r="O607">
        <f t="shared" si="36"/>
        <v>124</v>
      </c>
      <c r="P607">
        <f t="shared" si="37"/>
        <v>139.53</v>
      </c>
      <c r="Q607" s="10" t="s">
        <v>8308</v>
      </c>
      <c r="R607" t="s">
        <v>8313</v>
      </c>
      <c r="S607" s="14">
        <f t="shared" si="38"/>
        <v>41837.210543981484</v>
      </c>
      <c r="T607" s="14">
        <f t="shared" si="39"/>
        <v>41859</v>
      </c>
    </row>
    <row r="608" spans="1:20" ht="59.4" x14ac:dyDescent="0.4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36"/>
        <v>100</v>
      </c>
      <c r="P608">
        <f t="shared" si="37"/>
        <v>1000</v>
      </c>
      <c r="Q608" s="10" t="s">
        <v>8315</v>
      </c>
      <c r="R608" t="s">
        <v>8316</v>
      </c>
      <c r="S608" s="14">
        <f t="shared" si="38"/>
        <v>41850.400937500002</v>
      </c>
      <c r="T608" s="14">
        <f t="shared" si="39"/>
        <v>41895.400937500002</v>
      </c>
    </row>
    <row r="609" spans="1:20" x14ac:dyDescent="0.45">
      <c r="A609">
        <v>49</v>
      </c>
      <c r="B609" s="3" t="s">
        <v>51</v>
      </c>
      <c r="C609" s="3" t="s">
        <v>4160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1445660045</v>
      </c>
      <c r="J609">
        <v>1443068045</v>
      </c>
      <c r="K609" t="b">
        <v>0</v>
      </c>
      <c r="L609">
        <v>87</v>
      </c>
      <c r="M609" t="b">
        <v>1</v>
      </c>
      <c r="N609" t="s">
        <v>8263</v>
      </c>
      <c r="O609">
        <f t="shared" si="36"/>
        <v>100</v>
      </c>
      <c r="P609">
        <f t="shared" si="37"/>
        <v>137.93</v>
      </c>
      <c r="Q609" s="10" t="s">
        <v>8308</v>
      </c>
      <c r="R609" t="s">
        <v>8309</v>
      </c>
      <c r="S609" s="14">
        <f t="shared" si="38"/>
        <v>42271.176446759258</v>
      </c>
      <c r="T609" s="14">
        <f t="shared" si="39"/>
        <v>42301.176446759258</v>
      </c>
    </row>
    <row r="610" spans="1:20" ht="73.8" x14ac:dyDescent="0.4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8315</v>
      </c>
      <c r="R610" t="s">
        <v>8355</v>
      </c>
      <c r="S610" s="14">
        <f t="shared" si="38"/>
        <v>42255.333252314813</v>
      </c>
      <c r="T610" s="14">
        <f t="shared" si="39"/>
        <v>42285.333252314813</v>
      </c>
    </row>
    <row r="611" spans="1:20" ht="45" x14ac:dyDescent="0.4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8331</v>
      </c>
      <c r="R611" t="s">
        <v>8349</v>
      </c>
      <c r="S611" s="14">
        <f t="shared" si="38"/>
        <v>40936.678506944445</v>
      </c>
      <c r="T611" s="14">
        <f t="shared" si="39"/>
        <v>40966.678506944445</v>
      </c>
    </row>
    <row r="612" spans="1:20" x14ac:dyDescent="0.4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8308</v>
      </c>
      <c r="R612" t="s">
        <v>8312</v>
      </c>
      <c r="S612" s="14">
        <f t="shared" si="38"/>
        <v>41970.64061342593</v>
      </c>
      <c r="T612" s="14">
        <f t="shared" si="39"/>
        <v>42001.64061342593</v>
      </c>
    </row>
    <row r="613" spans="1:20" ht="45" x14ac:dyDescent="0.4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8336</v>
      </c>
      <c r="R613" t="s">
        <v>8337</v>
      </c>
      <c r="S613" s="14">
        <f t="shared" si="38"/>
        <v>42493.600810185191</v>
      </c>
      <c r="T613" s="14">
        <f t="shared" si="39"/>
        <v>42553.600810185191</v>
      </c>
    </row>
    <row r="614" spans="1:20" ht="45" x14ac:dyDescent="0.4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8315</v>
      </c>
      <c r="R614" t="s">
        <v>8316</v>
      </c>
      <c r="S614" s="14">
        <f t="shared" si="38"/>
        <v>41989.24754629629</v>
      </c>
      <c r="T614" s="14">
        <f t="shared" si="39"/>
        <v>42006.24754629629</v>
      </c>
    </row>
    <row r="615" spans="1:20" ht="59.4" x14ac:dyDescent="0.4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8317</v>
      </c>
      <c r="R615" t="s">
        <v>8319</v>
      </c>
      <c r="S615" s="14">
        <f t="shared" si="38"/>
        <v>41984.692731481482</v>
      </c>
      <c r="T615" s="14">
        <f t="shared" si="39"/>
        <v>42018.166666666672</v>
      </c>
    </row>
    <row r="616" spans="1:20" ht="30.6" x14ac:dyDescent="0.4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8323</v>
      </c>
      <c r="R616" t="s">
        <v>8324</v>
      </c>
      <c r="S616" s="14">
        <f t="shared" si="38"/>
        <v>41988.964062500003</v>
      </c>
      <c r="T616" s="14">
        <f t="shared" si="39"/>
        <v>42028.964062500003</v>
      </c>
    </row>
    <row r="617" spans="1:20" ht="45" x14ac:dyDescent="0.4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8317</v>
      </c>
      <c r="R617" t="s">
        <v>8319</v>
      </c>
      <c r="S617" s="14">
        <f t="shared" si="38"/>
        <v>42045.957314814819</v>
      </c>
      <c r="T617" s="14">
        <f t="shared" si="39"/>
        <v>42075.915648148148</v>
      </c>
    </row>
    <row r="618" spans="1:20" ht="73.8" x14ac:dyDescent="0.4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8315</v>
      </c>
      <c r="R618" t="s">
        <v>8316</v>
      </c>
      <c r="S618" s="14">
        <f t="shared" si="38"/>
        <v>41826.871238425927</v>
      </c>
      <c r="T618" s="14">
        <f t="shared" si="39"/>
        <v>41859.57916666667</v>
      </c>
    </row>
    <row r="619" spans="1:20" ht="45" x14ac:dyDescent="0.4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8317</v>
      </c>
      <c r="R619" t="s">
        <v>8347</v>
      </c>
      <c r="S619" s="14">
        <f t="shared" si="38"/>
        <v>42010.822233796294</v>
      </c>
      <c r="T619" s="14">
        <f t="shared" si="39"/>
        <v>42040.822233796294</v>
      </c>
    </row>
    <row r="620" spans="1:20" ht="59.4" x14ac:dyDescent="0.4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8331</v>
      </c>
      <c r="R620" t="s">
        <v>8349</v>
      </c>
      <c r="S620" s="14">
        <f t="shared" si="38"/>
        <v>42202.278194444443</v>
      </c>
      <c r="T620" s="14">
        <f t="shared" si="39"/>
        <v>42232.278194444443</v>
      </c>
    </row>
    <row r="621" spans="1:20" ht="45" x14ac:dyDescent="0.4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8323</v>
      </c>
      <c r="R621" t="s">
        <v>8328</v>
      </c>
      <c r="S621" s="14">
        <f t="shared" si="38"/>
        <v>42755.627372685187</v>
      </c>
      <c r="T621" s="14">
        <f t="shared" si="39"/>
        <v>42800.833333333328</v>
      </c>
    </row>
    <row r="622" spans="1:20" ht="45" x14ac:dyDescent="0.4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8317</v>
      </c>
      <c r="R622" t="s">
        <v>8319</v>
      </c>
      <c r="S622" s="14">
        <f t="shared" si="38"/>
        <v>41926.29965277778</v>
      </c>
      <c r="T622" s="14">
        <f t="shared" si="39"/>
        <v>41956.334722222222</v>
      </c>
    </row>
    <row r="623" spans="1:20" ht="45" x14ac:dyDescent="0.4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8308</v>
      </c>
      <c r="R623" t="s">
        <v>8313</v>
      </c>
      <c r="S623" s="14">
        <f t="shared" si="38"/>
        <v>41890.167453703703</v>
      </c>
      <c r="T623" s="14">
        <f t="shared" si="39"/>
        <v>41920.167453703703</v>
      </c>
    </row>
    <row r="624" spans="1:20" ht="59.4" x14ac:dyDescent="0.4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8323</v>
      </c>
      <c r="R624" t="s">
        <v>8324</v>
      </c>
      <c r="S624" s="14">
        <f t="shared" si="38"/>
        <v>41135.699687500004</v>
      </c>
      <c r="T624" s="14">
        <f t="shared" si="39"/>
        <v>41163.699687500004</v>
      </c>
    </row>
    <row r="625" spans="1:20" ht="45" x14ac:dyDescent="0.4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8308</v>
      </c>
      <c r="R625" t="s">
        <v>8309</v>
      </c>
      <c r="S625" s="14">
        <f t="shared" si="38"/>
        <v>42177.007071759261</v>
      </c>
      <c r="T625" s="14">
        <f t="shared" si="39"/>
        <v>42208.125</v>
      </c>
    </row>
    <row r="626" spans="1:20" ht="45" x14ac:dyDescent="0.4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8308</v>
      </c>
      <c r="R626" t="s">
        <v>8309</v>
      </c>
      <c r="S626" s="14">
        <f t="shared" si="38"/>
        <v>41807.701921296299</v>
      </c>
      <c r="T626" s="14">
        <f t="shared" si="39"/>
        <v>41837.701921296299</v>
      </c>
    </row>
    <row r="627" spans="1:20" ht="45" x14ac:dyDescent="0.4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8336</v>
      </c>
      <c r="R627" t="s">
        <v>8337</v>
      </c>
      <c r="S627" s="14">
        <f t="shared" si="38"/>
        <v>42742.680902777778</v>
      </c>
      <c r="T627" s="14">
        <f t="shared" si="39"/>
        <v>42777.680902777778</v>
      </c>
    </row>
    <row r="628" spans="1:20" ht="59.4" x14ac:dyDescent="0.4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8317</v>
      </c>
      <c r="R628" t="s">
        <v>8347</v>
      </c>
      <c r="S628" s="14">
        <f t="shared" si="38"/>
        <v>40347.837800925925</v>
      </c>
      <c r="T628" s="14">
        <f t="shared" si="39"/>
        <v>40414.166666666664</v>
      </c>
    </row>
    <row r="629" spans="1:20" ht="45" x14ac:dyDescent="0.4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8334</v>
      </c>
      <c r="R629" t="s">
        <v>8350</v>
      </c>
      <c r="S629" s="14">
        <f t="shared" si="38"/>
        <v>41839.005671296298</v>
      </c>
      <c r="T629" s="14">
        <f t="shared" si="39"/>
        <v>41869.005671296298</v>
      </c>
    </row>
    <row r="630" spans="1:20" ht="45" x14ac:dyDescent="0.4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8334</v>
      </c>
      <c r="R630" t="s">
        <v>8350</v>
      </c>
      <c r="S630" s="14">
        <f t="shared" si="38"/>
        <v>42779.908449074079</v>
      </c>
      <c r="T630" s="14">
        <f t="shared" si="39"/>
        <v>42799.908449074079</v>
      </c>
    </row>
    <row r="631" spans="1:20" ht="59.4" x14ac:dyDescent="0.4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8315</v>
      </c>
      <c r="R631" t="s">
        <v>8316</v>
      </c>
      <c r="S631" s="14">
        <f t="shared" si="38"/>
        <v>42134.172071759262</v>
      </c>
      <c r="T631" s="14">
        <f t="shared" si="39"/>
        <v>42155.290972222225</v>
      </c>
    </row>
    <row r="632" spans="1:20" ht="45" x14ac:dyDescent="0.4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8317</v>
      </c>
      <c r="R632" t="s">
        <v>8353</v>
      </c>
      <c r="S632" s="14">
        <f t="shared" si="38"/>
        <v>42037.950937500005</v>
      </c>
      <c r="T632" s="14">
        <f t="shared" si="39"/>
        <v>42072.909270833334</v>
      </c>
    </row>
    <row r="633" spans="1:20" ht="30.6" x14ac:dyDescent="0.4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8323</v>
      </c>
      <c r="R633" t="s">
        <v>8324</v>
      </c>
      <c r="S633" s="14">
        <f t="shared" si="38"/>
        <v>40933.856967592597</v>
      </c>
      <c r="T633" s="14">
        <f t="shared" si="39"/>
        <v>40993.815300925926</v>
      </c>
    </row>
    <row r="634" spans="1:20" ht="59.4" x14ac:dyDescent="0.4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8317</v>
      </c>
      <c r="R634" t="s">
        <v>8319</v>
      </c>
      <c r="S634" s="14">
        <f t="shared" si="38"/>
        <v>42520.235486111109</v>
      </c>
      <c r="T634" s="14">
        <f t="shared" si="39"/>
        <v>42572.583333333328</v>
      </c>
    </row>
    <row r="635" spans="1:20" ht="45" x14ac:dyDescent="0.4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8315</v>
      </c>
      <c r="R635" t="s">
        <v>8316</v>
      </c>
      <c r="S635" s="14">
        <f t="shared" si="38"/>
        <v>42494.563449074078</v>
      </c>
      <c r="T635" s="14">
        <f t="shared" si="39"/>
        <v>42524.563449074078</v>
      </c>
    </row>
    <row r="636" spans="1:20" ht="45" x14ac:dyDescent="0.4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8315</v>
      </c>
      <c r="R636" t="s">
        <v>8355</v>
      </c>
      <c r="S636" s="14">
        <f t="shared" si="38"/>
        <v>42065.818807870368</v>
      </c>
      <c r="T636" s="14">
        <f t="shared" si="39"/>
        <v>42125.777141203704</v>
      </c>
    </row>
    <row r="637" spans="1:20" ht="45" x14ac:dyDescent="0.4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8331</v>
      </c>
      <c r="R637" t="s">
        <v>8349</v>
      </c>
      <c r="S637" s="14">
        <f t="shared" si="38"/>
        <v>41846.34579861111</v>
      </c>
      <c r="T637" s="14">
        <f t="shared" si="39"/>
        <v>41867.34579861111</v>
      </c>
    </row>
    <row r="638" spans="1:20" ht="45" x14ac:dyDescent="0.4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8323</v>
      </c>
      <c r="R638" t="s">
        <v>8324</v>
      </c>
      <c r="S638" s="14">
        <f t="shared" si="38"/>
        <v>42640.917939814812</v>
      </c>
      <c r="T638" s="14">
        <f t="shared" si="39"/>
        <v>42670.888194444444</v>
      </c>
    </row>
    <row r="639" spans="1:20" ht="30.6" x14ac:dyDescent="0.4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8323</v>
      </c>
      <c r="R639" t="s">
        <v>8327</v>
      </c>
      <c r="S639" s="14">
        <f t="shared" si="38"/>
        <v>41192.754942129628</v>
      </c>
      <c r="T639" s="14">
        <f t="shared" si="39"/>
        <v>41222.7966087963</v>
      </c>
    </row>
    <row r="640" spans="1:20" ht="45" x14ac:dyDescent="0.4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8315</v>
      </c>
      <c r="R640" t="s">
        <v>8316</v>
      </c>
      <c r="S640" s="14">
        <f t="shared" si="38"/>
        <v>42233.738564814819</v>
      </c>
      <c r="T640" s="14">
        <f t="shared" si="39"/>
        <v>42263.738564814819</v>
      </c>
    </row>
    <row r="641" spans="1:20" ht="45" x14ac:dyDescent="0.4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8323</v>
      </c>
      <c r="R641" t="s">
        <v>8324</v>
      </c>
      <c r="S641" s="14">
        <f t="shared" si="38"/>
        <v>41889.004317129627</v>
      </c>
      <c r="T641" s="14">
        <f t="shared" si="39"/>
        <v>41919.004317129627</v>
      </c>
    </row>
    <row r="642" spans="1:20" ht="45" x14ac:dyDescent="0.4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0">ROUND(E642/D642*100,0)</f>
        <v>315</v>
      </c>
      <c r="P642">
        <f t="shared" ref="P642:P705" si="41">IFERROR(ROUND(E642/L642,2),0)</f>
        <v>105.05</v>
      </c>
      <c r="Q642" s="10" t="s">
        <v>8320</v>
      </c>
      <c r="R642" t="s">
        <v>8321</v>
      </c>
      <c r="S642" s="14">
        <f t="shared" ref="S642:S705" si="42">(((J642/60)/60)/24)+DATE(1970,1,1)</f>
        <v>41579.734259259261</v>
      </c>
      <c r="T642" s="14">
        <f t="shared" ref="T642:T705" si="43">(((I642/60)/60)/24)+DATE(1970,1,1)</f>
        <v>41599.207638888889</v>
      </c>
    </row>
    <row r="643" spans="1:20" ht="45" x14ac:dyDescent="0.4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0"/>
        <v>119</v>
      </c>
      <c r="P643">
        <f t="shared" si="41"/>
        <v>50.16</v>
      </c>
      <c r="Q643" s="10" t="s">
        <v>8315</v>
      </c>
      <c r="R643" t="s">
        <v>8316</v>
      </c>
      <c r="S643" s="14">
        <f t="shared" si="42"/>
        <v>41778.637245370373</v>
      </c>
      <c r="T643" s="14">
        <f t="shared" si="43"/>
        <v>41810.958333333336</v>
      </c>
    </row>
    <row r="644" spans="1:20" ht="30.6" x14ac:dyDescent="0.4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8331</v>
      </c>
      <c r="R644" t="s">
        <v>8349</v>
      </c>
      <c r="S644" s="14">
        <f t="shared" si="42"/>
        <v>42467.951979166668</v>
      </c>
      <c r="T644" s="14">
        <f t="shared" si="43"/>
        <v>42497.951979166668</v>
      </c>
    </row>
    <row r="645" spans="1:20" ht="59.4" x14ac:dyDescent="0.4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8308</v>
      </c>
      <c r="R645" t="s">
        <v>8313</v>
      </c>
      <c r="S645" s="14">
        <f t="shared" si="42"/>
        <v>40332.923842592594</v>
      </c>
      <c r="T645" s="14">
        <f t="shared" si="43"/>
        <v>40412.736111111109</v>
      </c>
    </row>
    <row r="646" spans="1:20" ht="45" x14ac:dyDescent="0.4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8317</v>
      </c>
      <c r="R646" t="s">
        <v>8347</v>
      </c>
      <c r="S646" s="14">
        <f t="shared" si="42"/>
        <v>41689.150011574071</v>
      </c>
      <c r="T646" s="14">
        <f t="shared" si="43"/>
        <v>41749.108344907407</v>
      </c>
    </row>
    <row r="647" spans="1:20" ht="45" x14ac:dyDescent="0.4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8308</v>
      </c>
      <c r="R647" t="s">
        <v>8313</v>
      </c>
      <c r="S647" s="14">
        <f t="shared" si="42"/>
        <v>41745.635960648149</v>
      </c>
      <c r="T647" s="14">
        <f t="shared" si="43"/>
        <v>41776.145833333336</v>
      </c>
    </row>
    <row r="648" spans="1:20" ht="45" x14ac:dyDescent="0.4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8315</v>
      </c>
      <c r="R648" t="s">
        <v>8355</v>
      </c>
      <c r="S648" s="14">
        <f t="shared" si="42"/>
        <v>42055.713368055556</v>
      </c>
      <c r="T648" s="14">
        <f t="shared" si="43"/>
        <v>42085.671701388885</v>
      </c>
    </row>
    <row r="649" spans="1:20" ht="30.6" x14ac:dyDescent="0.4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8336</v>
      </c>
      <c r="R649" t="s">
        <v>8337</v>
      </c>
      <c r="S649" s="14">
        <f t="shared" si="42"/>
        <v>42430.720451388886</v>
      </c>
      <c r="T649" s="14">
        <f t="shared" si="43"/>
        <v>42461.166666666672</v>
      </c>
    </row>
    <row r="650" spans="1:20" ht="30.6" x14ac:dyDescent="0.4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8323</v>
      </c>
      <c r="R650" t="s">
        <v>8328</v>
      </c>
      <c r="S650" s="14">
        <f t="shared" si="42"/>
        <v>42044.711886574078</v>
      </c>
      <c r="T650" s="14">
        <f t="shared" si="43"/>
        <v>42098.915972222225</v>
      </c>
    </row>
    <row r="651" spans="1:20" ht="30.6" x14ac:dyDescent="0.4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8323</v>
      </c>
      <c r="R651" t="s">
        <v>8324</v>
      </c>
      <c r="S651" s="14">
        <f t="shared" si="42"/>
        <v>42130.491620370376</v>
      </c>
      <c r="T651" s="14">
        <f t="shared" si="43"/>
        <v>42160.491620370376</v>
      </c>
    </row>
    <row r="652" spans="1:20" ht="45" x14ac:dyDescent="0.4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8315</v>
      </c>
      <c r="R652" t="s">
        <v>8316</v>
      </c>
      <c r="S652" s="14">
        <f t="shared" si="42"/>
        <v>42230.472222222219</v>
      </c>
      <c r="T652" s="14">
        <f t="shared" si="43"/>
        <v>42259.165972222225</v>
      </c>
    </row>
    <row r="653" spans="1:20" ht="45" x14ac:dyDescent="0.4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8308</v>
      </c>
      <c r="R653" t="s">
        <v>8310</v>
      </c>
      <c r="S653" s="14">
        <f t="shared" si="42"/>
        <v>40786.187789351854</v>
      </c>
      <c r="T653" s="14">
        <f t="shared" si="43"/>
        <v>40818.290972222225</v>
      </c>
    </row>
    <row r="654" spans="1:20" ht="45" x14ac:dyDescent="0.4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8308</v>
      </c>
      <c r="R654" t="s">
        <v>8309</v>
      </c>
      <c r="S654" s="14">
        <f t="shared" si="42"/>
        <v>42496.968935185185</v>
      </c>
      <c r="T654" s="14">
        <f t="shared" si="43"/>
        <v>42517.968935185185</v>
      </c>
    </row>
    <row r="655" spans="1:20" ht="59.4" x14ac:dyDescent="0.4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8323</v>
      </c>
      <c r="R655" t="s">
        <v>8327</v>
      </c>
      <c r="S655" s="14">
        <f t="shared" si="42"/>
        <v>41313.985046296293</v>
      </c>
      <c r="T655" s="14">
        <f t="shared" si="43"/>
        <v>41343.943379629629</v>
      </c>
    </row>
    <row r="656" spans="1:20" ht="59.4" x14ac:dyDescent="0.4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8315</v>
      </c>
      <c r="R656" t="s">
        <v>8316</v>
      </c>
      <c r="S656" s="14">
        <f t="shared" si="42"/>
        <v>42176.419039351851</v>
      </c>
      <c r="T656" s="14">
        <f t="shared" si="43"/>
        <v>42206.419039351851</v>
      </c>
    </row>
    <row r="657" spans="1:20" ht="45" x14ac:dyDescent="0.4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8315</v>
      </c>
      <c r="R657" t="s">
        <v>8316</v>
      </c>
      <c r="S657" s="14">
        <f t="shared" si="42"/>
        <v>42037.938206018516</v>
      </c>
      <c r="T657" s="14">
        <f t="shared" si="43"/>
        <v>42068.166666666672</v>
      </c>
    </row>
    <row r="658" spans="1:20" ht="45" x14ac:dyDescent="0.4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8317</v>
      </c>
      <c r="R658" t="s">
        <v>8354</v>
      </c>
      <c r="S658" s="14">
        <f t="shared" si="42"/>
        <v>41912.541655092595</v>
      </c>
      <c r="T658" s="14">
        <f t="shared" si="43"/>
        <v>41941.947916666664</v>
      </c>
    </row>
    <row r="659" spans="1:20" ht="45" x14ac:dyDescent="0.4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8317</v>
      </c>
      <c r="R659" t="s">
        <v>8347</v>
      </c>
      <c r="S659" s="14">
        <f t="shared" si="42"/>
        <v>41493.543958333335</v>
      </c>
      <c r="T659" s="14">
        <f t="shared" si="43"/>
        <v>41523.791666666664</v>
      </c>
    </row>
    <row r="660" spans="1:20" ht="45" x14ac:dyDescent="0.4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8323</v>
      </c>
      <c r="R660" t="s">
        <v>8344</v>
      </c>
      <c r="S660" s="14">
        <f t="shared" si="42"/>
        <v>41175.05972222222</v>
      </c>
      <c r="T660" s="14">
        <f t="shared" si="43"/>
        <v>41235.101388888892</v>
      </c>
    </row>
    <row r="661" spans="1:20" ht="45" x14ac:dyDescent="0.4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8336</v>
      </c>
      <c r="R661" t="s">
        <v>8337</v>
      </c>
      <c r="S661" s="14">
        <f t="shared" si="42"/>
        <v>42628.288668981477</v>
      </c>
      <c r="T661" s="14">
        <f t="shared" si="43"/>
        <v>42657.666666666672</v>
      </c>
    </row>
    <row r="662" spans="1:20" ht="45" x14ac:dyDescent="0.4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8331</v>
      </c>
      <c r="R662" t="s">
        <v>8349</v>
      </c>
      <c r="S662" s="14">
        <f t="shared" si="42"/>
        <v>42163.625787037032</v>
      </c>
      <c r="T662" s="14">
        <f t="shared" si="43"/>
        <v>42191.125</v>
      </c>
    </row>
    <row r="663" spans="1:20" ht="45" x14ac:dyDescent="0.4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8317</v>
      </c>
      <c r="R663" t="s">
        <v>8319</v>
      </c>
      <c r="S663" s="14">
        <f t="shared" si="42"/>
        <v>41974.219490740739</v>
      </c>
      <c r="T663" s="14">
        <f t="shared" si="43"/>
        <v>42005.207638888889</v>
      </c>
    </row>
    <row r="664" spans="1:20" ht="45" x14ac:dyDescent="0.4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8308</v>
      </c>
      <c r="R664" t="s">
        <v>8313</v>
      </c>
      <c r="S664" s="14">
        <f t="shared" si="42"/>
        <v>40990.909259259257</v>
      </c>
      <c r="T664" s="14">
        <f t="shared" si="43"/>
        <v>41026.897222222222</v>
      </c>
    </row>
    <row r="665" spans="1:20" ht="59.4" x14ac:dyDescent="0.4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8331</v>
      </c>
      <c r="R665" t="s">
        <v>8349</v>
      </c>
      <c r="S665" s="14">
        <f t="shared" si="42"/>
        <v>42496.582337962958</v>
      </c>
      <c r="T665" s="14">
        <f t="shared" si="43"/>
        <v>42513.125</v>
      </c>
    </row>
    <row r="666" spans="1:20" ht="45" x14ac:dyDescent="0.4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8334</v>
      </c>
      <c r="R666" t="s">
        <v>8350</v>
      </c>
      <c r="S666" s="14">
        <f t="shared" si="42"/>
        <v>41943.142534722225</v>
      </c>
      <c r="T666" s="14">
        <f t="shared" si="43"/>
        <v>41973.184201388889</v>
      </c>
    </row>
    <row r="667" spans="1:20" ht="59.4" x14ac:dyDescent="0.4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8315</v>
      </c>
      <c r="R667" t="s">
        <v>8316</v>
      </c>
      <c r="S667" s="14">
        <f t="shared" si="42"/>
        <v>41779.657870370371</v>
      </c>
      <c r="T667" s="14">
        <f t="shared" si="43"/>
        <v>41821.25</v>
      </c>
    </row>
    <row r="668" spans="1:20" ht="59.4" x14ac:dyDescent="0.4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8323</v>
      </c>
      <c r="R668" t="s">
        <v>8328</v>
      </c>
      <c r="S668" s="14">
        <f t="shared" si="42"/>
        <v>42324.764004629629</v>
      </c>
      <c r="T668" s="14">
        <f t="shared" si="43"/>
        <v>42354.764004629629</v>
      </c>
    </row>
    <row r="669" spans="1:20" ht="45" x14ac:dyDescent="0.4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8317</v>
      </c>
      <c r="R669" t="s">
        <v>8353</v>
      </c>
      <c r="S669" s="14">
        <f t="shared" si="42"/>
        <v>41730.708472222221</v>
      </c>
      <c r="T669" s="14">
        <f t="shared" si="43"/>
        <v>41759.208333333336</v>
      </c>
    </row>
    <row r="670" spans="1:20" ht="45" x14ac:dyDescent="0.4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8331</v>
      </c>
      <c r="R670" t="s">
        <v>8349</v>
      </c>
      <c r="S670" s="14">
        <f t="shared" si="42"/>
        <v>41724.881099537037</v>
      </c>
      <c r="T670" s="14">
        <f t="shared" si="43"/>
        <v>41754.881099537037</v>
      </c>
    </row>
    <row r="671" spans="1:20" ht="59.4" x14ac:dyDescent="0.4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8315</v>
      </c>
      <c r="R671" t="s">
        <v>8316</v>
      </c>
      <c r="S671" s="14">
        <f t="shared" si="42"/>
        <v>42157.470185185186</v>
      </c>
      <c r="T671" s="14">
        <f t="shared" si="43"/>
        <v>42187.470185185186</v>
      </c>
    </row>
    <row r="672" spans="1:20" ht="59.4" x14ac:dyDescent="0.4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8334</v>
      </c>
      <c r="R672" t="s">
        <v>8350</v>
      </c>
      <c r="S672" s="14">
        <f t="shared" si="42"/>
        <v>42654.469826388886</v>
      </c>
      <c r="T672" s="14">
        <f t="shared" si="43"/>
        <v>42686.166666666672</v>
      </c>
    </row>
    <row r="673" spans="1:20" ht="45" x14ac:dyDescent="0.4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8317</v>
      </c>
      <c r="R673" t="s">
        <v>8319</v>
      </c>
      <c r="S673" s="14">
        <f t="shared" si="42"/>
        <v>42417.804618055554</v>
      </c>
      <c r="T673" s="14">
        <f t="shared" si="43"/>
        <v>42477.762951388882</v>
      </c>
    </row>
    <row r="674" spans="1:20" ht="45" x14ac:dyDescent="0.4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8320</v>
      </c>
      <c r="R674" t="s">
        <v>8321</v>
      </c>
      <c r="S674" s="14">
        <f t="shared" si="42"/>
        <v>42102.164583333331</v>
      </c>
      <c r="T674" s="14">
        <f t="shared" si="43"/>
        <v>42133.208333333328</v>
      </c>
    </row>
    <row r="675" spans="1:20" ht="45" x14ac:dyDescent="0.4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8308</v>
      </c>
      <c r="R675" t="s">
        <v>8313</v>
      </c>
      <c r="S675" s="14">
        <f t="shared" si="42"/>
        <v>40330.755543981482</v>
      </c>
      <c r="T675" s="14">
        <f t="shared" si="43"/>
        <v>40376.415972222225</v>
      </c>
    </row>
    <row r="676" spans="1:20" ht="45" x14ac:dyDescent="0.4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8323</v>
      </c>
      <c r="R676" t="s">
        <v>8324</v>
      </c>
      <c r="S676" s="14">
        <f t="shared" si="42"/>
        <v>40939.837673611109</v>
      </c>
      <c r="T676" s="14">
        <f t="shared" si="43"/>
        <v>40970.290972222225</v>
      </c>
    </row>
    <row r="677" spans="1:20" ht="45" x14ac:dyDescent="0.4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8315</v>
      </c>
      <c r="R677" t="s">
        <v>8316</v>
      </c>
      <c r="S677" s="14">
        <f t="shared" si="42"/>
        <v>42250.598217592589</v>
      </c>
      <c r="T677" s="14">
        <f t="shared" si="43"/>
        <v>42270.598217592589</v>
      </c>
    </row>
    <row r="678" spans="1:20" ht="45" x14ac:dyDescent="0.4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8320</v>
      </c>
      <c r="R678" t="s">
        <v>8321</v>
      </c>
      <c r="S678" s="14">
        <f t="shared" si="42"/>
        <v>42733.94131944445</v>
      </c>
      <c r="T678" s="14">
        <f t="shared" si="43"/>
        <v>42763.94131944445</v>
      </c>
    </row>
    <row r="679" spans="1:20" ht="59.4" x14ac:dyDescent="0.4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8323</v>
      </c>
      <c r="R679" t="s">
        <v>8327</v>
      </c>
      <c r="S679" s="14">
        <f t="shared" si="42"/>
        <v>40335.798078703701</v>
      </c>
      <c r="T679" s="14">
        <f t="shared" si="43"/>
        <v>40381.25</v>
      </c>
    </row>
    <row r="680" spans="1:20" ht="45" x14ac:dyDescent="0.4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8315</v>
      </c>
      <c r="R680" t="s">
        <v>8316</v>
      </c>
      <c r="S680" s="14">
        <f t="shared" si="42"/>
        <v>41800.380428240744</v>
      </c>
      <c r="T680" s="14">
        <f t="shared" si="43"/>
        <v>41830.380428240744</v>
      </c>
    </row>
    <row r="681" spans="1:20" ht="45" x14ac:dyDescent="0.4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8323</v>
      </c>
      <c r="R681" t="s">
        <v>8328</v>
      </c>
      <c r="S681" s="14">
        <f t="shared" si="42"/>
        <v>42271.251979166671</v>
      </c>
      <c r="T681" s="14">
        <f t="shared" si="43"/>
        <v>42294.166666666672</v>
      </c>
    </row>
    <row r="682" spans="1:20" ht="45" x14ac:dyDescent="0.4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8308</v>
      </c>
      <c r="R682" t="s">
        <v>8313</v>
      </c>
      <c r="S682" s="14">
        <f t="shared" si="42"/>
        <v>42291.46674768519</v>
      </c>
      <c r="T682" s="14">
        <f t="shared" si="43"/>
        <v>42315.166666666672</v>
      </c>
    </row>
    <row r="683" spans="1:20" ht="45" x14ac:dyDescent="0.4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8308</v>
      </c>
      <c r="R683" t="s">
        <v>8313</v>
      </c>
      <c r="S683" s="14">
        <f t="shared" si="42"/>
        <v>41360.970601851855</v>
      </c>
      <c r="T683" s="14">
        <f t="shared" si="43"/>
        <v>41372.189583333333</v>
      </c>
    </row>
    <row r="684" spans="1:20" ht="30.6" x14ac:dyDescent="0.4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8323</v>
      </c>
      <c r="R684" t="s">
        <v>8324</v>
      </c>
      <c r="S684" s="14">
        <f t="shared" si="42"/>
        <v>42704.95177083333</v>
      </c>
      <c r="T684" s="14">
        <f t="shared" si="43"/>
        <v>42734.95177083333</v>
      </c>
    </row>
    <row r="685" spans="1:20" ht="45" x14ac:dyDescent="0.4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8315</v>
      </c>
      <c r="R685" t="s">
        <v>8316</v>
      </c>
      <c r="S685" s="14">
        <f t="shared" si="42"/>
        <v>42491.92288194444</v>
      </c>
      <c r="T685" s="14">
        <f t="shared" si="43"/>
        <v>42521.92288194444</v>
      </c>
    </row>
    <row r="686" spans="1:20" ht="45" x14ac:dyDescent="0.4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8323</v>
      </c>
      <c r="R686" t="s">
        <v>8324</v>
      </c>
      <c r="S686" s="14">
        <f t="shared" si="42"/>
        <v>40927.731782407405</v>
      </c>
      <c r="T686" s="14">
        <f t="shared" si="43"/>
        <v>40962.731782407405</v>
      </c>
    </row>
    <row r="687" spans="1:20" ht="45" x14ac:dyDescent="0.4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8317</v>
      </c>
      <c r="R687" t="s">
        <v>8347</v>
      </c>
      <c r="S687" s="14">
        <f t="shared" si="42"/>
        <v>41604.022418981483</v>
      </c>
      <c r="T687" s="14">
        <f t="shared" si="43"/>
        <v>41634.022418981483</v>
      </c>
    </row>
    <row r="688" spans="1:20" ht="45" x14ac:dyDescent="0.4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8323</v>
      </c>
      <c r="R688" t="s">
        <v>8324</v>
      </c>
      <c r="S688" s="14">
        <f t="shared" si="42"/>
        <v>41194.715520833335</v>
      </c>
      <c r="T688" s="14">
        <f t="shared" si="43"/>
        <v>41235.916666666664</v>
      </c>
    </row>
    <row r="689" spans="1:20" ht="30.6" x14ac:dyDescent="0.4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8308</v>
      </c>
      <c r="R689" t="s">
        <v>8309</v>
      </c>
      <c r="S689" s="14">
        <f t="shared" si="42"/>
        <v>41828.515127314815</v>
      </c>
      <c r="T689" s="14">
        <f t="shared" si="43"/>
        <v>41858.515127314815</v>
      </c>
    </row>
    <row r="690" spans="1:20" ht="45" x14ac:dyDescent="0.4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8315</v>
      </c>
      <c r="R690" t="s">
        <v>8355</v>
      </c>
      <c r="S690" s="14">
        <f t="shared" si="42"/>
        <v>42775.733715277776</v>
      </c>
      <c r="T690" s="14">
        <f t="shared" si="43"/>
        <v>42793.207638888889</v>
      </c>
    </row>
    <row r="691" spans="1:20" ht="45" x14ac:dyDescent="0.4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8323</v>
      </c>
      <c r="R691" t="s">
        <v>8327</v>
      </c>
      <c r="S691" s="14">
        <f t="shared" si="42"/>
        <v>41879.130868055552</v>
      </c>
      <c r="T691" s="14">
        <f t="shared" si="43"/>
        <v>41909.130868055552</v>
      </c>
    </row>
    <row r="692" spans="1:20" ht="45" x14ac:dyDescent="0.4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8315</v>
      </c>
      <c r="R692" t="s">
        <v>8316</v>
      </c>
      <c r="S692" s="14">
        <f t="shared" si="42"/>
        <v>42612.918807870374</v>
      </c>
      <c r="T692" s="14">
        <f t="shared" si="43"/>
        <v>42654.165972222225</v>
      </c>
    </row>
    <row r="693" spans="1:20" ht="45" x14ac:dyDescent="0.4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8308</v>
      </c>
      <c r="R693" t="s">
        <v>8313</v>
      </c>
      <c r="S693" s="14">
        <f t="shared" si="42"/>
        <v>41355.577291666668</v>
      </c>
      <c r="T693" s="14">
        <f t="shared" si="43"/>
        <v>41395.207638888889</v>
      </c>
    </row>
    <row r="694" spans="1:20" ht="45" x14ac:dyDescent="0.4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8308</v>
      </c>
      <c r="R694" t="s">
        <v>8313</v>
      </c>
      <c r="S694" s="14">
        <f t="shared" si="42"/>
        <v>42207.58699074074</v>
      </c>
      <c r="T694" s="14">
        <f t="shared" si="43"/>
        <v>42237.58699074074</v>
      </c>
    </row>
    <row r="695" spans="1:20" ht="45" x14ac:dyDescent="0.4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8315</v>
      </c>
      <c r="R695" t="s">
        <v>8316</v>
      </c>
      <c r="S695" s="14">
        <f t="shared" si="42"/>
        <v>41878.878379629627</v>
      </c>
      <c r="T695" s="14">
        <f t="shared" si="43"/>
        <v>41908.878379629627</v>
      </c>
    </row>
    <row r="696" spans="1:20" ht="45" x14ac:dyDescent="0.4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8315</v>
      </c>
      <c r="R696" t="s">
        <v>8316</v>
      </c>
      <c r="S696" s="14">
        <f t="shared" si="42"/>
        <v>41932.311099537037</v>
      </c>
      <c r="T696" s="14">
        <f t="shared" si="43"/>
        <v>41962.352766203709</v>
      </c>
    </row>
    <row r="697" spans="1:20" ht="45" x14ac:dyDescent="0.4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8308</v>
      </c>
      <c r="R697" t="s">
        <v>8309</v>
      </c>
      <c r="S697" s="14">
        <f t="shared" si="42"/>
        <v>41932.745046296295</v>
      </c>
      <c r="T697" s="14">
        <f t="shared" si="43"/>
        <v>41962.786712962959</v>
      </c>
    </row>
    <row r="698" spans="1:20" ht="30.6" x14ac:dyDescent="0.4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8336</v>
      </c>
      <c r="R698" t="s">
        <v>8337</v>
      </c>
      <c r="S698" s="14">
        <f t="shared" si="42"/>
        <v>42052.7815162037</v>
      </c>
      <c r="T698" s="14">
        <f t="shared" si="43"/>
        <v>42082.739849537036</v>
      </c>
    </row>
    <row r="699" spans="1:20" ht="45" x14ac:dyDescent="0.4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8315</v>
      </c>
      <c r="R699" t="s">
        <v>8357</v>
      </c>
      <c r="S699" s="14">
        <f t="shared" si="42"/>
        <v>41788.167187500003</v>
      </c>
      <c r="T699" s="14">
        <f t="shared" si="43"/>
        <v>41823.167187500003</v>
      </c>
    </row>
    <row r="700" spans="1:20" ht="45" x14ac:dyDescent="0.45">
      <c r="A700">
        <v>3714</v>
      </c>
      <c r="B700" s="3" t="s">
        <v>3711</v>
      </c>
      <c r="C700" s="3" t="s">
        <v>7824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1432612740</v>
      </c>
      <c r="J700">
        <v>1429881667</v>
      </c>
      <c r="K700" t="b">
        <v>0</v>
      </c>
      <c r="L700">
        <v>97</v>
      </c>
      <c r="M700" t="b">
        <v>1</v>
      </c>
      <c r="N700" t="s">
        <v>8269</v>
      </c>
      <c r="O700">
        <f t="shared" si="40"/>
        <v>102</v>
      </c>
      <c r="P700">
        <f t="shared" si="41"/>
        <v>105.52</v>
      </c>
      <c r="Q700" s="10" t="s">
        <v>8315</v>
      </c>
      <c r="R700" t="s">
        <v>8316</v>
      </c>
      <c r="S700" s="14">
        <f t="shared" si="42"/>
        <v>42118.556331018524</v>
      </c>
      <c r="T700" s="14">
        <f t="shared" si="43"/>
        <v>42150.165972222225</v>
      </c>
    </row>
    <row r="701" spans="1:20" x14ac:dyDescent="0.45">
      <c r="A701">
        <v>1393</v>
      </c>
      <c r="B701" s="3" t="s">
        <v>1394</v>
      </c>
      <c r="C701" s="3" t="s">
        <v>5503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1470068523</v>
      </c>
      <c r="J701">
        <v>1467476523</v>
      </c>
      <c r="K701" t="b">
        <v>0</v>
      </c>
      <c r="L701">
        <v>52</v>
      </c>
      <c r="M701" t="b">
        <v>1</v>
      </c>
      <c r="N701" t="s">
        <v>8274</v>
      </c>
      <c r="O701">
        <f t="shared" si="40"/>
        <v>102</v>
      </c>
      <c r="P701">
        <f t="shared" si="41"/>
        <v>196.83</v>
      </c>
      <c r="Q701" s="10" t="s">
        <v>8323</v>
      </c>
      <c r="R701" t="s">
        <v>8324</v>
      </c>
      <c r="S701" s="14">
        <f t="shared" si="42"/>
        <v>42553.681979166664</v>
      </c>
      <c r="T701" s="14">
        <f t="shared" si="43"/>
        <v>42583.681979166664</v>
      </c>
    </row>
    <row r="702" spans="1:20" ht="45" x14ac:dyDescent="0.4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8320</v>
      </c>
      <c r="R702" t="s">
        <v>8321</v>
      </c>
      <c r="S702" s="14">
        <f t="shared" si="42"/>
        <v>42317.33258101852</v>
      </c>
      <c r="T702" s="14">
        <f t="shared" si="43"/>
        <v>42354.290972222225</v>
      </c>
    </row>
    <row r="703" spans="1:20" ht="30.6" x14ac:dyDescent="0.4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8323</v>
      </c>
      <c r="R703" t="s">
        <v>8324</v>
      </c>
      <c r="S703" s="14">
        <f t="shared" si="42"/>
        <v>41546.664212962962</v>
      </c>
      <c r="T703" s="14">
        <f t="shared" si="43"/>
        <v>41579.791666666664</v>
      </c>
    </row>
    <row r="704" spans="1:20" ht="45" x14ac:dyDescent="0.4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8323</v>
      </c>
      <c r="R704" t="s">
        <v>8327</v>
      </c>
      <c r="S704" s="14">
        <f t="shared" si="42"/>
        <v>41257.950381944444</v>
      </c>
      <c r="T704" s="14">
        <f t="shared" si="43"/>
        <v>41287.950381944444</v>
      </c>
    </row>
    <row r="705" spans="1:20" ht="59.4" x14ac:dyDescent="0.4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8323</v>
      </c>
      <c r="R705" t="s">
        <v>8327</v>
      </c>
      <c r="S705" s="14">
        <f t="shared" si="42"/>
        <v>40354.11550925926</v>
      </c>
      <c r="T705" s="14">
        <f t="shared" si="43"/>
        <v>40425.043749999997</v>
      </c>
    </row>
    <row r="706" spans="1:20" ht="45" x14ac:dyDescent="0.4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4">ROUND(E706/D706*100,0)</f>
        <v>102</v>
      </c>
      <c r="P706">
        <f t="shared" ref="P706:P769" si="45">IFERROR(ROUND(E706/L706,2),0)</f>
        <v>141.29</v>
      </c>
      <c r="Q706" s="10" t="s">
        <v>8315</v>
      </c>
      <c r="R706" t="s">
        <v>8316</v>
      </c>
      <c r="S706" s="14">
        <f t="shared" ref="S706:S769" si="46">(((J706/60)/60)/24)+DATE(1970,1,1)</f>
        <v>42239.957962962959</v>
      </c>
      <c r="T706" s="14">
        <f t="shared" ref="T706:T769" si="47">(((I706/60)/60)/24)+DATE(1970,1,1)</f>
        <v>42260</v>
      </c>
    </row>
    <row r="707" spans="1:20" ht="45" x14ac:dyDescent="0.4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4"/>
        <v>102</v>
      </c>
      <c r="P707">
        <f t="shared" si="45"/>
        <v>137.24</v>
      </c>
      <c r="Q707" s="10" t="s">
        <v>8315</v>
      </c>
      <c r="R707" t="s">
        <v>8316</v>
      </c>
      <c r="S707" s="14">
        <f t="shared" si="46"/>
        <v>41880.76357638889</v>
      </c>
      <c r="T707" s="14">
        <f t="shared" si="47"/>
        <v>41895.166666666664</v>
      </c>
    </row>
    <row r="708" spans="1:20" ht="59.4" x14ac:dyDescent="0.4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8323</v>
      </c>
      <c r="R708" t="s">
        <v>8324</v>
      </c>
      <c r="S708" s="14">
        <f t="shared" si="46"/>
        <v>41502.882928240739</v>
      </c>
      <c r="T708" s="14">
        <f t="shared" si="47"/>
        <v>41532.881944444445</v>
      </c>
    </row>
    <row r="709" spans="1:20" ht="45" x14ac:dyDescent="0.4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8315</v>
      </c>
      <c r="R709" t="s">
        <v>8316</v>
      </c>
      <c r="S709" s="14">
        <f t="shared" si="46"/>
        <v>42561.783877314811</v>
      </c>
      <c r="T709" s="14">
        <f t="shared" si="47"/>
        <v>42593.165972222225</v>
      </c>
    </row>
    <row r="710" spans="1:20" ht="59.4" x14ac:dyDescent="0.4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8308</v>
      </c>
      <c r="R710" t="s">
        <v>8313</v>
      </c>
      <c r="S710" s="14">
        <f t="shared" si="46"/>
        <v>42101.682372685187</v>
      </c>
      <c r="T710" s="14">
        <f t="shared" si="47"/>
        <v>42139.791666666672</v>
      </c>
    </row>
    <row r="711" spans="1:20" ht="45" x14ac:dyDescent="0.4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8315</v>
      </c>
      <c r="R711" t="s">
        <v>8316</v>
      </c>
      <c r="S711" s="14">
        <f t="shared" si="46"/>
        <v>42037.791238425925</v>
      </c>
      <c r="T711" s="14">
        <f t="shared" si="47"/>
        <v>42067.791238425925</v>
      </c>
    </row>
    <row r="712" spans="1:20" ht="59.4" x14ac:dyDescent="0.4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8308</v>
      </c>
      <c r="R712" t="s">
        <v>8309</v>
      </c>
      <c r="S712" s="14">
        <f t="shared" si="46"/>
        <v>42333.713206018518</v>
      </c>
      <c r="T712" s="14">
        <f t="shared" si="47"/>
        <v>42363.713206018518</v>
      </c>
    </row>
    <row r="713" spans="1:20" ht="45" x14ac:dyDescent="0.4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8315</v>
      </c>
      <c r="R713" t="s">
        <v>8357</v>
      </c>
      <c r="S713" s="14">
        <f t="shared" si="46"/>
        <v>42101.584074074075</v>
      </c>
      <c r="T713" s="14">
        <f t="shared" si="47"/>
        <v>42131.584074074075</v>
      </c>
    </row>
    <row r="714" spans="1:20" ht="45" x14ac:dyDescent="0.4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8315</v>
      </c>
      <c r="R714" t="s">
        <v>8355</v>
      </c>
      <c r="S714" s="14">
        <f t="shared" si="46"/>
        <v>42564.95380787037</v>
      </c>
      <c r="T714" s="14">
        <f t="shared" si="47"/>
        <v>42609.95380787037</v>
      </c>
    </row>
    <row r="715" spans="1:20" ht="59.4" x14ac:dyDescent="0.4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8315</v>
      </c>
      <c r="R715" t="s">
        <v>8316</v>
      </c>
      <c r="S715" s="14">
        <f t="shared" si="46"/>
        <v>42753.205625000002</v>
      </c>
      <c r="T715" s="14">
        <f t="shared" si="47"/>
        <v>42783.670138888891</v>
      </c>
    </row>
    <row r="716" spans="1:20" ht="45" x14ac:dyDescent="0.4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8323</v>
      </c>
      <c r="R716" t="s">
        <v>8344</v>
      </c>
      <c r="S716" s="14">
        <f t="shared" si="46"/>
        <v>42569.605393518519</v>
      </c>
      <c r="T716" s="14">
        <f t="shared" si="47"/>
        <v>42600.290972222225</v>
      </c>
    </row>
    <row r="717" spans="1:20" ht="45" x14ac:dyDescent="0.4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8336</v>
      </c>
      <c r="R717" t="s">
        <v>8337</v>
      </c>
      <c r="S717" s="14">
        <f t="shared" si="46"/>
        <v>42454.836851851855</v>
      </c>
      <c r="T717" s="14">
        <f t="shared" si="47"/>
        <v>42479.836851851855</v>
      </c>
    </row>
    <row r="718" spans="1:20" ht="45" x14ac:dyDescent="0.4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8323</v>
      </c>
      <c r="R718" t="s">
        <v>8324</v>
      </c>
      <c r="S718" s="14">
        <f t="shared" si="46"/>
        <v>41786.555162037039</v>
      </c>
      <c r="T718" s="14">
        <f t="shared" si="47"/>
        <v>41815.083333333336</v>
      </c>
    </row>
    <row r="719" spans="1:20" ht="45" x14ac:dyDescent="0.4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8315</v>
      </c>
      <c r="R719" t="s">
        <v>8316</v>
      </c>
      <c r="S719" s="14">
        <f t="shared" si="46"/>
        <v>40633.154363425929</v>
      </c>
      <c r="T719" s="14">
        <f t="shared" si="47"/>
        <v>40664.207638888889</v>
      </c>
    </row>
    <row r="720" spans="1:20" ht="45" x14ac:dyDescent="0.4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8315</v>
      </c>
      <c r="R720" t="s">
        <v>8316</v>
      </c>
      <c r="S720" s="14">
        <f t="shared" si="46"/>
        <v>42626.7503125</v>
      </c>
      <c r="T720" s="14">
        <f t="shared" si="47"/>
        <v>42656.7503125</v>
      </c>
    </row>
    <row r="721" spans="1:20" ht="59.4" x14ac:dyDescent="0.4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8308</v>
      </c>
      <c r="R721" t="s">
        <v>8313</v>
      </c>
      <c r="S721" s="14">
        <f t="shared" si="46"/>
        <v>40933.856921296298</v>
      </c>
      <c r="T721" s="14">
        <f t="shared" si="47"/>
        <v>40963.856921296298</v>
      </c>
    </row>
    <row r="722" spans="1:20" ht="45" x14ac:dyDescent="0.4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8317</v>
      </c>
      <c r="R722" t="s">
        <v>8347</v>
      </c>
      <c r="S722" s="14">
        <f t="shared" si="46"/>
        <v>41946.674108796295</v>
      </c>
      <c r="T722" s="14">
        <f t="shared" si="47"/>
        <v>41976.166666666672</v>
      </c>
    </row>
    <row r="723" spans="1:20" ht="45" x14ac:dyDescent="0.4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8323</v>
      </c>
      <c r="R723" t="s">
        <v>8345</v>
      </c>
      <c r="S723" s="14">
        <f t="shared" si="46"/>
        <v>42795.701481481476</v>
      </c>
      <c r="T723" s="14">
        <f t="shared" si="47"/>
        <v>42828.041666666672</v>
      </c>
    </row>
    <row r="724" spans="1:20" ht="45" x14ac:dyDescent="0.4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8315</v>
      </c>
      <c r="R724" t="s">
        <v>8316</v>
      </c>
      <c r="S724" s="14">
        <f t="shared" si="46"/>
        <v>41834.953865740739</v>
      </c>
      <c r="T724" s="14">
        <f t="shared" si="47"/>
        <v>41879.953865740739</v>
      </c>
    </row>
    <row r="725" spans="1:20" ht="45" x14ac:dyDescent="0.4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8315</v>
      </c>
      <c r="R725" t="s">
        <v>8316</v>
      </c>
      <c r="S725" s="14">
        <f t="shared" si="46"/>
        <v>41791.492777777778</v>
      </c>
      <c r="T725" s="14">
        <f t="shared" si="47"/>
        <v>41836.492777777778</v>
      </c>
    </row>
    <row r="726" spans="1:20" ht="45" x14ac:dyDescent="0.4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8315</v>
      </c>
      <c r="R726" t="s">
        <v>8316</v>
      </c>
      <c r="S726" s="14">
        <f t="shared" si="46"/>
        <v>42028.496562500004</v>
      </c>
      <c r="T726" s="14">
        <f t="shared" si="47"/>
        <v>42058.496562500004</v>
      </c>
    </row>
    <row r="727" spans="1:20" ht="45" x14ac:dyDescent="0.4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8315</v>
      </c>
      <c r="R727" t="s">
        <v>8316</v>
      </c>
      <c r="S727" s="14">
        <f t="shared" si="46"/>
        <v>42505.774479166663</v>
      </c>
      <c r="T727" s="14">
        <f t="shared" si="47"/>
        <v>42541.958333333328</v>
      </c>
    </row>
    <row r="728" spans="1:20" ht="45" x14ac:dyDescent="0.4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8323</v>
      </c>
      <c r="R728" t="s">
        <v>8352</v>
      </c>
      <c r="S728" s="14">
        <f t="shared" si="46"/>
        <v>41977.902222222227</v>
      </c>
      <c r="T728" s="14">
        <f t="shared" si="47"/>
        <v>42037.902222222227</v>
      </c>
    </row>
    <row r="729" spans="1:20" ht="30.6" x14ac:dyDescent="0.4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8323</v>
      </c>
      <c r="R729" t="s">
        <v>8324</v>
      </c>
      <c r="S729" s="14">
        <f t="shared" si="46"/>
        <v>41305.809363425928</v>
      </c>
      <c r="T729" s="14">
        <f t="shared" si="47"/>
        <v>41322.809363425928</v>
      </c>
    </row>
    <row r="730" spans="1:20" ht="59.4" x14ac:dyDescent="0.4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8320</v>
      </c>
      <c r="R730" t="s">
        <v>8321</v>
      </c>
      <c r="S730" s="14">
        <f t="shared" si="46"/>
        <v>41807.571840277778</v>
      </c>
      <c r="T730" s="14">
        <f t="shared" si="47"/>
        <v>41852.571840277778</v>
      </c>
    </row>
    <row r="731" spans="1:20" ht="45" x14ac:dyDescent="0.4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8323</v>
      </c>
      <c r="R731" t="s">
        <v>8324</v>
      </c>
      <c r="S731" s="14">
        <f t="shared" si="46"/>
        <v>40896.883750000001</v>
      </c>
      <c r="T731" s="14">
        <f t="shared" si="47"/>
        <v>40924.208333333336</v>
      </c>
    </row>
    <row r="732" spans="1:20" ht="45" x14ac:dyDescent="0.4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8315</v>
      </c>
      <c r="R732" t="s">
        <v>8355</v>
      </c>
      <c r="S732" s="14">
        <f t="shared" si="46"/>
        <v>42341.57430555555</v>
      </c>
      <c r="T732" s="14">
        <f t="shared" si="47"/>
        <v>42376.57430555555</v>
      </c>
    </row>
    <row r="733" spans="1:20" ht="45" x14ac:dyDescent="0.4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8331</v>
      </c>
      <c r="R733" t="s">
        <v>8333</v>
      </c>
      <c r="S733" s="14">
        <f t="shared" si="46"/>
        <v>42453.819687499999</v>
      </c>
      <c r="T733" s="14">
        <f t="shared" si="47"/>
        <v>42483.819687499999</v>
      </c>
    </row>
    <row r="734" spans="1:20" ht="59.4" x14ac:dyDescent="0.4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8317</v>
      </c>
      <c r="R734" t="s">
        <v>8347</v>
      </c>
      <c r="S734" s="14">
        <f t="shared" si="46"/>
        <v>41722.666354166664</v>
      </c>
      <c r="T734" s="14">
        <f t="shared" si="47"/>
        <v>41752.666354166664</v>
      </c>
    </row>
    <row r="735" spans="1:20" ht="59.4" x14ac:dyDescent="0.4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8315</v>
      </c>
      <c r="R735" t="s">
        <v>8316</v>
      </c>
      <c r="S735" s="14">
        <f t="shared" si="46"/>
        <v>41893.324884259258</v>
      </c>
      <c r="T735" s="14">
        <f t="shared" si="47"/>
        <v>41926.290972222225</v>
      </c>
    </row>
    <row r="736" spans="1:20" ht="45" x14ac:dyDescent="0.4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8308</v>
      </c>
      <c r="R736" t="s">
        <v>8313</v>
      </c>
      <c r="S736" s="14">
        <f t="shared" si="46"/>
        <v>40948.630196759259</v>
      </c>
      <c r="T736" s="14">
        <f t="shared" si="47"/>
        <v>40978.630196759259</v>
      </c>
    </row>
    <row r="737" spans="1:20" ht="45" x14ac:dyDescent="0.4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8320</v>
      </c>
      <c r="R737" t="s">
        <v>8340</v>
      </c>
      <c r="S737" s="14">
        <f t="shared" si="46"/>
        <v>40646.014456018522</v>
      </c>
      <c r="T737" s="14">
        <f t="shared" si="47"/>
        <v>40706.014456018522</v>
      </c>
    </row>
    <row r="738" spans="1:20" ht="45" x14ac:dyDescent="0.4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8336</v>
      </c>
      <c r="R738" t="s">
        <v>8337</v>
      </c>
      <c r="S738" s="14">
        <f t="shared" si="46"/>
        <v>42529.979108796295</v>
      </c>
      <c r="T738" s="14">
        <f t="shared" si="47"/>
        <v>42550.979108796295</v>
      </c>
    </row>
    <row r="739" spans="1:20" ht="30.6" x14ac:dyDescent="0.4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8323</v>
      </c>
      <c r="R739" t="s">
        <v>8324</v>
      </c>
      <c r="S739" s="14">
        <f t="shared" si="46"/>
        <v>41620.87667824074</v>
      </c>
      <c r="T739" s="14">
        <f t="shared" si="47"/>
        <v>41650.87667824074</v>
      </c>
    </row>
    <row r="740" spans="1:20" ht="45" x14ac:dyDescent="0.4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8315</v>
      </c>
      <c r="R740" t="s">
        <v>8316</v>
      </c>
      <c r="S740" s="14">
        <f t="shared" si="46"/>
        <v>42254.264687499999</v>
      </c>
      <c r="T740" s="14">
        <f t="shared" si="47"/>
        <v>42279.958333333328</v>
      </c>
    </row>
    <row r="741" spans="1:20" ht="45" x14ac:dyDescent="0.4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8315</v>
      </c>
      <c r="R741" t="s">
        <v>8316</v>
      </c>
      <c r="S741" s="14">
        <f t="shared" si="46"/>
        <v>41776.063136574077</v>
      </c>
      <c r="T741" s="14">
        <f t="shared" si="47"/>
        <v>41807.125</v>
      </c>
    </row>
    <row r="742" spans="1:20" ht="45" x14ac:dyDescent="0.4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8320</v>
      </c>
      <c r="R742" t="s">
        <v>8321</v>
      </c>
      <c r="S742" s="14">
        <f t="shared" si="46"/>
        <v>41829.502650462964</v>
      </c>
      <c r="T742" s="14">
        <f t="shared" si="47"/>
        <v>41862.502650462964</v>
      </c>
    </row>
    <row r="743" spans="1:20" x14ac:dyDescent="0.4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8323</v>
      </c>
      <c r="R743" t="s">
        <v>8324</v>
      </c>
      <c r="S743" s="14">
        <f t="shared" si="46"/>
        <v>41924.996099537035</v>
      </c>
      <c r="T743" s="14">
        <f t="shared" si="47"/>
        <v>41970.037766203706</v>
      </c>
    </row>
    <row r="744" spans="1:20" ht="45" x14ac:dyDescent="0.4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8336</v>
      </c>
      <c r="R744" t="s">
        <v>8337</v>
      </c>
      <c r="S744" s="14">
        <f t="shared" si="46"/>
        <v>42115.949976851851</v>
      </c>
      <c r="T744" s="14">
        <f t="shared" si="47"/>
        <v>42145.949976851851</v>
      </c>
    </row>
    <row r="745" spans="1:20" ht="45" x14ac:dyDescent="0.4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8336</v>
      </c>
      <c r="R745" t="s">
        <v>8337</v>
      </c>
      <c r="S745" s="14">
        <f t="shared" si="46"/>
        <v>42623.606134259258</v>
      </c>
      <c r="T745" s="14">
        <f t="shared" si="47"/>
        <v>42653.606134259258</v>
      </c>
    </row>
    <row r="746" spans="1:20" ht="45" x14ac:dyDescent="0.4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8336</v>
      </c>
      <c r="R746" t="s">
        <v>8337</v>
      </c>
      <c r="S746" s="14">
        <f t="shared" si="46"/>
        <v>42292.435532407413</v>
      </c>
      <c r="T746" s="14">
        <f t="shared" si="47"/>
        <v>42321.625</v>
      </c>
    </row>
    <row r="747" spans="1:20" ht="45" x14ac:dyDescent="0.4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8315</v>
      </c>
      <c r="R747" t="s">
        <v>8316</v>
      </c>
      <c r="S747" s="14">
        <f t="shared" si="46"/>
        <v>41233.499131944445</v>
      </c>
      <c r="T747" s="14">
        <f t="shared" si="47"/>
        <v>41263.499131944445</v>
      </c>
    </row>
    <row r="748" spans="1:20" ht="30.6" x14ac:dyDescent="0.4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8336</v>
      </c>
      <c r="R748" t="s">
        <v>8337</v>
      </c>
      <c r="S748" s="14">
        <f t="shared" si="46"/>
        <v>42705.662118055552</v>
      </c>
      <c r="T748" s="14">
        <f t="shared" si="47"/>
        <v>42765.290972222225</v>
      </c>
    </row>
    <row r="749" spans="1:20" ht="45" x14ac:dyDescent="0.4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8336</v>
      </c>
      <c r="R749" t="s">
        <v>8337</v>
      </c>
      <c r="S749" s="14">
        <f t="shared" si="46"/>
        <v>42067.876770833333</v>
      </c>
      <c r="T749" s="14">
        <f t="shared" si="47"/>
        <v>42097.835104166668</v>
      </c>
    </row>
    <row r="750" spans="1:20" ht="45" x14ac:dyDescent="0.4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8308</v>
      </c>
      <c r="R750" t="s">
        <v>8313</v>
      </c>
      <c r="S750" s="14">
        <f t="shared" si="46"/>
        <v>42078.793124999997</v>
      </c>
      <c r="T750" s="14">
        <f t="shared" si="47"/>
        <v>42123.793124999997</v>
      </c>
    </row>
    <row r="751" spans="1:20" ht="45" x14ac:dyDescent="0.4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8323</v>
      </c>
      <c r="R751" t="s">
        <v>8327</v>
      </c>
      <c r="S751" s="14">
        <f t="shared" si="46"/>
        <v>41736.004502314812</v>
      </c>
      <c r="T751" s="14">
        <f t="shared" si="47"/>
        <v>41766.004502314812</v>
      </c>
    </row>
    <row r="752" spans="1:20" ht="30.6" x14ac:dyDescent="0.4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8323</v>
      </c>
      <c r="R752" t="s">
        <v>8324</v>
      </c>
      <c r="S752" s="14">
        <f t="shared" si="46"/>
        <v>42677.669050925921</v>
      </c>
      <c r="T752" s="14">
        <f t="shared" si="47"/>
        <v>42707.710717592592</v>
      </c>
    </row>
    <row r="753" spans="1:20" ht="45" x14ac:dyDescent="0.4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8336</v>
      </c>
      <c r="R753" t="s">
        <v>8337</v>
      </c>
      <c r="S753" s="14">
        <f t="shared" si="46"/>
        <v>41782.741701388892</v>
      </c>
      <c r="T753" s="14">
        <f t="shared" si="47"/>
        <v>41810.915972222225</v>
      </c>
    </row>
    <row r="754" spans="1:20" ht="45" x14ac:dyDescent="0.4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8331</v>
      </c>
      <c r="R754" t="s">
        <v>8349</v>
      </c>
      <c r="S754" s="14">
        <f t="shared" si="46"/>
        <v>42800.751041666663</v>
      </c>
      <c r="T754" s="14">
        <f t="shared" si="47"/>
        <v>42807.125</v>
      </c>
    </row>
    <row r="755" spans="1:20" ht="45" x14ac:dyDescent="0.4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8308</v>
      </c>
      <c r="R755" t="s">
        <v>8313</v>
      </c>
      <c r="S755" s="14">
        <f t="shared" si="46"/>
        <v>40266.662708333337</v>
      </c>
      <c r="T755" s="14">
        <f t="shared" si="47"/>
        <v>40330.165972222225</v>
      </c>
    </row>
    <row r="756" spans="1:20" ht="59.4" x14ac:dyDescent="0.4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8323</v>
      </c>
      <c r="R756" t="s">
        <v>8327</v>
      </c>
      <c r="S756" s="14">
        <f t="shared" si="46"/>
        <v>42267.746782407412</v>
      </c>
      <c r="T756" s="14">
        <f t="shared" si="47"/>
        <v>42297.746782407412</v>
      </c>
    </row>
    <row r="757" spans="1:20" ht="45" x14ac:dyDescent="0.4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8323</v>
      </c>
      <c r="R757" t="s">
        <v>8327</v>
      </c>
      <c r="S757" s="14">
        <f t="shared" si="46"/>
        <v>41299.381423611114</v>
      </c>
      <c r="T757" s="14">
        <f t="shared" si="47"/>
        <v>41329.381423611114</v>
      </c>
    </row>
    <row r="758" spans="1:20" ht="30.6" x14ac:dyDescent="0.4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8315</v>
      </c>
      <c r="R758" t="s">
        <v>8355</v>
      </c>
      <c r="S758" s="14">
        <f t="shared" si="46"/>
        <v>42359.868611111116</v>
      </c>
      <c r="T758" s="14">
        <f t="shared" si="47"/>
        <v>42389.868611111116</v>
      </c>
    </row>
    <row r="759" spans="1:20" ht="45" x14ac:dyDescent="0.4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8323</v>
      </c>
      <c r="R759" t="s">
        <v>8324</v>
      </c>
      <c r="S759" s="14">
        <f t="shared" si="46"/>
        <v>41800.959490740745</v>
      </c>
      <c r="T759" s="14">
        <f t="shared" si="47"/>
        <v>41830.959490740745</v>
      </c>
    </row>
    <row r="760" spans="1:20" ht="45" x14ac:dyDescent="0.4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8323</v>
      </c>
      <c r="R760" t="s">
        <v>8324</v>
      </c>
      <c r="S760" s="14">
        <f t="shared" si="46"/>
        <v>40845.050879629627</v>
      </c>
      <c r="T760" s="14">
        <f t="shared" si="47"/>
        <v>40890.092546296299</v>
      </c>
    </row>
    <row r="761" spans="1:20" ht="30.6" x14ac:dyDescent="0.4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8315</v>
      </c>
      <c r="R761" t="s">
        <v>8316</v>
      </c>
      <c r="S761" s="14">
        <f t="shared" si="46"/>
        <v>42697.082673611112</v>
      </c>
      <c r="T761" s="14">
        <f t="shared" si="47"/>
        <v>42718.665972222225</v>
      </c>
    </row>
    <row r="762" spans="1:20" ht="45" x14ac:dyDescent="0.4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8336</v>
      </c>
      <c r="R762" t="s">
        <v>8337</v>
      </c>
      <c r="S762" s="14">
        <f t="shared" si="46"/>
        <v>42333.619050925925</v>
      </c>
      <c r="T762" s="14">
        <f t="shared" si="47"/>
        <v>42369.125</v>
      </c>
    </row>
    <row r="763" spans="1:20" ht="45" x14ac:dyDescent="0.4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8336</v>
      </c>
      <c r="R763" t="s">
        <v>8337</v>
      </c>
      <c r="S763" s="14">
        <f t="shared" si="46"/>
        <v>42109.894942129627</v>
      </c>
      <c r="T763" s="14">
        <f t="shared" si="47"/>
        <v>42141.75</v>
      </c>
    </row>
    <row r="764" spans="1:20" ht="59.4" x14ac:dyDescent="0.4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8308</v>
      </c>
      <c r="R764" t="s">
        <v>8309</v>
      </c>
      <c r="S764" s="14">
        <f t="shared" si="46"/>
        <v>42516.047071759262</v>
      </c>
      <c r="T764" s="14">
        <f t="shared" si="47"/>
        <v>42556.047071759262</v>
      </c>
    </row>
    <row r="765" spans="1:20" ht="59.4" x14ac:dyDescent="0.4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8308</v>
      </c>
      <c r="R765" t="s">
        <v>8313</v>
      </c>
      <c r="S765" s="14">
        <f t="shared" si="46"/>
        <v>40255.744629629626</v>
      </c>
      <c r="T765" s="14">
        <f t="shared" si="47"/>
        <v>40300.806944444441</v>
      </c>
    </row>
    <row r="766" spans="1:20" ht="45" x14ac:dyDescent="0.4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8317</v>
      </c>
      <c r="R766" t="s">
        <v>8347</v>
      </c>
      <c r="S766" s="14">
        <f t="shared" si="46"/>
        <v>41848.021770833337</v>
      </c>
      <c r="T766" s="14">
        <f t="shared" si="47"/>
        <v>41878.021770833337</v>
      </c>
    </row>
    <row r="767" spans="1:20" ht="45" x14ac:dyDescent="0.4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8331</v>
      </c>
      <c r="R767" t="s">
        <v>8349</v>
      </c>
      <c r="S767" s="14">
        <f t="shared" si="46"/>
        <v>42296.631331018521</v>
      </c>
      <c r="T767" s="14">
        <f t="shared" si="47"/>
        <v>42326.672997685186</v>
      </c>
    </row>
    <row r="768" spans="1:20" ht="59.4" x14ac:dyDescent="0.4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8308</v>
      </c>
      <c r="R768" t="s">
        <v>8313</v>
      </c>
      <c r="S768" s="14">
        <f t="shared" si="46"/>
        <v>41348.877685185187</v>
      </c>
      <c r="T768" s="14">
        <f t="shared" si="47"/>
        <v>41378.877685185187</v>
      </c>
    </row>
    <row r="769" spans="1:20" ht="45" x14ac:dyDescent="0.4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8317</v>
      </c>
      <c r="R769" t="s">
        <v>8319</v>
      </c>
      <c r="S769" s="14">
        <f t="shared" si="46"/>
        <v>41835.581018518518</v>
      </c>
      <c r="T769" s="14">
        <f t="shared" si="47"/>
        <v>41895.581018518518</v>
      </c>
    </row>
    <row r="770" spans="1:20" ht="45" x14ac:dyDescent="0.4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48">ROUND(E770/D770*100,0)</f>
        <v>110</v>
      </c>
      <c r="P770">
        <f t="shared" ref="P770:P833" si="49">IFERROR(ROUND(E770/L770,2),0)</f>
        <v>65.91</v>
      </c>
      <c r="Q770" s="10" t="s">
        <v>8323</v>
      </c>
      <c r="R770" t="s">
        <v>8324</v>
      </c>
      <c r="S770" s="14">
        <f t="shared" ref="S770:S833" si="50">(((J770/60)/60)/24)+DATE(1970,1,1)</f>
        <v>42433.688900462963</v>
      </c>
      <c r="T770" s="14">
        <f t="shared" ref="T770:T833" si="51">(((I770/60)/60)/24)+DATE(1970,1,1)</f>
        <v>42489.507638888885</v>
      </c>
    </row>
    <row r="771" spans="1:20" ht="45" x14ac:dyDescent="0.4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8"/>
        <v>15</v>
      </c>
      <c r="P771">
        <f t="shared" si="49"/>
        <v>93.9</v>
      </c>
      <c r="Q771" s="10" t="s">
        <v>8317</v>
      </c>
      <c r="R771" t="s">
        <v>8319</v>
      </c>
      <c r="S771" s="14">
        <f t="shared" si="50"/>
        <v>42556.695706018523</v>
      </c>
      <c r="T771" s="14">
        <f t="shared" si="51"/>
        <v>42616.695706018523</v>
      </c>
    </row>
    <row r="772" spans="1:20" ht="30.6" x14ac:dyDescent="0.4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8308</v>
      </c>
      <c r="R772" t="s">
        <v>8312</v>
      </c>
      <c r="S772" s="14">
        <f t="shared" si="50"/>
        <v>42429.326678240745</v>
      </c>
      <c r="T772" s="14">
        <f t="shared" si="51"/>
        <v>42461.290972222225</v>
      </c>
    </row>
    <row r="773" spans="1:20" ht="45" x14ac:dyDescent="0.4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8331</v>
      </c>
      <c r="R773" t="s">
        <v>8349</v>
      </c>
      <c r="S773" s="14">
        <f t="shared" si="50"/>
        <v>42745.365474537044</v>
      </c>
      <c r="T773" s="14">
        <f t="shared" si="51"/>
        <v>42775.208333333328</v>
      </c>
    </row>
    <row r="774" spans="1:20" ht="30.6" x14ac:dyDescent="0.4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8323</v>
      </c>
      <c r="R774" t="s">
        <v>8327</v>
      </c>
      <c r="S774" s="14">
        <f t="shared" si="50"/>
        <v>41002.958634259259</v>
      </c>
      <c r="T774" s="14">
        <f t="shared" si="51"/>
        <v>41032.958634259259</v>
      </c>
    </row>
    <row r="775" spans="1:20" ht="45" x14ac:dyDescent="0.4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8315</v>
      </c>
      <c r="R775" t="s">
        <v>8355</v>
      </c>
      <c r="S775" s="14">
        <f t="shared" si="50"/>
        <v>42740.837152777778</v>
      </c>
      <c r="T775" s="14">
        <f t="shared" si="51"/>
        <v>42762.837152777778</v>
      </c>
    </row>
    <row r="776" spans="1:20" ht="45" x14ac:dyDescent="0.4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8308</v>
      </c>
      <c r="R776" t="s">
        <v>8309</v>
      </c>
      <c r="S776" s="14">
        <f t="shared" si="50"/>
        <v>42323.964976851858</v>
      </c>
      <c r="T776" s="14">
        <f t="shared" si="51"/>
        <v>42353.964976851858</v>
      </c>
    </row>
    <row r="777" spans="1:20" ht="45" x14ac:dyDescent="0.4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8315</v>
      </c>
      <c r="R777" t="s">
        <v>8316</v>
      </c>
      <c r="S777" s="14">
        <f t="shared" si="50"/>
        <v>42341.818379629629</v>
      </c>
      <c r="T777" s="14">
        <f t="shared" si="51"/>
        <v>42370.166666666672</v>
      </c>
    </row>
    <row r="778" spans="1:20" ht="45" x14ac:dyDescent="0.4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8323</v>
      </c>
      <c r="R778" t="s">
        <v>8327</v>
      </c>
      <c r="S778" s="14">
        <f t="shared" si="50"/>
        <v>40852.889699074076</v>
      </c>
      <c r="T778" s="14">
        <f t="shared" si="51"/>
        <v>40883.249305555553</v>
      </c>
    </row>
    <row r="779" spans="1:20" ht="45" x14ac:dyDescent="0.4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8308</v>
      </c>
      <c r="R779" t="s">
        <v>8313</v>
      </c>
      <c r="S779" s="14">
        <f t="shared" si="50"/>
        <v>42101.737442129626</v>
      </c>
      <c r="T779" s="14">
        <f t="shared" si="51"/>
        <v>42132.916666666672</v>
      </c>
    </row>
    <row r="780" spans="1:20" ht="30.6" x14ac:dyDescent="0.4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8323</v>
      </c>
      <c r="R780" t="s">
        <v>8345</v>
      </c>
      <c r="S780" s="14">
        <f t="shared" si="50"/>
        <v>42783.815289351856</v>
      </c>
      <c r="T780" s="14">
        <f t="shared" si="51"/>
        <v>42811.773622685185</v>
      </c>
    </row>
    <row r="781" spans="1:20" ht="59.4" x14ac:dyDescent="0.4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8315</v>
      </c>
      <c r="R781" t="s">
        <v>8357</v>
      </c>
      <c r="S781" s="14">
        <f t="shared" si="50"/>
        <v>41880.753437499996</v>
      </c>
      <c r="T781" s="14">
        <f t="shared" si="51"/>
        <v>41905.165972222225</v>
      </c>
    </row>
    <row r="782" spans="1:20" ht="59.4" x14ac:dyDescent="0.4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8315</v>
      </c>
      <c r="R782" t="s">
        <v>8355</v>
      </c>
      <c r="S782" s="14">
        <f t="shared" si="50"/>
        <v>41778.548055555555</v>
      </c>
      <c r="T782" s="14">
        <f t="shared" si="51"/>
        <v>41838.548055555555</v>
      </c>
    </row>
    <row r="783" spans="1:20" ht="45" x14ac:dyDescent="0.4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8323</v>
      </c>
      <c r="R783" t="s">
        <v>8344</v>
      </c>
      <c r="S783" s="14">
        <f t="shared" si="50"/>
        <v>40626.834444444445</v>
      </c>
      <c r="T783" s="14">
        <f t="shared" si="51"/>
        <v>40657.834444444445</v>
      </c>
    </row>
    <row r="784" spans="1:20" x14ac:dyDescent="0.4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8315</v>
      </c>
      <c r="R784" t="s">
        <v>8316</v>
      </c>
      <c r="S784" s="14">
        <f t="shared" si="50"/>
        <v>42681.35157407407</v>
      </c>
      <c r="T784" s="14">
        <f t="shared" si="51"/>
        <v>42711.35157407407</v>
      </c>
    </row>
    <row r="785" spans="1:20" ht="45" x14ac:dyDescent="0.4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8331</v>
      </c>
      <c r="R785" t="s">
        <v>8349</v>
      </c>
      <c r="S785" s="14">
        <f t="shared" si="50"/>
        <v>42014.832326388889</v>
      </c>
      <c r="T785" s="14">
        <f t="shared" si="51"/>
        <v>42035.832326388889</v>
      </c>
    </row>
    <row r="786" spans="1:20" ht="59.4" x14ac:dyDescent="0.4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8334</v>
      </c>
      <c r="R786" t="s">
        <v>8350</v>
      </c>
      <c r="S786" s="14">
        <f t="shared" si="50"/>
        <v>42243.190057870372</v>
      </c>
      <c r="T786" s="14">
        <f t="shared" si="51"/>
        <v>42273.190057870372</v>
      </c>
    </row>
    <row r="787" spans="1:20" ht="45" x14ac:dyDescent="0.4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8308</v>
      </c>
      <c r="R787" t="s">
        <v>8313</v>
      </c>
      <c r="S787" s="14">
        <f t="shared" si="50"/>
        <v>42184.626250000001</v>
      </c>
      <c r="T787" s="14">
        <f t="shared" si="51"/>
        <v>42217.626250000001</v>
      </c>
    </row>
    <row r="788" spans="1:20" ht="45" x14ac:dyDescent="0.4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8317</v>
      </c>
      <c r="R788" t="s">
        <v>8319</v>
      </c>
      <c r="S788" s="14">
        <f t="shared" si="50"/>
        <v>42339.833981481483</v>
      </c>
      <c r="T788" s="14">
        <f t="shared" si="51"/>
        <v>42367.833333333328</v>
      </c>
    </row>
    <row r="789" spans="1:20" ht="30.6" x14ac:dyDescent="0.4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8315</v>
      </c>
      <c r="R789" t="s">
        <v>8355</v>
      </c>
      <c r="S789" s="14">
        <f t="shared" si="50"/>
        <v>41957.756840277783</v>
      </c>
      <c r="T789" s="14">
        <f t="shared" si="51"/>
        <v>41987.756840277783</v>
      </c>
    </row>
    <row r="790" spans="1:20" ht="59.4" x14ac:dyDescent="0.4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8334</v>
      </c>
      <c r="R790" t="s">
        <v>8335</v>
      </c>
      <c r="S790" s="14">
        <f t="shared" si="50"/>
        <v>42113.105046296296</v>
      </c>
      <c r="T790" s="14">
        <f t="shared" si="51"/>
        <v>42158.105046296296</v>
      </c>
    </row>
    <row r="791" spans="1:20" ht="30.6" x14ac:dyDescent="0.4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8308</v>
      </c>
      <c r="R791" t="s">
        <v>8309</v>
      </c>
      <c r="S791" s="14">
        <f t="shared" si="50"/>
        <v>42149.548888888887</v>
      </c>
      <c r="T791" s="14">
        <f t="shared" si="51"/>
        <v>42163.666666666672</v>
      </c>
    </row>
    <row r="792" spans="1:20" ht="45" x14ac:dyDescent="0.4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8334</v>
      </c>
      <c r="R792" t="s">
        <v>8350</v>
      </c>
      <c r="S792" s="14">
        <f t="shared" si="50"/>
        <v>42704.187118055561</v>
      </c>
      <c r="T792" s="14">
        <f t="shared" si="51"/>
        <v>42738.178472222222</v>
      </c>
    </row>
    <row r="793" spans="1:20" ht="30.6" x14ac:dyDescent="0.4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8308</v>
      </c>
      <c r="R793" t="s">
        <v>8313</v>
      </c>
      <c r="S793" s="14">
        <f t="shared" si="50"/>
        <v>40588.526412037041</v>
      </c>
      <c r="T793" s="14">
        <f t="shared" si="51"/>
        <v>40618.48474537037</v>
      </c>
    </row>
    <row r="794" spans="1:20" ht="45" x14ac:dyDescent="0.4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8329</v>
      </c>
      <c r="R794" t="s">
        <v>8330</v>
      </c>
      <c r="S794" s="14">
        <f t="shared" si="50"/>
        <v>42114.252951388888</v>
      </c>
      <c r="T794" s="14">
        <f t="shared" si="51"/>
        <v>42144.252951388888</v>
      </c>
    </row>
    <row r="795" spans="1:20" ht="59.4" x14ac:dyDescent="0.4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8315</v>
      </c>
      <c r="R795" t="s">
        <v>8357</v>
      </c>
      <c r="S795" s="14">
        <f t="shared" si="50"/>
        <v>41814.367800925924</v>
      </c>
      <c r="T795" s="14">
        <f t="shared" si="51"/>
        <v>41852.041666666664</v>
      </c>
    </row>
    <row r="796" spans="1:20" ht="30.6" x14ac:dyDescent="0.4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8308</v>
      </c>
      <c r="R796" t="s">
        <v>8309</v>
      </c>
      <c r="S796" s="14">
        <f t="shared" si="50"/>
        <v>42068.307002314818</v>
      </c>
      <c r="T796" s="14">
        <f t="shared" si="51"/>
        <v>42098.265335648146</v>
      </c>
    </row>
    <row r="797" spans="1:20" ht="45" x14ac:dyDescent="0.4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8308</v>
      </c>
      <c r="R797" t="s">
        <v>8309</v>
      </c>
      <c r="S797" s="14">
        <f t="shared" si="50"/>
        <v>41794.072337962964</v>
      </c>
      <c r="T797" s="14">
        <f t="shared" si="51"/>
        <v>41804.072337962964</v>
      </c>
    </row>
    <row r="798" spans="1:20" ht="30.6" x14ac:dyDescent="0.4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8315</v>
      </c>
      <c r="R798" t="s">
        <v>8355</v>
      </c>
      <c r="S798" s="14">
        <f t="shared" si="50"/>
        <v>42299.130162037036</v>
      </c>
      <c r="T798" s="14">
        <f t="shared" si="51"/>
        <v>42330.290972222225</v>
      </c>
    </row>
    <row r="799" spans="1:20" ht="30.6" x14ac:dyDescent="0.4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8336</v>
      </c>
      <c r="R799" t="s">
        <v>8337</v>
      </c>
      <c r="S799" s="14">
        <f t="shared" si="50"/>
        <v>42736.732893518521</v>
      </c>
      <c r="T799" s="14">
        <f t="shared" si="51"/>
        <v>42767</v>
      </c>
    </row>
    <row r="800" spans="1:20" ht="45" x14ac:dyDescent="0.4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8323</v>
      </c>
      <c r="R800" t="s">
        <v>8324</v>
      </c>
      <c r="S800" s="14">
        <f t="shared" si="50"/>
        <v>40736.115011574075</v>
      </c>
      <c r="T800" s="14">
        <f t="shared" si="51"/>
        <v>40791.712500000001</v>
      </c>
    </row>
    <row r="801" spans="1:20" ht="30.6" x14ac:dyDescent="0.4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8315</v>
      </c>
      <c r="R801" t="s">
        <v>8355</v>
      </c>
      <c r="S801" s="14">
        <f t="shared" si="50"/>
        <v>42567.264178240745</v>
      </c>
      <c r="T801" s="14">
        <f t="shared" si="51"/>
        <v>42597.264178240745</v>
      </c>
    </row>
    <row r="802" spans="1:20" ht="59.4" x14ac:dyDescent="0.4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8334</v>
      </c>
      <c r="R802" t="s">
        <v>8350</v>
      </c>
      <c r="S802" s="14">
        <f t="shared" si="50"/>
        <v>42670.602673611109</v>
      </c>
      <c r="T802" s="14">
        <f t="shared" si="51"/>
        <v>42700.64434027778</v>
      </c>
    </row>
    <row r="803" spans="1:20" x14ac:dyDescent="0.4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8323</v>
      </c>
      <c r="R803" t="s">
        <v>8324</v>
      </c>
      <c r="S803" s="14">
        <f t="shared" si="50"/>
        <v>40763.691423611112</v>
      </c>
      <c r="T803" s="14">
        <f t="shared" si="51"/>
        <v>40793.691423611112</v>
      </c>
    </row>
    <row r="804" spans="1:20" ht="45" x14ac:dyDescent="0.4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8323</v>
      </c>
      <c r="R804" t="s">
        <v>8324</v>
      </c>
      <c r="S804" s="14">
        <f t="shared" si="50"/>
        <v>41370.800185185188</v>
      </c>
      <c r="T804" s="14">
        <f t="shared" si="51"/>
        <v>41400.800185185188</v>
      </c>
    </row>
    <row r="805" spans="1:20" ht="45" x14ac:dyDescent="0.4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8315</v>
      </c>
      <c r="R805" t="s">
        <v>8316</v>
      </c>
      <c r="S805" s="14">
        <f t="shared" si="50"/>
        <v>42549.665717592594</v>
      </c>
      <c r="T805" s="14">
        <f t="shared" si="51"/>
        <v>42579.665717592594</v>
      </c>
    </row>
    <row r="806" spans="1:20" ht="45" x14ac:dyDescent="0.4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8315</v>
      </c>
      <c r="R806" t="s">
        <v>8355</v>
      </c>
      <c r="S806" s="14">
        <f t="shared" si="50"/>
        <v>41975.901180555549</v>
      </c>
      <c r="T806" s="14">
        <f t="shared" si="51"/>
        <v>42004.890277777777</v>
      </c>
    </row>
    <row r="807" spans="1:20" ht="45" x14ac:dyDescent="0.4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8308</v>
      </c>
      <c r="R807" t="s">
        <v>8314</v>
      </c>
      <c r="S807" s="14">
        <f t="shared" si="50"/>
        <v>41381.50577546296</v>
      </c>
      <c r="T807" s="14">
        <f t="shared" si="51"/>
        <v>41411.50577546296</v>
      </c>
    </row>
    <row r="808" spans="1:20" ht="45" x14ac:dyDescent="0.4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8317</v>
      </c>
      <c r="R808" t="s">
        <v>8347</v>
      </c>
      <c r="S808" s="14">
        <f t="shared" si="50"/>
        <v>40638.828009259261</v>
      </c>
      <c r="T808" s="14">
        <f t="shared" si="51"/>
        <v>40728.828009259261</v>
      </c>
    </row>
    <row r="809" spans="1:20" ht="45" x14ac:dyDescent="0.4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8331</v>
      </c>
      <c r="R809" t="s">
        <v>8349</v>
      </c>
      <c r="S809" s="14">
        <f t="shared" si="50"/>
        <v>42331.378923611104</v>
      </c>
      <c r="T809" s="14">
        <f t="shared" si="51"/>
        <v>42352</v>
      </c>
    </row>
    <row r="810" spans="1:20" ht="45" x14ac:dyDescent="0.4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8323</v>
      </c>
      <c r="R810" t="s">
        <v>8352</v>
      </c>
      <c r="S810" s="14">
        <f t="shared" si="50"/>
        <v>41304.751284722224</v>
      </c>
      <c r="T810" s="14">
        <f t="shared" si="51"/>
        <v>41334.750787037039</v>
      </c>
    </row>
    <row r="811" spans="1:20" ht="45" x14ac:dyDescent="0.4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8336</v>
      </c>
      <c r="R811" t="s">
        <v>8337</v>
      </c>
      <c r="S811" s="14">
        <f t="shared" si="50"/>
        <v>42405.67260416667</v>
      </c>
      <c r="T811" s="14">
        <f t="shared" si="51"/>
        <v>42425.67260416667</v>
      </c>
    </row>
    <row r="812" spans="1:20" ht="45" x14ac:dyDescent="0.4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8334</v>
      </c>
      <c r="R812" t="s">
        <v>8335</v>
      </c>
      <c r="S812" s="14">
        <f t="shared" si="50"/>
        <v>41828.664456018516</v>
      </c>
      <c r="T812" s="14">
        <f t="shared" si="51"/>
        <v>41858.664456018516</v>
      </c>
    </row>
    <row r="813" spans="1:20" ht="30.6" x14ac:dyDescent="0.4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8315</v>
      </c>
      <c r="R813" t="s">
        <v>8316</v>
      </c>
      <c r="S813" s="14">
        <f t="shared" si="50"/>
        <v>41591.737974537034</v>
      </c>
      <c r="T813" s="14">
        <f t="shared" si="51"/>
        <v>41621.207638888889</v>
      </c>
    </row>
    <row r="814" spans="1:20" ht="45" x14ac:dyDescent="0.4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8315</v>
      </c>
      <c r="R814" t="s">
        <v>8357</v>
      </c>
      <c r="S814" s="14">
        <f t="shared" si="50"/>
        <v>41845.809166666666</v>
      </c>
      <c r="T814" s="14">
        <f t="shared" si="51"/>
        <v>41879.041666666664</v>
      </c>
    </row>
    <row r="815" spans="1:20" ht="45" x14ac:dyDescent="0.4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8315</v>
      </c>
      <c r="R815" t="s">
        <v>8316</v>
      </c>
      <c r="S815" s="14">
        <f t="shared" si="50"/>
        <v>42262.096782407403</v>
      </c>
      <c r="T815" s="14">
        <f t="shared" si="51"/>
        <v>42286</v>
      </c>
    </row>
    <row r="816" spans="1:20" ht="45" x14ac:dyDescent="0.4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8315</v>
      </c>
      <c r="R816" t="s">
        <v>8316</v>
      </c>
      <c r="S816" s="14">
        <f t="shared" si="50"/>
        <v>41798.94027777778</v>
      </c>
      <c r="T816" s="14">
        <f t="shared" si="51"/>
        <v>41828.94027777778</v>
      </c>
    </row>
    <row r="817" spans="1:20" ht="45" x14ac:dyDescent="0.4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8323</v>
      </c>
      <c r="R817" t="s">
        <v>8344</v>
      </c>
      <c r="S817" s="14">
        <f t="shared" si="50"/>
        <v>40848.198333333334</v>
      </c>
      <c r="T817" s="14">
        <f t="shared" si="51"/>
        <v>40908.239999999998</v>
      </c>
    </row>
    <row r="818" spans="1:20" ht="45" x14ac:dyDescent="0.4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8323</v>
      </c>
      <c r="R818" t="s">
        <v>8344</v>
      </c>
      <c r="S818" s="14">
        <f t="shared" si="50"/>
        <v>40845.14975694444</v>
      </c>
      <c r="T818" s="14">
        <f t="shared" si="51"/>
        <v>40875.191423611112</v>
      </c>
    </row>
    <row r="819" spans="1:20" x14ac:dyDescent="0.4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8315</v>
      </c>
      <c r="R819" t="s">
        <v>8316</v>
      </c>
      <c r="S819" s="14">
        <f t="shared" si="50"/>
        <v>42576.697569444441</v>
      </c>
      <c r="T819" s="14">
        <f t="shared" si="51"/>
        <v>42636.697569444441</v>
      </c>
    </row>
    <row r="820" spans="1:20" ht="45" x14ac:dyDescent="0.4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8336</v>
      </c>
      <c r="R820" t="s">
        <v>8337</v>
      </c>
      <c r="S820" s="14">
        <f t="shared" si="50"/>
        <v>42247.803912037038</v>
      </c>
      <c r="T820" s="14">
        <f t="shared" si="51"/>
        <v>42279.75</v>
      </c>
    </row>
    <row r="821" spans="1:20" ht="45" x14ac:dyDescent="0.4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8320</v>
      </c>
      <c r="R821" t="s">
        <v>8339</v>
      </c>
      <c r="S821" s="14">
        <f t="shared" si="50"/>
        <v>42142.767106481479</v>
      </c>
      <c r="T821" s="14">
        <f t="shared" si="51"/>
        <v>42163.625</v>
      </c>
    </row>
    <row r="822" spans="1:20" ht="45" x14ac:dyDescent="0.4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8331</v>
      </c>
      <c r="R822" t="s">
        <v>8349</v>
      </c>
      <c r="S822" s="14">
        <f t="shared" si="50"/>
        <v>41695.016782407409</v>
      </c>
      <c r="T822" s="14">
        <f t="shared" si="51"/>
        <v>41724.975115740745</v>
      </c>
    </row>
    <row r="823" spans="1:20" ht="45" x14ac:dyDescent="0.4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8315</v>
      </c>
      <c r="R823" t="s">
        <v>8357</v>
      </c>
      <c r="S823" s="14">
        <f t="shared" si="50"/>
        <v>41754.564328703702</v>
      </c>
      <c r="T823" s="14">
        <f t="shared" si="51"/>
        <v>41784.564328703702</v>
      </c>
    </row>
    <row r="824" spans="1:20" x14ac:dyDescent="0.4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8320</v>
      </c>
      <c r="R824" t="s">
        <v>8340</v>
      </c>
      <c r="S824" s="14">
        <f t="shared" si="50"/>
        <v>41291.661550925928</v>
      </c>
      <c r="T824" s="14">
        <f t="shared" si="51"/>
        <v>41321.661550925928</v>
      </c>
    </row>
    <row r="825" spans="1:20" ht="45" x14ac:dyDescent="0.4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8323</v>
      </c>
      <c r="R825" t="s">
        <v>8324</v>
      </c>
      <c r="S825" s="14">
        <f t="shared" si="50"/>
        <v>41656.762638888889</v>
      </c>
      <c r="T825" s="14">
        <f t="shared" si="51"/>
        <v>41686.762638888889</v>
      </c>
    </row>
    <row r="826" spans="1:20" ht="45" x14ac:dyDescent="0.4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8317</v>
      </c>
      <c r="R826" t="s">
        <v>8347</v>
      </c>
      <c r="S826" s="14">
        <f t="shared" si="50"/>
        <v>40765.876886574071</v>
      </c>
      <c r="T826" s="14">
        <f t="shared" si="51"/>
        <v>40795.876886574071</v>
      </c>
    </row>
    <row r="827" spans="1:20" ht="45" x14ac:dyDescent="0.4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8315</v>
      </c>
      <c r="R827" t="s">
        <v>8316</v>
      </c>
      <c r="S827" s="14">
        <f t="shared" si="50"/>
        <v>42137.395798611105</v>
      </c>
      <c r="T827" s="14">
        <f t="shared" si="51"/>
        <v>42171.458333333328</v>
      </c>
    </row>
    <row r="828" spans="1:20" ht="59.4" x14ac:dyDescent="0.4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8315</v>
      </c>
      <c r="R828" t="s">
        <v>8316</v>
      </c>
      <c r="S828" s="14">
        <f t="shared" si="50"/>
        <v>42064.220069444447</v>
      </c>
      <c r="T828" s="14">
        <f t="shared" si="51"/>
        <v>42094.178402777776</v>
      </c>
    </row>
    <row r="829" spans="1:20" ht="45" x14ac:dyDescent="0.4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8315</v>
      </c>
      <c r="R829" t="s">
        <v>8316</v>
      </c>
      <c r="S829" s="14">
        <f t="shared" si="50"/>
        <v>42041.714178240742</v>
      </c>
      <c r="T829" s="14">
        <f t="shared" si="51"/>
        <v>42071.67251157407</v>
      </c>
    </row>
    <row r="830" spans="1:20" ht="45" x14ac:dyDescent="0.4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8331</v>
      </c>
      <c r="R830" t="s">
        <v>8349</v>
      </c>
      <c r="S830" s="14">
        <f t="shared" si="50"/>
        <v>42452.666770833333</v>
      </c>
      <c r="T830" s="14">
        <f t="shared" si="51"/>
        <v>42483</v>
      </c>
    </row>
    <row r="831" spans="1:20" ht="45" x14ac:dyDescent="0.4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8323</v>
      </c>
      <c r="R831" t="s">
        <v>8327</v>
      </c>
      <c r="S831" s="14">
        <f t="shared" si="50"/>
        <v>41226.648576388885</v>
      </c>
      <c r="T831" s="14">
        <f t="shared" si="51"/>
        <v>41274.75</v>
      </c>
    </row>
    <row r="832" spans="1:20" ht="59.4" x14ac:dyDescent="0.4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8323</v>
      </c>
      <c r="R832" t="s">
        <v>8344</v>
      </c>
      <c r="S832" s="14">
        <f t="shared" si="50"/>
        <v>42343.998043981483</v>
      </c>
      <c r="T832" s="14">
        <f t="shared" si="51"/>
        <v>42386.875</v>
      </c>
    </row>
    <row r="833" spans="1:20" ht="45" x14ac:dyDescent="0.4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8323</v>
      </c>
      <c r="R833" t="s">
        <v>8324</v>
      </c>
      <c r="S833" s="14">
        <f t="shared" si="50"/>
        <v>41579.847997685189</v>
      </c>
      <c r="T833" s="14">
        <f t="shared" si="51"/>
        <v>41609.889664351853</v>
      </c>
    </row>
    <row r="834" spans="1:20" ht="30.6" x14ac:dyDescent="0.4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2">ROUND(E834/D834*100,0)</f>
        <v>108</v>
      </c>
      <c r="P834">
        <f t="shared" ref="P834:P897" si="53">IFERROR(ROUND(E834/L834,2),0)</f>
        <v>74.23</v>
      </c>
      <c r="Q834" s="10" t="s">
        <v>8334</v>
      </c>
      <c r="R834" t="s">
        <v>8350</v>
      </c>
      <c r="S834" s="14">
        <f t="shared" ref="S834:S897" si="54">(((J834/60)/60)/24)+DATE(1970,1,1)</f>
        <v>42187.125625000001</v>
      </c>
      <c r="T834" s="14">
        <f t="shared" ref="T834:T897" si="55">(((I834/60)/60)/24)+DATE(1970,1,1)</f>
        <v>42208.207638888889</v>
      </c>
    </row>
    <row r="835" spans="1:20" ht="45" x14ac:dyDescent="0.4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2"/>
        <v>101</v>
      </c>
      <c r="P835">
        <f t="shared" si="53"/>
        <v>104.99</v>
      </c>
      <c r="Q835" s="10" t="s">
        <v>8315</v>
      </c>
      <c r="R835" t="s">
        <v>8316</v>
      </c>
      <c r="S835" s="14">
        <f t="shared" si="54"/>
        <v>42053.732627314821</v>
      </c>
      <c r="T835" s="14">
        <f t="shared" si="55"/>
        <v>42083.705555555556</v>
      </c>
    </row>
    <row r="836" spans="1:20" ht="45" x14ac:dyDescent="0.4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8323</v>
      </c>
      <c r="R836" t="s">
        <v>8324</v>
      </c>
      <c r="S836" s="14">
        <f t="shared" si="54"/>
        <v>40536.111550925925</v>
      </c>
      <c r="T836" s="14">
        <f t="shared" si="55"/>
        <v>40626.069884259261</v>
      </c>
    </row>
    <row r="837" spans="1:20" ht="45" x14ac:dyDescent="0.4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8331</v>
      </c>
      <c r="R837" t="s">
        <v>8332</v>
      </c>
      <c r="S837" s="14">
        <f t="shared" si="54"/>
        <v>41417.228043981479</v>
      </c>
      <c r="T837" s="14">
        <f t="shared" si="55"/>
        <v>41462.228043981479</v>
      </c>
    </row>
    <row r="838" spans="1:20" ht="30.6" x14ac:dyDescent="0.4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8331</v>
      </c>
      <c r="R838" t="s">
        <v>8332</v>
      </c>
      <c r="S838" s="14">
        <f t="shared" si="54"/>
        <v>42045.50535879629</v>
      </c>
      <c r="T838" s="14">
        <f t="shared" si="55"/>
        <v>42075.463692129633</v>
      </c>
    </row>
    <row r="839" spans="1:20" ht="45" x14ac:dyDescent="0.4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8323</v>
      </c>
      <c r="R839" t="s">
        <v>8327</v>
      </c>
      <c r="S839" s="14">
        <f t="shared" si="54"/>
        <v>41591.964537037034</v>
      </c>
      <c r="T839" s="14">
        <f t="shared" si="55"/>
        <v>41640.964537037034</v>
      </c>
    </row>
    <row r="840" spans="1:20" ht="45" x14ac:dyDescent="0.4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8331</v>
      </c>
      <c r="R840" t="s">
        <v>8349</v>
      </c>
      <c r="S840" s="14">
        <f t="shared" si="54"/>
        <v>42766.827546296292</v>
      </c>
      <c r="T840" s="14">
        <f t="shared" si="55"/>
        <v>42796.827546296292</v>
      </c>
    </row>
    <row r="841" spans="1:20" ht="30.6" x14ac:dyDescent="0.4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8323</v>
      </c>
      <c r="R841" t="s">
        <v>8324</v>
      </c>
      <c r="S841" s="14">
        <f t="shared" si="54"/>
        <v>41341.870868055557</v>
      </c>
      <c r="T841" s="14">
        <f t="shared" si="55"/>
        <v>41373.270833333336</v>
      </c>
    </row>
    <row r="842" spans="1:20" ht="45" x14ac:dyDescent="0.4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8323</v>
      </c>
      <c r="R842" t="s">
        <v>8324</v>
      </c>
      <c r="S842" s="14">
        <f t="shared" si="54"/>
        <v>40555.325937499998</v>
      </c>
      <c r="T842" s="14">
        <f t="shared" si="55"/>
        <v>40605.325937499998</v>
      </c>
    </row>
    <row r="843" spans="1:20" ht="45" x14ac:dyDescent="0.4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8308</v>
      </c>
      <c r="R843" t="s">
        <v>8313</v>
      </c>
      <c r="S843" s="14">
        <f t="shared" si="54"/>
        <v>41394.842442129629</v>
      </c>
      <c r="T843" s="14">
        <f t="shared" si="55"/>
        <v>41454.842442129629</v>
      </c>
    </row>
    <row r="844" spans="1:20" ht="45" x14ac:dyDescent="0.4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8323</v>
      </c>
      <c r="R844" t="s">
        <v>8352</v>
      </c>
      <c r="S844" s="14">
        <f t="shared" si="54"/>
        <v>41058.844571759262</v>
      </c>
      <c r="T844" s="14">
        <f t="shared" si="55"/>
        <v>41088.844571759262</v>
      </c>
    </row>
    <row r="845" spans="1:20" ht="45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5" x14ac:dyDescent="0.4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8315</v>
      </c>
      <c r="R846" t="s">
        <v>8316</v>
      </c>
      <c r="S846" s="14">
        <f t="shared" si="54"/>
        <v>41941.683865740742</v>
      </c>
      <c r="T846" s="14">
        <f t="shared" si="55"/>
        <v>41970.125</v>
      </c>
    </row>
    <row r="847" spans="1:20" ht="45" x14ac:dyDescent="0.4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8336</v>
      </c>
      <c r="R847" t="s">
        <v>8337</v>
      </c>
      <c r="S847" s="14">
        <f t="shared" si="54"/>
        <v>42123.86336805555</v>
      </c>
      <c r="T847" s="14">
        <f t="shared" si="55"/>
        <v>42156.945833333331</v>
      </c>
    </row>
    <row r="848" spans="1:20" ht="45" x14ac:dyDescent="0.4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8315</v>
      </c>
      <c r="R848" t="s">
        <v>8316</v>
      </c>
      <c r="S848" s="14">
        <f t="shared" si="54"/>
        <v>42059.701319444444</v>
      </c>
      <c r="T848" s="14">
        <f t="shared" si="55"/>
        <v>42119.659652777773</v>
      </c>
    </row>
    <row r="849" spans="1:20" ht="45" x14ac:dyDescent="0.4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8308</v>
      </c>
      <c r="R849" t="s">
        <v>8313</v>
      </c>
      <c r="S849" s="14">
        <f t="shared" si="54"/>
        <v>41078.91201388889</v>
      </c>
      <c r="T849" s="14">
        <f t="shared" si="55"/>
        <v>41108.91201388889</v>
      </c>
    </row>
    <row r="850" spans="1:20" ht="45" x14ac:dyDescent="0.4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8336</v>
      </c>
      <c r="R850" t="s">
        <v>8337</v>
      </c>
      <c r="S850" s="14">
        <f t="shared" si="54"/>
        <v>42690.259699074071</v>
      </c>
      <c r="T850" s="14">
        <f t="shared" si="55"/>
        <v>42726.083333333328</v>
      </c>
    </row>
    <row r="851" spans="1:20" ht="45" x14ac:dyDescent="0.4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8315</v>
      </c>
      <c r="R851" t="s">
        <v>8357</v>
      </c>
      <c r="S851" s="14">
        <f t="shared" si="54"/>
        <v>41820.776412037041</v>
      </c>
      <c r="T851" s="14">
        <f t="shared" si="55"/>
        <v>41850.776412037041</v>
      </c>
    </row>
    <row r="852" spans="1:20" ht="45" x14ac:dyDescent="0.4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8323</v>
      </c>
      <c r="R852" t="s">
        <v>8344</v>
      </c>
      <c r="S852" s="14">
        <f t="shared" si="54"/>
        <v>41223.22184027778</v>
      </c>
      <c r="T852" s="14">
        <f t="shared" si="55"/>
        <v>41261.597222222219</v>
      </c>
    </row>
    <row r="853" spans="1:20" ht="45" x14ac:dyDescent="0.4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8320</v>
      </c>
      <c r="R853" t="s">
        <v>8321</v>
      </c>
      <c r="S853" s="14">
        <f t="shared" si="54"/>
        <v>40731.837465277778</v>
      </c>
      <c r="T853" s="14">
        <f t="shared" si="55"/>
        <v>40776.837465277778</v>
      </c>
    </row>
    <row r="854" spans="1:20" ht="45" x14ac:dyDescent="0.45">
      <c r="A854">
        <v>3154</v>
      </c>
      <c r="B854" s="3" t="s">
        <v>3154</v>
      </c>
      <c r="C854" s="3" t="s">
        <v>7264</v>
      </c>
      <c r="D854" s="6">
        <v>7000</v>
      </c>
      <c r="E854" s="8">
        <v>7905</v>
      </c>
      <c r="F854" t="s">
        <v>8218</v>
      </c>
      <c r="G854" t="s">
        <v>8223</v>
      </c>
      <c r="H854" t="s">
        <v>8245</v>
      </c>
      <c r="I854">
        <v>1333310458</v>
      </c>
      <c r="J854">
        <v>1330722058</v>
      </c>
      <c r="K854" t="b">
        <v>1</v>
      </c>
      <c r="L854">
        <v>123</v>
      </c>
      <c r="M854" t="b">
        <v>1</v>
      </c>
      <c r="N854" t="s">
        <v>8269</v>
      </c>
      <c r="O854">
        <f t="shared" si="52"/>
        <v>113</v>
      </c>
      <c r="P854">
        <f t="shared" si="53"/>
        <v>64.27</v>
      </c>
      <c r="Q854" s="10" t="s">
        <v>8315</v>
      </c>
      <c r="R854" t="s">
        <v>8316</v>
      </c>
      <c r="S854" s="14">
        <f t="shared" si="54"/>
        <v>40970.875671296293</v>
      </c>
      <c r="T854" s="14">
        <f t="shared" si="55"/>
        <v>41000.834004629629</v>
      </c>
    </row>
    <row r="855" spans="1:20" ht="45" x14ac:dyDescent="0.45">
      <c r="A855">
        <v>3107</v>
      </c>
      <c r="B855" s="3" t="s">
        <v>3107</v>
      </c>
      <c r="C855" s="3" t="s">
        <v>7217</v>
      </c>
      <c r="D855" s="6">
        <v>40000</v>
      </c>
      <c r="E855" s="8">
        <v>7905</v>
      </c>
      <c r="F855" t="s">
        <v>8220</v>
      </c>
      <c r="G855" t="s">
        <v>8223</v>
      </c>
      <c r="H855" t="s">
        <v>8245</v>
      </c>
      <c r="I855">
        <v>1431372751</v>
      </c>
      <c r="J855">
        <v>1430767951</v>
      </c>
      <c r="K855" t="b">
        <v>0</v>
      </c>
      <c r="L855">
        <v>29</v>
      </c>
      <c r="M855" t="b">
        <v>0</v>
      </c>
      <c r="N855" t="s">
        <v>8301</v>
      </c>
      <c r="O855">
        <f t="shared" si="52"/>
        <v>20</v>
      </c>
      <c r="P855">
        <f t="shared" si="53"/>
        <v>272.58999999999997</v>
      </c>
      <c r="Q855" s="10" t="s">
        <v>8315</v>
      </c>
      <c r="R855" t="s">
        <v>8355</v>
      </c>
      <c r="S855" s="14">
        <f t="shared" si="54"/>
        <v>42128.814247685179</v>
      </c>
      <c r="T855" s="14">
        <f t="shared" si="55"/>
        <v>42135.814247685179</v>
      </c>
    </row>
    <row r="856" spans="1:20" ht="45" x14ac:dyDescent="0.4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8315</v>
      </c>
      <c r="R856" t="s">
        <v>8316</v>
      </c>
      <c r="S856" s="14">
        <f t="shared" si="54"/>
        <v>42136.536134259266</v>
      </c>
      <c r="T856" s="14">
        <f t="shared" si="55"/>
        <v>42167.875</v>
      </c>
    </row>
    <row r="857" spans="1:20" ht="30.6" x14ac:dyDescent="0.4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8308</v>
      </c>
      <c r="R857" t="s">
        <v>8313</v>
      </c>
      <c r="S857" s="14">
        <f t="shared" si="54"/>
        <v>41114.094872685186</v>
      </c>
      <c r="T857" s="14">
        <f t="shared" si="55"/>
        <v>41153.083333333336</v>
      </c>
    </row>
    <row r="858" spans="1:20" ht="45" x14ac:dyDescent="0.4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8317</v>
      </c>
      <c r="R858" t="s">
        <v>8319</v>
      </c>
      <c r="S858" s="14">
        <f t="shared" si="54"/>
        <v>42522.276724537034</v>
      </c>
      <c r="T858" s="14">
        <f t="shared" si="55"/>
        <v>42553.166666666672</v>
      </c>
    </row>
    <row r="859" spans="1:20" ht="45" x14ac:dyDescent="0.4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8315</v>
      </c>
      <c r="R859" t="s">
        <v>8316</v>
      </c>
      <c r="S859" s="14">
        <f t="shared" si="54"/>
        <v>41851.771354166667</v>
      </c>
      <c r="T859" s="14">
        <f t="shared" si="55"/>
        <v>41870.666666666664</v>
      </c>
    </row>
    <row r="860" spans="1:20" ht="45" x14ac:dyDescent="0.4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8308</v>
      </c>
      <c r="R860" t="s">
        <v>8313</v>
      </c>
      <c r="S860" s="14">
        <f t="shared" si="54"/>
        <v>40757.889247685183</v>
      </c>
      <c r="T860" s="14">
        <f t="shared" si="55"/>
        <v>40802.889247685183</v>
      </c>
    </row>
    <row r="861" spans="1:20" ht="45" x14ac:dyDescent="0.4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8323</v>
      </c>
      <c r="R861" t="s">
        <v>8327</v>
      </c>
      <c r="S861" s="14">
        <f t="shared" si="54"/>
        <v>42496.981597222228</v>
      </c>
      <c r="T861" s="14">
        <f t="shared" si="55"/>
        <v>42526.981597222228</v>
      </c>
    </row>
    <row r="862" spans="1:20" ht="30.6" x14ac:dyDescent="0.4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8317</v>
      </c>
      <c r="R862" t="s">
        <v>8347</v>
      </c>
      <c r="S862" s="14">
        <f t="shared" si="54"/>
        <v>42095.240706018521</v>
      </c>
      <c r="T862" s="14">
        <f t="shared" si="55"/>
        <v>42125.240706018521</v>
      </c>
    </row>
    <row r="863" spans="1:20" ht="45" x14ac:dyDescent="0.4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8315</v>
      </c>
      <c r="R863" t="s">
        <v>8316</v>
      </c>
      <c r="S863" s="14">
        <f t="shared" si="54"/>
        <v>42243.6252662037</v>
      </c>
      <c r="T863" s="14">
        <f t="shared" si="55"/>
        <v>42278.6252662037</v>
      </c>
    </row>
    <row r="864" spans="1:20" ht="45" x14ac:dyDescent="0.4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8331</v>
      </c>
      <c r="R864" t="s">
        <v>8349</v>
      </c>
      <c r="S864" s="14">
        <f t="shared" si="54"/>
        <v>42759.724768518514</v>
      </c>
      <c r="T864" s="14">
        <f t="shared" si="55"/>
        <v>42780.724768518514</v>
      </c>
    </row>
    <row r="865" spans="1:20" ht="45" x14ac:dyDescent="0.4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8317</v>
      </c>
      <c r="R865" t="s">
        <v>8319</v>
      </c>
      <c r="S865" s="14">
        <f t="shared" si="54"/>
        <v>42543.665601851855</v>
      </c>
      <c r="T865" s="14">
        <f t="shared" si="55"/>
        <v>42572.729166666672</v>
      </c>
    </row>
    <row r="866" spans="1:20" ht="45" x14ac:dyDescent="0.4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8323</v>
      </c>
      <c r="R866" t="s">
        <v>8324</v>
      </c>
      <c r="S866" s="14">
        <f t="shared" si="54"/>
        <v>41557.780624999999</v>
      </c>
      <c r="T866" s="14">
        <f t="shared" si="55"/>
        <v>41591.249305555553</v>
      </c>
    </row>
    <row r="867" spans="1:20" ht="45" x14ac:dyDescent="0.4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8323</v>
      </c>
      <c r="R867" t="s">
        <v>8327</v>
      </c>
      <c r="S867" s="14">
        <f t="shared" si="54"/>
        <v>40784.012696759259</v>
      </c>
      <c r="T867" s="14">
        <f t="shared" si="55"/>
        <v>40817.125</v>
      </c>
    </row>
    <row r="868" spans="1:20" ht="45" x14ac:dyDescent="0.4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8308</v>
      </c>
      <c r="R868" t="s">
        <v>8314</v>
      </c>
      <c r="S868" s="14">
        <f t="shared" si="54"/>
        <v>41465.500173611108</v>
      </c>
      <c r="T868" s="14">
        <f t="shared" si="55"/>
        <v>41495.500173611108</v>
      </c>
    </row>
    <row r="869" spans="1:20" ht="45" x14ac:dyDescent="0.4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8323</v>
      </c>
      <c r="R869" t="s">
        <v>8324</v>
      </c>
      <c r="S869" s="14">
        <f t="shared" si="54"/>
        <v>41463.743472222224</v>
      </c>
      <c r="T869" s="14">
        <f t="shared" si="55"/>
        <v>41483.743472222224</v>
      </c>
    </row>
    <row r="870" spans="1:20" ht="45" x14ac:dyDescent="0.4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8323</v>
      </c>
      <c r="R870" t="s">
        <v>8328</v>
      </c>
      <c r="S870" s="14">
        <f t="shared" si="54"/>
        <v>41905.034108796295</v>
      </c>
      <c r="T870" s="14">
        <f t="shared" si="55"/>
        <v>41935.034108796295</v>
      </c>
    </row>
    <row r="871" spans="1:20" ht="45" x14ac:dyDescent="0.4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8308</v>
      </c>
      <c r="R871" t="s">
        <v>8313</v>
      </c>
      <c r="S871" s="14">
        <f t="shared" si="54"/>
        <v>41780.859629629631</v>
      </c>
      <c r="T871" s="14">
        <f t="shared" si="55"/>
        <v>41811.165972222225</v>
      </c>
    </row>
    <row r="872" spans="1:20" ht="45" x14ac:dyDescent="0.4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8308</v>
      </c>
      <c r="R872" t="s">
        <v>8313</v>
      </c>
      <c r="S872" s="14">
        <f t="shared" si="54"/>
        <v>42415.803159722222</v>
      </c>
      <c r="T872" s="14">
        <f t="shared" si="55"/>
        <v>42445.761493055557</v>
      </c>
    </row>
    <row r="873" spans="1:20" ht="45" x14ac:dyDescent="0.4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8308</v>
      </c>
      <c r="R873" t="s">
        <v>8310</v>
      </c>
      <c r="S873" s="14">
        <f t="shared" si="54"/>
        <v>40635.982488425929</v>
      </c>
      <c r="T873" s="14">
        <f t="shared" si="55"/>
        <v>40657.982488425929</v>
      </c>
    </row>
    <row r="874" spans="1:20" ht="59.4" x14ac:dyDescent="0.4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8315</v>
      </c>
      <c r="R874" t="s">
        <v>8316</v>
      </c>
      <c r="S874" s="14">
        <f t="shared" si="54"/>
        <v>42768.425370370373</v>
      </c>
      <c r="T874" s="14">
        <f t="shared" si="55"/>
        <v>42798.425370370373</v>
      </c>
    </row>
    <row r="875" spans="1:20" ht="45" x14ac:dyDescent="0.4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8308</v>
      </c>
      <c r="R875" t="s">
        <v>8310</v>
      </c>
      <c r="S875" s="14">
        <f t="shared" si="54"/>
        <v>40505.131168981483</v>
      </c>
      <c r="T875" s="14">
        <f t="shared" si="55"/>
        <v>40535.131168981483</v>
      </c>
    </row>
    <row r="876" spans="1:20" ht="45" x14ac:dyDescent="0.4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8308</v>
      </c>
      <c r="R876" t="s">
        <v>8311</v>
      </c>
      <c r="S876" s="14">
        <f t="shared" si="54"/>
        <v>41905.812581018516</v>
      </c>
      <c r="T876" s="14">
        <f t="shared" si="55"/>
        <v>41950.854247685187</v>
      </c>
    </row>
    <row r="877" spans="1:20" ht="45" x14ac:dyDescent="0.4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8323</v>
      </c>
      <c r="R877" t="s">
        <v>8324</v>
      </c>
      <c r="S877" s="14">
        <f t="shared" si="54"/>
        <v>41561.683553240742</v>
      </c>
      <c r="T877" s="14">
        <f t="shared" si="55"/>
        <v>41591.725219907406</v>
      </c>
    </row>
    <row r="878" spans="1:20" ht="30.6" x14ac:dyDescent="0.4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8323</v>
      </c>
      <c r="R878" t="s">
        <v>8352</v>
      </c>
      <c r="S878" s="14">
        <f t="shared" si="54"/>
        <v>41961.807372685187</v>
      </c>
      <c r="T878" s="14">
        <f t="shared" si="55"/>
        <v>41994.1875</v>
      </c>
    </row>
    <row r="879" spans="1:20" ht="59.4" x14ac:dyDescent="0.4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8315</v>
      </c>
      <c r="R879" t="s">
        <v>8316</v>
      </c>
      <c r="S879" s="14">
        <f t="shared" si="54"/>
        <v>42466.608310185184</v>
      </c>
      <c r="T879" s="14">
        <f t="shared" si="55"/>
        <v>42496.608310185184</v>
      </c>
    </row>
    <row r="880" spans="1:20" ht="30.6" x14ac:dyDescent="0.4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8315</v>
      </c>
      <c r="R880" t="s">
        <v>8355</v>
      </c>
      <c r="S880" s="14">
        <f t="shared" si="54"/>
        <v>41239.83625</v>
      </c>
      <c r="T880" s="14">
        <f t="shared" si="55"/>
        <v>41269.83625</v>
      </c>
    </row>
    <row r="881" spans="1:20" ht="45" x14ac:dyDescent="0.4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8317</v>
      </c>
      <c r="R881" t="s">
        <v>8353</v>
      </c>
      <c r="S881" s="14">
        <f t="shared" si="54"/>
        <v>41143.81821759259</v>
      </c>
      <c r="T881" s="14">
        <f t="shared" si="55"/>
        <v>41173.81821759259</v>
      </c>
    </row>
    <row r="882" spans="1:20" ht="45" x14ac:dyDescent="0.4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8320</v>
      </c>
      <c r="R882" t="s">
        <v>8321</v>
      </c>
      <c r="S882" s="14">
        <f t="shared" si="54"/>
        <v>41781.717268518521</v>
      </c>
      <c r="T882" s="14">
        <f t="shared" si="55"/>
        <v>41811.717268518521</v>
      </c>
    </row>
    <row r="883" spans="1:20" ht="45" x14ac:dyDescent="0.4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8315</v>
      </c>
      <c r="R883" t="s">
        <v>8355</v>
      </c>
      <c r="S883" s="14">
        <f t="shared" si="54"/>
        <v>41761.509409722225</v>
      </c>
      <c r="T883" s="14">
        <f t="shared" si="55"/>
        <v>41789.666666666664</v>
      </c>
    </row>
    <row r="884" spans="1:20" ht="59.4" x14ac:dyDescent="0.4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8315</v>
      </c>
      <c r="R884" t="s">
        <v>8316</v>
      </c>
      <c r="S884" s="14">
        <f t="shared" si="54"/>
        <v>42796.538275462968</v>
      </c>
      <c r="T884" s="14">
        <f t="shared" si="55"/>
        <v>42813.25</v>
      </c>
    </row>
    <row r="885" spans="1:20" ht="59.4" x14ac:dyDescent="0.4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8308</v>
      </c>
      <c r="R885" t="s">
        <v>8314</v>
      </c>
      <c r="S885" s="14">
        <f t="shared" si="54"/>
        <v>41243.197592592594</v>
      </c>
      <c r="T885" s="14">
        <f t="shared" si="55"/>
        <v>41303.197592592594</v>
      </c>
    </row>
    <row r="886" spans="1:20" ht="45" x14ac:dyDescent="0.4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8308</v>
      </c>
      <c r="R886" t="s">
        <v>8310</v>
      </c>
      <c r="S886" s="14">
        <f t="shared" si="54"/>
        <v>41835.821226851855</v>
      </c>
      <c r="T886" s="14">
        <f t="shared" si="55"/>
        <v>41862.249305555553</v>
      </c>
    </row>
    <row r="887" spans="1:20" ht="59.4" x14ac:dyDescent="0.4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8323</v>
      </c>
      <c r="R887" t="s">
        <v>8344</v>
      </c>
      <c r="S887" s="14">
        <f t="shared" si="54"/>
        <v>41226.928842592592</v>
      </c>
      <c r="T887" s="14">
        <f t="shared" si="55"/>
        <v>41256.928842592592</v>
      </c>
    </row>
    <row r="888" spans="1:20" ht="45" x14ac:dyDescent="0.4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8323</v>
      </c>
      <c r="R888" t="s">
        <v>8324</v>
      </c>
      <c r="S888" s="14">
        <f t="shared" si="54"/>
        <v>42049.733240740738</v>
      </c>
      <c r="T888" s="14">
        <f t="shared" si="55"/>
        <v>42079.691574074073</v>
      </c>
    </row>
    <row r="889" spans="1:20" ht="45" x14ac:dyDescent="0.4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8331</v>
      </c>
      <c r="R889" t="s">
        <v>8349</v>
      </c>
      <c r="S889" s="14">
        <f t="shared" si="54"/>
        <v>42688.875902777778</v>
      </c>
      <c r="T889" s="14">
        <f t="shared" si="55"/>
        <v>42718.875902777778</v>
      </c>
    </row>
    <row r="890" spans="1:20" ht="59.4" x14ac:dyDescent="0.4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8315</v>
      </c>
      <c r="R890" t="s">
        <v>8316</v>
      </c>
      <c r="S890" s="14">
        <f t="shared" si="54"/>
        <v>42726.920081018514</v>
      </c>
      <c r="T890" s="14">
        <f t="shared" si="55"/>
        <v>42786.75</v>
      </c>
    </row>
    <row r="891" spans="1:20" ht="45" x14ac:dyDescent="0.4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8323</v>
      </c>
      <c r="R891" t="s">
        <v>8324</v>
      </c>
      <c r="S891" s="14">
        <f t="shared" si="54"/>
        <v>42101.758587962962</v>
      </c>
      <c r="T891" s="14">
        <f t="shared" si="55"/>
        <v>42131.758587962962</v>
      </c>
    </row>
    <row r="892" spans="1:20" ht="30.6" x14ac:dyDescent="0.4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8317</v>
      </c>
      <c r="R892" t="s">
        <v>8347</v>
      </c>
      <c r="S892" s="14">
        <f t="shared" si="54"/>
        <v>41578.927118055559</v>
      </c>
      <c r="T892" s="14">
        <f t="shared" si="55"/>
        <v>41593.968784722223</v>
      </c>
    </row>
    <row r="893" spans="1:20" ht="45" x14ac:dyDescent="0.4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8336</v>
      </c>
      <c r="R893" t="s">
        <v>8337</v>
      </c>
      <c r="S893" s="14">
        <f t="shared" si="54"/>
        <v>41834.980462962965</v>
      </c>
      <c r="T893" s="14">
        <f t="shared" si="55"/>
        <v>41864.980462962965</v>
      </c>
    </row>
    <row r="894" spans="1:20" ht="45" x14ac:dyDescent="0.4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8308</v>
      </c>
      <c r="R894" t="s">
        <v>8310</v>
      </c>
      <c r="S894" s="14">
        <f t="shared" si="54"/>
        <v>41409.814317129632</v>
      </c>
      <c r="T894" s="14">
        <f t="shared" si="55"/>
        <v>41431.814317129632</v>
      </c>
    </row>
    <row r="895" spans="1:20" ht="59.4" x14ac:dyDescent="0.4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8323</v>
      </c>
      <c r="R895" t="s">
        <v>8327</v>
      </c>
      <c r="S895" s="14">
        <f t="shared" si="54"/>
        <v>41075.835497685184</v>
      </c>
      <c r="T895" s="14">
        <f t="shared" si="55"/>
        <v>41105.835497685184</v>
      </c>
    </row>
    <row r="896" spans="1:20" ht="45" x14ac:dyDescent="0.4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8317</v>
      </c>
      <c r="R896" t="s">
        <v>8347</v>
      </c>
      <c r="S896" s="14">
        <f t="shared" si="54"/>
        <v>42620.143564814818</v>
      </c>
      <c r="T896" s="14">
        <f t="shared" si="55"/>
        <v>42680.143564814818</v>
      </c>
    </row>
    <row r="897" spans="1:20" ht="45" x14ac:dyDescent="0.4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8320</v>
      </c>
      <c r="R897" t="s">
        <v>8321</v>
      </c>
      <c r="S897" s="14">
        <f t="shared" si="54"/>
        <v>40694.638460648144</v>
      </c>
      <c r="T897" s="14">
        <f t="shared" si="55"/>
        <v>40724.638460648144</v>
      </c>
    </row>
    <row r="898" spans="1:20" ht="45" x14ac:dyDescent="0.4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56">ROUND(E898/D898*100,0)</f>
        <v>105</v>
      </c>
      <c r="P898">
        <f t="shared" ref="P898:P961" si="57">IFERROR(ROUND(E898/L898,2),0)</f>
        <v>98.2</v>
      </c>
      <c r="Q898" s="10" t="s">
        <v>8315</v>
      </c>
      <c r="R898" t="s">
        <v>8316</v>
      </c>
      <c r="S898" s="14">
        <f t="shared" ref="S898:S961" si="58">(((J898/60)/60)/24)+DATE(1970,1,1)</f>
        <v>41982.887280092589</v>
      </c>
      <c r="T898" s="14">
        <f t="shared" ref="T898:T961" si="59">(((I898/60)/60)/24)+DATE(1970,1,1)</f>
        <v>42012.887280092589</v>
      </c>
    </row>
    <row r="899" spans="1:20" ht="45" x14ac:dyDescent="0.4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6"/>
        <v>29</v>
      </c>
      <c r="P899">
        <f t="shared" si="57"/>
        <v>43.98</v>
      </c>
      <c r="Q899" s="10" t="s">
        <v>8331</v>
      </c>
      <c r="R899" t="s">
        <v>8332</v>
      </c>
      <c r="S899" s="14">
        <f t="shared" si="58"/>
        <v>42353.16679398148</v>
      </c>
      <c r="T899" s="14">
        <f t="shared" si="59"/>
        <v>42383.16679398148</v>
      </c>
    </row>
    <row r="900" spans="1:20" ht="30.6" x14ac:dyDescent="0.4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8323</v>
      </c>
      <c r="R900" t="s">
        <v>8327</v>
      </c>
      <c r="S900" s="14">
        <f t="shared" si="58"/>
        <v>41870.86546296296</v>
      </c>
      <c r="T900" s="14">
        <f t="shared" si="59"/>
        <v>41905.86546296296</v>
      </c>
    </row>
    <row r="901" spans="1:20" ht="45" x14ac:dyDescent="0.4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8317</v>
      </c>
      <c r="R901" t="s">
        <v>8347</v>
      </c>
      <c r="S901" s="14">
        <f t="shared" si="58"/>
        <v>41316.120949074073</v>
      </c>
      <c r="T901" s="14">
        <f t="shared" si="59"/>
        <v>41346.833333333336</v>
      </c>
    </row>
    <row r="902" spans="1:20" ht="45" x14ac:dyDescent="0.4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8317</v>
      </c>
      <c r="R902" t="s">
        <v>8347</v>
      </c>
      <c r="S902" s="14">
        <f t="shared" si="58"/>
        <v>42199.32707175926</v>
      </c>
      <c r="T902" s="14">
        <f t="shared" si="59"/>
        <v>42231.32707175926</v>
      </c>
    </row>
    <row r="903" spans="1:20" ht="45" x14ac:dyDescent="0.4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8323</v>
      </c>
      <c r="R903" t="s">
        <v>8324</v>
      </c>
      <c r="S903" s="14">
        <f t="shared" si="58"/>
        <v>41264.72314814815</v>
      </c>
      <c r="T903" s="14">
        <f t="shared" si="59"/>
        <v>41294.72314814815</v>
      </c>
    </row>
    <row r="904" spans="1:20" ht="45" x14ac:dyDescent="0.4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8315</v>
      </c>
      <c r="R904" t="s">
        <v>8355</v>
      </c>
      <c r="S904" s="14">
        <f t="shared" si="58"/>
        <v>41432.062037037038</v>
      </c>
      <c r="T904" s="14">
        <f t="shared" si="59"/>
        <v>41468.75</v>
      </c>
    </row>
    <row r="905" spans="1:20" ht="45" x14ac:dyDescent="0.4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8315</v>
      </c>
      <c r="R905" t="s">
        <v>8316</v>
      </c>
      <c r="S905" s="14">
        <f t="shared" si="58"/>
        <v>41789.726979166669</v>
      </c>
      <c r="T905" s="14">
        <f t="shared" si="59"/>
        <v>41799.726979166669</v>
      </c>
    </row>
    <row r="906" spans="1:20" ht="45" x14ac:dyDescent="0.4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8320</v>
      </c>
      <c r="R906" t="s">
        <v>8321</v>
      </c>
      <c r="S906" s="14">
        <f t="shared" si="58"/>
        <v>41422.075821759259</v>
      </c>
      <c r="T906" s="14">
        <f t="shared" si="59"/>
        <v>41452.075821759259</v>
      </c>
    </row>
    <row r="907" spans="1:20" ht="59.4" x14ac:dyDescent="0.4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8323</v>
      </c>
      <c r="R907" t="s">
        <v>8324</v>
      </c>
      <c r="S907" s="14">
        <f t="shared" si="58"/>
        <v>41422.822824074072</v>
      </c>
      <c r="T907" s="14">
        <f t="shared" si="59"/>
        <v>41456.165972222225</v>
      </c>
    </row>
    <row r="908" spans="1:20" ht="45" x14ac:dyDescent="0.4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8336</v>
      </c>
      <c r="R908" t="s">
        <v>8337</v>
      </c>
      <c r="S908" s="14">
        <f t="shared" si="58"/>
        <v>41981.782060185185</v>
      </c>
      <c r="T908" s="14">
        <f t="shared" si="59"/>
        <v>42026.782060185185</v>
      </c>
    </row>
    <row r="909" spans="1:20" ht="45" x14ac:dyDescent="0.4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8315</v>
      </c>
      <c r="R909" t="s">
        <v>8355</v>
      </c>
      <c r="S909" s="14">
        <f t="shared" si="58"/>
        <v>42097.732418981483</v>
      </c>
      <c r="T909" s="14">
        <f t="shared" si="59"/>
        <v>42115.249305555553</v>
      </c>
    </row>
    <row r="910" spans="1:20" ht="30.6" x14ac:dyDescent="0.4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8315</v>
      </c>
      <c r="R910" t="s">
        <v>8316</v>
      </c>
      <c r="S910" s="14">
        <f t="shared" si="58"/>
        <v>42323.70930555556</v>
      </c>
      <c r="T910" s="14">
        <f t="shared" si="59"/>
        <v>42355.207638888889</v>
      </c>
    </row>
    <row r="911" spans="1:20" ht="45" x14ac:dyDescent="0.4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8308</v>
      </c>
      <c r="R911" t="s">
        <v>8313</v>
      </c>
      <c r="S911" s="14">
        <f t="shared" si="58"/>
        <v>40893.551724537036</v>
      </c>
      <c r="T911" s="14">
        <f t="shared" si="59"/>
        <v>40923.551724537036</v>
      </c>
    </row>
    <row r="912" spans="1:20" ht="45" x14ac:dyDescent="0.4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56"/>
        <v>119</v>
      </c>
      <c r="P912">
        <f t="shared" si="57"/>
        <v>66.11</v>
      </c>
      <c r="Q912" s="10" t="s">
        <v>8315</v>
      </c>
      <c r="R912" t="s">
        <v>8316</v>
      </c>
      <c r="S912" s="14">
        <f t="shared" si="58"/>
        <v>41920.787534722222</v>
      </c>
      <c r="T912" s="14">
        <f t="shared" si="59"/>
        <v>41941.787534722222</v>
      </c>
    </row>
    <row r="913" spans="1:20" ht="45" x14ac:dyDescent="0.4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56"/>
        <v>143</v>
      </c>
      <c r="P913">
        <f t="shared" si="57"/>
        <v>162.27000000000001</v>
      </c>
      <c r="Q913" s="10" t="s">
        <v>8323</v>
      </c>
      <c r="R913" t="s">
        <v>8324</v>
      </c>
      <c r="S913" s="14">
        <f t="shared" si="58"/>
        <v>40983.055949074071</v>
      </c>
      <c r="T913" s="14">
        <f t="shared" si="59"/>
        <v>41040.657638888886</v>
      </c>
    </row>
    <row r="914" spans="1:20" ht="59.4" x14ac:dyDescent="0.4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8315</v>
      </c>
      <c r="R914" t="s">
        <v>8316</v>
      </c>
      <c r="S914" s="14">
        <f t="shared" si="58"/>
        <v>40883.949317129627</v>
      </c>
      <c r="T914" s="14">
        <f t="shared" si="59"/>
        <v>40939.708333333336</v>
      </c>
    </row>
    <row r="915" spans="1:20" ht="59.4" x14ac:dyDescent="0.4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8323</v>
      </c>
      <c r="R915" t="s">
        <v>8327</v>
      </c>
      <c r="S915" s="14">
        <f t="shared" si="58"/>
        <v>40850.111064814817</v>
      </c>
      <c r="T915" s="14">
        <f t="shared" si="59"/>
        <v>40890.152731481481</v>
      </c>
    </row>
    <row r="916" spans="1:20" ht="30.6" x14ac:dyDescent="0.4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8308</v>
      </c>
      <c r="R916" t="s">
        <v>8310</v>
      </c>
      <c r="S916" s="14">
        <f t="shared" si="58"/>
        <v>40753.758425925924</v>
      </c>
      <c r="T916" s="14">
        <f t="shared" si="59"/>
        <v>40761.625</v>
      </c>
    </row>
    <row r="917" spans="1:20" ht="45" x14ac:dyDescent="0.4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8315</v>
      </c>
      <c r="R917" t="s">
        <v>8355</v>
      </c>
      <c r="S917" s="14">
        <f t="shared" si="58"/>
        <v>42170.846446759257</v>
      </c>
      <c r="T917" s="14">
        <f t="shared" si="59"/>
        <v>42230.846446759257</v>
      </c>
    </row>
    <row r="918" spans="1:20" ht="45" x14ac:dyDescent="0.4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8323</v>
      </c>
      <c r="R918" t="s">
        <v>8324</v>
      </c>
      <c r="S918" s="14">
        <f t="shared" si="58"/>
        <v>41950.29483796296</v>
      </c>
      <c r="T918" s="14">
        <f t="shared" si="59"/>
        <v>41990.332638888889</v>
      </c>
    </row>
    <row r="919" spans="1:20" ht="45" x14ac:dyDescent="0.4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8315</v>
      </c>
      <c r="R919" t="s">
        <v>8316</v>
      </c>
      <c r="S919" s="14">
        <f t="shared" si="58"/>
        <v>42167.023206018523</v>
      </c>
      <c r="T919" s="14">
        <f t="shared" si="59"/>
        <v>42196.165972222225</v>
      </c>
    </row>
    <row r="920" spans="1:20" ht="45" x14ac:dyDescent="0.4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8317</v>
      </c>
      <c r="R920" t="s">
        <v>8347</v>
      </c>
      <c r="S920" s="14">
        <f t="shared" si="58"/>
        <v>42661.176817129628</v>
      </c>
      <c r="T920" s="14">
        <f t="shared" si="59"/>
        <v>42715.207638888889</v>
      </c>
    </row>
    <row r="921" spans="1:20" ht="45" x14ac:dyDescent="0.4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8320</v>
      </c>
      <c r="R921" t="s">
        <v>8321</v>
      </c>
      <c r="S921" s="14">
        <f t="shared" si="58"/>
        <v>41988.548831018517</v>
      </c>
      <c r="T921" s="14">
        <f t="shared" si="59"/>
        <v>42019.454166666663</v>
      </c>
    </row>
    <row r="922" spans="1:20" ht="59.4" x14ac:dyDescent="0.4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8323</v>
      </c>
      <c r="R922" t="s">
        <v>8328</v>
      </c>
      <c r="S922" s="14">
        <f t="shared" si="58"/>
        <v>42426.407592592594</v>
      </c>
      <c r="T922" s="14">
        <f t="shared" si="59"/>
        <v>42460.365925925929</v>
      </c>
    </row>
    <row r="923" spans="1:20" ht="30.6" x14ac:dyDescent="0.4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8308</v>
      </c>
      <c r="R923" t="s">
        <v>8314</v>
      </c>
      <c r="S923" s="14">
        <f t="shared" si="58"/>
        <v>42552.653993055559</v>
      </c>
      <c r="T923" s="14">
        <f t="shared" si="59"/>
        <v>42597.291666666672</v>
      </c>
    </row>
    <row r="924" spans="1:20" ht="45" x14ac:dyDescent="0.4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8317</v>
      </c>
      <c r="R924" t="s">
        <v>8319</v>
      </c>
      <c r="S924" s="14">
        <f t="shared" si="58"/>
        <v>41856.865717592591</v>
      </c>
      <c r="T924" s="14">
        <f t="shared" si="59"/>
        <v>41886.290972222225</v>
      </c>
    </row>
    <row r="925" spans="1:20" ht="45" x14ac:dyDescent="0.4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8308</v>
      </c>
      <c r="R925" t="s">
        <v>8310</v>
      </c>
      <c r="S925" s="14">
        <f t="shared" si="58"/>
        <v>41402.752222222225</v>
      </c>
      <c r="T925" s="14">
        <f t="shared" si="59"/>
        <v>41427.752222222225</v>
      </c>
    </row>
    <row r="926" spans="1:20" ht="45" x14ac:dyDescent="0.4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8323</v>
      </c>
      <c r="R926" t="s">
        <v>8328</v>
      </c>
      <c r="S926" s="14">
        <f t="shared" si="58"/>
        <v>41548.747418981482</v>
      </c>
      <c r="T926" s="14">
        <f t="shared" si="59"/>
        <v>41582.041666666664</v>
      </c>
    </row>
    <row r="927" spans="1:20" ht="59.4" x14ac:dyDescent="0.4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8323</v>
      </c>
      <c r="R927" t="s">
        <v>8324</v>
      </c>
      <c r="S927" s="14">
        <f t="shared" si="58"/>
        <v>42720.066192129627</v>
      </c>
      <c r="T927" s="14">
        <f t="shared" si="59"/>
        <v>42750.066192129627</v>
      </c>
    </row>
    <row r="928" spans="1:20" ht="30.6" x14ac:dyDescent="0.4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8323</v>
      </c>
      <c r="R928" t="s">
        <v>8328</v>
      </c>
      <c r="S928" s="14">
        <f t="shared" si="58"/>
        <v>42611.483206018514</v>
      </c>
      <c r="T928" s="14">
        <f t="shared" si="59"/>
        <v>42625.483206018514</v>
      </c>
    </row>
    <row r="929" spans="1:20" ht="59.4" x14ac:dyDescent="0.4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8315</v>
      </c>
      <c r="R929" t="s">
        <v>8357</v>
      </c>
      <c r="S929" s="14">
        <f t="shared" si="58"/>
        <v>42118.346435185187</v>
      </c>
      <c r="T929" s="14">
        <f t="shared" si="59"/>
        <v>42148.346435185187</v>
      </c>
    </row>
    <row r="930" spans="1:20" ht="45" x14ac:dyDescent="0.4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8336</v>
      </c>
      <c r="R930" t="s">
        <v>8337</v>
      </c>
      <c r="S930" s="14">
        <f t="shared" si="58"/>
        <v>42689.56931712963</v>
      </c>
      <c r="T930" s="14">
        <f t="shared" si="59"/>
        <v>42719.56931712963</v>
      </c>
    </row>
    <row r="931" spans="1:20" ht="45" x14ac:dyDescent="0.4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8323</v>
      </c>
      <c r="R931" t="s">
        <v>8324</v>
      </c>
      <c r="S931" s="14">
        <f t="shared" si="58"/>
        <v>42634.614780092597</v>
      </c>
      <c r="T931" s="14">
        <f t="shared" si="59"/>
        <v>42660.676388888889</v>
      </c>
    </row>
    <row r="932" spans="1:20" ht="59.4" x14ac:dyDescent="0.4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8308</v>
      </c>
      <c r="R932" t="s">
        <v>8313</v>
      </c>
      <c r="S932" s="14">
        <f t="shared" si="58"/>
        <v>40430.604328703703</v>
      </c>
      <c r="T932" s="14">
        <f t="shared" si="59"/>
        <v>40467.152083333334</v>
      </c>
    </row>
    <row r="933" spans="1:20" ht="45" x14ac:dyDescent="0.4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8323</v>
      </c>
      <c r="R933" t="s">
        <v>8344</v>
      </c>
      <c r="S933" s="14">
        <f t="shared" si="58"/>
        <v>42416.407129629632</v>
      </c>
      <c r="T933" s="14">
        <f t="shared" si="59"/>
        <v>42476.249305555553</v>
      </c>
    </row>
    <row r="934" spans="1:20" x14ac:dyDescent="0.4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8308</v>
      </c>
      <c r="R934" t="s">
        <v>8314</v>
      </c>
      <c r="S934" s="14">
        <f t="shared" si="58"/>
        <v>42024.888692129629</v>
      </c>
      <c r="T934" s="14">
        <f t="shared" si="59"/>
        <v>42054.888692129629</v>
      </c>
    </row>
    <row r="935" spans="1:20" ht="45" x14ac:dyDescent="0.4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8315</v>
      </c>
      <c r="R935" t="s">
        <v>8355</v>
      </c>
      <c r="S935" s="14">
        <f t="shared" si="58"/>
        <v>42248.535787037035</v>
      </c>
      <c r="T935" s="14">
        <f t="shared" si="59"/>
        <v>42277.75</v>
      </c>
    </row>
    <row r="936" spans="1:20" ht="30.6" x14ac:dyDescent="0.4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8323</v>
      </c>
      <c r="R936" t="s">
        <v>8327</v>
      </c>
      <c r="S936" s="14">
        <f t="shared" si="58"/>
        <v>41416.146944444445</v>
      </c>
      <c r="T936" s="14">
        <f t="shared" si="59"/>
        <v>41446.146944444445</v>
      </c>
    </row>
    <row r="937" spans="1:20" ht="45" x14ac:dyDescent="0.4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8317</v>
      </c>
      <c r="R937" t="s">
        <v>8319</v>
      </c>
      <c r="S937" s="14">
        <f t="shared" si="58"/>
        <v>42444.583912037036</v>
      </c>
      <c r="T937" s="14">
        <f t="shared" si="59"/>
        <v>42478.583333333328</v>
      </c>
    </row>
    <row r="938" spans="1:20" ht="45" x14ac:dyDescent="0.4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8315</v>
      </c>
      <c r="R938" t="s">
        <v>8357</v>
      </c>
      <c r="S938" s="14">
        <f t="shared" si="58"/>
        <v>42487.037905092591</v>
      </c>
      <c r="T938" s="14">
        <f t="shared" si="59"/>
        <v>42517.037905092591</v>
      </c>
    </row>
    <row r="939" spans="1:20" ht="45" x14ac:dyDescent="0.4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8308</v>
      </c>
      <c r="R939" t="s">
        <v>8313</v>
      </c>
      <c r="S939" s="14">
        <f t="shared" si="58"/>
        <v>42697.32136574074</v>
      </c>
      <c r="T939" s="14">
        <f t="shared" si="59"/>
        <v>42725.332638888889</v>
      </c>
    </row>
    <row r="940" spans="1:20" ht="59.4" x14ac:dyDescent="0.4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8336</v>
      </c>
      <c r="R940" t="s">
        <v>8337</v>
      </c>
      <c r="S940" s="14">
        <f t="shared" si="58"/>
        <v>42731.755787037036</v>
      </c>
      <c r="T940" s="14">
        <f t="shared" si="59"/>
        <v>42766.755787037036</v>
      </c>
    </row>
    <row r="941" spans="1:20" ht="45" x14ac:dyDescent="0.4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8315</v>
      </c>
      <c r="R941" t="s">
        <v>8355</v>
      </c>
      <c r="S941" s="14">
        <f t="shared" si="58"/>
        <v>41844.125115740739</v>
      </c>
      <c r="T941" s="14">
        <f t="shared" si="59"/>
        <v>41879.125115740739</v>
      </c>
    </row>
    <row r="942" spans="1:20" ht="45" x14ac:dyDescent="0.4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8308</v>
      </c>
      <c r="R942" t="s">
        <v>8313</v>
      </c>
      <c r="S942" s="14">
        <f t="shared" si="58"/>
        <v>39950.163344907407</v>
      </c>
      <c r="T942" s="14">
        <f t="shared" si="59"/>
        <v>40035.80972222222</v>
      </c>
    </row>
    <row r="943" spans="1:20" ht="59.4" x14ac:dyDescent="0.4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8315</v>
      </c>
      <c r="R943" t="s">
        <v>8316</v>
      </c>
      <c r="S943" s="14">
        <f t="shared" si="58"/>
        <v>42431.102534722217</v>
      </c>
      <c r="T943" s="14">
        <f t="shared" si="59"/>
        <v>42461.06086805556</v>
      </c>
    </row>
    <row r="944" spans="1:20" ht="45" x14ac:dyDescent="0.4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8317</v>
      </c>
      <c r="R944" t="s">
        <v>8319</v>
      </c>
      <c r="S944" s="14">
        <f t="shared" si="58"/>
        <v>41773.294560185182</v>
      </c>
      <c r="T944" s="14">
        <f t="shared" si="59"/>
        <v>41813.294560185182</v>
      </c>
    </row>
    <row r="945" spans="1:20" ht="45" x14ac:dyDescent="0.4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8323</v>
      </c>
      <c r="R945" t="s">
        <v>8352</v>
      </c>
      <c r="S945" s="14">
        <f t="shared" si="58"/>
        <v>40973.773182870369</v>
      </c>
      <c r="T945" s="14">
        <f t="shared" si="59"/>
        <v>41003.731516203705</v>
      </c>
    </row>
    <row r="946" spans="1:20" ht="59.4" x14ac:dyDescent="0.4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8317</v>
      </c>
      <c r="R946" t="s">
        <v>8319</v>
      </c>
      <c r="S946" s="14">
        <f t="shared" si="58"/>
        <v>42510.604699074072</v>
      </c>
      <c r="T946" s="14">
        <f t="shared" si="59"/>
        <v>42540.604699074072</v>
      </c>
    </row>
    <row r="947" spans="1:20" ht="59.4" x14ac:dyDescent="0.4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8323</v>
      </c>
      <c r="R947" t="s">
        <v>8352</v>
      </c>
      <c r="S947" s="14">
        <f t="shared" si="58"/>
        <v>42228.634328703702</v>
      </c>
      <c r="T947" s="14">
        <f t="shared" si="59"/>
        <v>42285.165972222225</v>
      </c>
    </row>
    <row r="948" spans="1:20" ht="59.4" x14ac:dyDescent="0.4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8308</v>
      </c>
      <c r="R948" t="s">
        <v>8314</v>
      </c>
      <c r="S948" s="14">
        <f t="shared" si="58"/>
        <v>41703.721979166665</v>
      </c>
      <c r="T948" s="14">
        <f t="shared" si="59"/>
        <v>41748.680312500001</v>
      </c>
    </row>
    <row r="949" spans="1:20" ht="45" x14ac:dyDescent="0.4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8315</v>
      </c>
      <c r="R949" t="s">
        <v>8355</v>
      </c>
      <c r="S949" s="14">
        <f t="shared" si="58"/>
        <v>42418.031180555554</v>
      </c>
      <c r="T949" s="14">
        <f t="shared" si="59"/>
        <v>42477.989513888882</v>
      </c>
    </row>
    <row r="950" spans="1:20" ht="45" x14ac:dyDescent="0.4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8336</v>
      </c>
      <c r="R950" t="s">
        <v>8337</v>
      </c>
      <c r="S950" s="14">
        <f t="shared" si="58"/>
        <v>42026.605057870373</v>
      </c>
      <c r="T950" s="14">
        <f t="shared" si="59"/>
        <v>42071.563391203701</v>
      </c>
    </row>
    <row r="951" spans="1:20" ht="45" x14ac:dyDescent="0.4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8317</v>
      </c>
      <c r="R951" t="s">
        <v>8319</v>
      </c>
      <c r="S951" s="14">
        <f t="shared" si="58"/>
        <v>42194.833784722221</v>
      </c>
      <c r="T951" s="14">
        <f t="shared" si="59"/>
        <v>42236.833784722221</v>
      </c>
    </row>
    <row r="952" spans="1:20" ht="45" x14ac:dyDescent="0.4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8323</v>
      </c>
      <c r="R952" t="s">
        <v>8327</v>
      </c>
      <c r="S952" s="14">
        <f t="shared" si="58"/>
        <v>41680.583402777782</v>
      </c>
      <c r="T952" s="14">
        <f t="shared" si="59"/>
        <v>41702.875</v>
      </c>
    </row>
    <row r="953" spans="1:20" ht="30.6" x14ac:dyDescent="0.4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8315</v>
      </c>
      <c r="R953" t="s">
        <v>8316</v>
      </c>
      <c r="S953" s="14">
        <f t="shared" si="58"/>
        <v>42253.928530092591</v>
      </c>
      <c r="T953" s="14">
        <f t="shared" si="59"/>
        <v>42283.928530092591</v>
      </c>
    </row>
    <row r="954" spans="1:20" ht="45" x14ac:dyDescent="0.4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8323</v>
      </c>
      <c r="R954" t="s">
        <v>8328</v>
      </c>
      <c r="S954" s="14">
        <f t="shared" si="58"/>
        <v>42555.166712962964</v>
      </c>
      <c r="T954" s="14">
        <f t="shared" si="59"/>
        <v>42587.165972222225</v>
      </c>
    </row>
    <row r="955" spans="1:20" ht="45" x14ac:dyDescent="0.4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8323</v>
      </c>
      <c r="R955" t="s">
        <v>8352</v>
      </c>
      <c r="S955" s="14">
        <f t="shared" si="58"/>
        <v>42081.864641203705</v>
      </c>
      <c r="T955" s="14">
        <f t="shared" si="59"/>
        <v>42114.201388888891</v>
      </c>
    </row>
    <row r="956" spans="1:20" ht="45" x14ac:dyDescent="0.4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8308</v>
      </c>
      <c r="R956" t="s">
        <v>8313</v>
      </c>
      <c r="S956" s="14">
        <f t="shared" si="58"/>
        <v>42093.760046296295</v>
      </c>
      <c r="T956" s="14">
        <f t="shared" si="59"/>
        <v>42123.760046296295</v>
      </c>
    </row>
    <row r="957" spans="1:20" ht="45" x14ac:dyDescent="0.4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8323</v>
      </c>
      <c r="R957" t="s">
        <v>8324</v>
      </c>
      <c r="S957" s="14">
        <f t="shared" si="58"/>
        <v>42018.99863425926</v>
      </c>
      <c r="T957" s="14">
        <f t="shared" si="59"/>
        <v>42048.99863425926</v>
      </c>
    </row>
    <row r="958" spans="1:20" ht="45" x14ac:dyDescent="0.4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8323</v>
      </c>
      <c r="R958" t="s">
        <v>8327</v>
      </c>
      <c r="S958" s="14">
        <f t="shared" si="58"/>
        <v>41307.987696759257</v>
      </c>
      <c r="T958" s="14">
        <f t="shared" si="59"/>
        <v>41342.987696759257</v>
      </c>
    </row>
    <row r="959" spans="1:20" ht="59.4" x14ac:dyDescent="0.4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8308</v>
      </c>
      <c r="R959" t="s">
        <v>8310</v>
      </c>
      <c r="S959" s="14">
        <f t="shared" si="58"/>
        <v>42291.556076388893</v>
      </c>
      <c r="T959" s="14">
        <f t="shared" si="59"/>
        <v>42365.59774305555</v>
      </c>
    </row>
    <row r="960" spans="1:20" ht="30.6" x14ac:dyDescent="0.4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8317</v>
      </c>
      <c r="R960" t="s">
        <v>8353</v>
      </c>
      <c r="S960" s="14">
        <f t="shared" si="58"/>
        <v>42108.538449074069</v>
      </c>
      <c r="T960" s="14">
        <f t="shared" si="59"/>
        <v>42138.538449074069</v>
      </c>
    </row>
    <row r="961" spans="1:20" ht="30.6" x14ac:dyDescent="0.4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8331</v>
      </c>
      <c r="R961" t="s">
        <v>8332</v>
      </c>
      <c r="S961" s="14">
        <f t="shared" si="58"/>
        <v>41723.799386574072</v>
      </c>
      <c r="T961" s="14">
        <f t="shared" si="59"/>
        <v>41753.799386574072</v>
      </c>
    </row>
    <row r="962" spans="1:20" ht="45" x14ac:dyDescent="0.4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0">ROUND(E962/D962*100,0)</f>
        <v>21</v>
      </c>
      <c r="P962">
        <f t="shared" ref="P962:P1025" si="61">IFERROR(ROUND(E962/L962,2),0)</f>
        <v>108.05</v>
      </c>
      <c r="Q962" s="10" t="s">
        <v>8320</v>
      </c>
      <c r="R962" t="s">
        <v>8342</v>
      </c>
      <c r="S962" s="14">
        <f t="shared" ref="S962:S1025" si="62">(((J962/60)/60)/24)+DATE(1970,1,1)</f>
        <v>42549.916712962964</v>
      </c>
      <c r="T962" s="14">
        <f t="shared" ref="T962:T1025" si="63">(((I962/60)/60)/24)+DATE(1970,1,1)</f>
        <v>42578.916666666672</v>
      </c>
    </row>
    <row r="963" spans="1:20" ht="30.6" x14ac:dyDescent="0.4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0"/>
        <v>106</v>
      </c>
      <c r="P963">
        <f t="shared" si="61"/>
        <v>108.02</v>
      </c>
      <c r="Q963" s="10" t="s">
        <v>8323</v>
      </c>
      <c r="R963" t="s">
        <v>8324</v>
      </c>
      <c r="S963" s="14">
        <f t="shared" si="62"/>
        <v>40585.796817129631</v>
      </c>
      <c r="T963" s="14">
        <f t="shared" si="63"/>
        <v>40614.166666666664</v>
      </c>
    </row>
    <row r="964" spans="1:20" ht="45" x14ac:dyDescent="0.4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8336</v>
      </c>
      <c r="R964" t="s">
        <v>8337</v>
      </c>
      <c r="S964" s="14">
        <f t="shared" si="62"/>
        <v>42761.846122685187</v>
      </c>
      <c r="T964" s="14">
        <f t="shared" si="63"/>
        <v>42791.846122685187</v>
      </c>
    </row>
    <row r="965" spans="1:20" ht="45" x14ac:dyDescent="0.4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8315</v>
      </c>
      <c r="R965" t="s">
        <v>8316</v>
      </c>
      <c r="S965" s="14">
        <f t="shared" si="62"/>
        <v>41808.669571759259</v>
      </c>
      <c r="T965" s="14">
        <f t="shared" si="63"/>
        <v>41838.669571759259</v>
      </c>
    </row>
    <row r="966" spans="1:20" ht="45" x14ac:dyDescent="0.4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8308</v>
      </c>
      <c r="R966" t="s">
        <v>8313</v>
      </c>
      <c r="S966" s="14">
        <f t="shared" si="62"/>
        <v>42549.076157407413</v>
      </c>
      <c r="T966" s="14">
        <f t="shared" si="63"/>
        <v>42579.076157407413</v>
      </c>
    </row>
    <row r="967" spans="1:20" ht="59.4" x14ac:dyDescent="0.4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8315</v>
      </c>
      <c r="R967" t="s">
        <v>8316</v>
      </c>
      <c r="S967" s="14">
        <f t="shared" si="62"/>
        <v>42618.827013888891</v>
      </c>
      <c r="T967" s="14">
        <f t="shared" si="63"/>
        <v>42648.827013888891</v>
      </c>
    </row>
    <row r="968" spans="1:20" ht="45" x14ac:dyDescent="0.4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8323</v>
      </c>
      <c r="R968" t="s">
        <v>8324</v>
      </c>
      <c r="S968" s="14">
        <f t="shared" si="62"/>
        <v>42096.633206018523</v>
      </c>
      <c r="T968" s="14">
        <f t="shared" si="63"/>
        <v>42126.633206018523</v>
      </c>
    </row>
    <row r="969" spans="1:20" ht="45" x14ac:dyDescent="0.4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8320</v>
      </c>
      <c r="R969" t="s">
        <v>8321</v>
      </c>
      <c r="S969" s="14">
        <f t="shared" si="62"/>
        <v>40879.795682870368</v>
      </c>
      <c r="T969" s="14">
        <f t="shared" si="63"/>
        <v>40930.25</v>
      </c>
    </row>
    <row r="970" spans="1:20" x14ac:dyDescent="0.4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8315</v>
      </c>
      <c r="R970" t="s">
        <v>8316</v>
      </c>
      <c r="S970" s="14">
        <f t="shared" si="62"/>
        <v>42154.873124999998</v>
      </c>
      <c r="T970" s="14">
        <f t="shared" si="63"/>
        <v>42184.873124999998</v>
      </c>
    </row>
    <row r="971" spans="1:20" ht="59.4" x14ac:dyDescent="0.4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8315</v>
      </c>
      <c r="R971" t="s">
        <v>8355</v>
      </c>
      <c r="S971" s="14">
        <f t="shared" si="62"/>
        <v>42555.340486111112</v>
      </c>
      <c r="T971" s="14">
        <f t="shared" si="63"/>
        <v>42605.340486111112</v>
      </c>
    </row>
    <row r="972" spans="1:20" ht="30.6" x14ac:dyDescent="0.4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8323</v>
      </c>
      <c r="R972" t="s">
        <v>8352</v>
      </c>
      <c r="S972" s="14">
        <f t="shared" si="62"/>
        <v>40948.080729166664</v>
      </c>
      <c r="T972" s="14">
        <f t="shared" si="63"/>
        <v>40993.0390625</v>
      </c>
    </row>
    <row r="973" spans="1:20" ht="45" x14ac:dyDescent="0.4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8308</v>
      </c>
      <c r="R973" t="s">
        <v>8313</v>
      </c>
      <c r="S973" s="14">
        <f t="shared" si="62"/>
        <v>40969.912372685183</v>
      </c>
      <c r="T973" s="14">
        <f t="shared" si="63"/>
        <v>41004.290972222225</v>
      </c>
    </row>
    <row r="974" spans="1:20" ht="30.6" x14ac:dyDescent="0.4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8323</v>
      </c>
      <c r="R974" t="s">
        <v>8344</v>
      </c>
      <c r="S974" s="14">
        <f t="shared" si="62"/>
        <v>41146.824212962965</v>
      </c>
      <c r="T974" s="14">
        <f t="shared" si="63"/>
        <v>41176.824212962965</v>
      </c>
    </row>
    <row r="975" spans="1:20" ht="30.6" x14ac:dyDescent="0.4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8323</v>
      </c>
      <c r="R975" t="s">
        <v>8324</v>
      </c>
      <c r="S975" s="14">
        <f t="shared" si="62"/>
        <v>41645.867280092592</v>
      </c>
      <c r="T975" s="14">
        <f t="shared" si="63"/>
        <v>41690.867280092592</v>
      </c>
    </row>
    <row r="976" spans="1:20" ht="45" x14ac:dyDescent="0.4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8320</v>
      </c>
      <c r="R976" t="s">
        <v>8321</v>
      </c>
      <c r="S976" s="14">
        <f t="shared" si="62"/>
        <v>41430.038888888892</v>
      </c>
      <c r="T976" s="14">
        <f t="shared" si="63"/>
        <v>41460.038888888892</v>
      </c>
    </row>
    <row r="977" spans="1:20" ht="45" x14ac:dyDescent="0.4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8315</v>
      </c>
      <c r="R977" t="s">
        <v>8316</v>
      </c>
      <c r="S977" s="14">
        <f t="shared" si="62"/>
        <v>42018.676898148144</v>
      </c>
      <c r="T977" s="14">
        <f t="shared" si="63"/>
        <v>42040.290972222225</v>
      </c>
    </row>
    <row r="978" spans="1:20" ht="45" x14ac:dyDescent="0.4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8336</v>
      </c>
      <c r="R978" t="s">
        <v>8337</v>
      </c>
      <c r="S978" s="14">
        <f t="shared" si="62"/>
        <v>42756.501041666663</v>
      </c>
      <c r="T978" s="14">
        <f t="shared" si="63"/>
        <v>42786.501041666663</v>
      </c>
    </row>
    <row r="979" spans="1:20" ht="59.4" x14ac:dyDescent="0.4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8315</v>
      </c>
      <c r="R979" t="s">
        <v>8316</v>
      </c>
      <c r="S979" s="14">
        <f t="shared" si="62"/>
        <v>42278.089039351849</v>
      </c>
      <c r="T979" s="14">
        <f t="shared" si="63"/>
        <v>42302.999305555553</v>
      </c>
    </row>
    <row r="980" spans="1:20" ht="45" x14ac:dyDescent="0.4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8323</v>
      </c>
      <c r="R980" t="s">
        <v>8325</v>
      </c>
      <c r="S980" s="14">
        <f t="shared" si="62"/>
        <v>42452.827743055561</v>
      </c>
      <c r="T980" s="14">
        <f t="shared" si="63"/>
        <v>42485.207638888889</v>
      </c>
    </row>
    <row r="981" spans="1:20" ht="45" x14ac:dyDescent="0.4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8323</v>
      </c>
      <c r="R981" t="s">
        <v>8327</v>
      </c>
      <c r="S981" s="14">
        <f t="shared" si="62"/>
        <v>40865.867141203707</v>
      </c>
      <c r="T981" s="14">
        <f t="shared" si="63"/>
        <v>40902.208333333336</v>
      </c>
    </row>
    <row r="982" spans="1:20" ht="45" x14ac:dyDescent="0.4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8315</v>
      </c>
      <c r="R982" t="s">
        <v>8316</v>
      </c>
      <c r="S982" s="14">
        <f t="shared" si="62"/>
        <v>41926.942685185182</v>
      </c>
      <c r="T982" s="14">
        <f t="shared" si="63"/>
        <v>41956.984351851846</v>
      </c>
    </row>
    <row r="983" spans="1:20" ht="45" x14ac:dyDescent="0.4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8336</v>
      </c>
      <c r="R983" t="s">
        <v>8337</v>
      </c>
      <c r="S983" s="14">
        <f t="shared" si="62"/>
        <v>42536.60701388889</v>
      </c>
      <c r="T983" s="14">
        <f t="shared" si="63"/>
        <v>42566.60701388889</v>
      </c>
    </row>
    <row r="984" spans="1:20" ht="45" x14ac:dyDescent="0.4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8315</v>
      </c>
      <c r="R984" t="s">
        <v>8316</v>
      </c>
      <c r="S984" s="14">
        <f t="shared" si="62"/>
        <v>42614.268796296295</v>
      </c>
      <c r="T984" s="14">
        <f t="shared" si="63"/>
        <v>42645.375</v>
      </c>
    </row>
    <row r="985" spans="1:20" ht="45" x14ac:dyDescent="0.4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8317</v>
      </c>
      <c r="R985" t="s">
        <v>8319</v>
      </c>
      <c r="S985" s="14">
        <f t="shared" si="62"/>
        <v>41985.043657407412</v>
      </c>
      <c r="T985" s="14">
        <f t="shared" si="63"/>
        <v>42015.043657407412</v>
      </c>
    </row>
    <row r="986" spans="1:20" ht="45" x14ac:dyDescent="0.4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8320</v>
      </c>
      <c r="R986" t="s">
        <v>8321</v>
      </c>
      <c r="S986" s="14">
        <f t="shared" si="62"/>
        <v>41667.275312500002</v>
      </c>
      <c r="T986" s="14">
        <f t="shared" si="63"/>
        <v>41684.833333333336</v>
      </c>
    </row>
    <row r="987" spans="1:20" ht="45" x14ac:dyDescent="0.4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8317</v>
      </c>
      <c r="R987" t="s">
        <v>8319</v>
      </c>
      <c r="S987" s="14">
        <f t="shared" si="62"/>
        <v>41813.662962962961</v>
      </c>
      <c r="T987" s="14">
        <f t="shared" si="63"/>
        <v>41843.662962962961</v>
      </c>
    </row>
    <row r="988" spans="1:20" ht="45" x14ac:dyDescent="0.4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8323</v>
      </c>
      <c r="R988" t="s">
        <v>8352</v>
      </c>
      <c r="S988" s="14">
        <f t="shared" si="62"/>
        <v>42618.625428240746</v>
      </c>
      <c r="T988" s="14">
        <f t="shared" si="63"/>
        <v>42643.185416666667</v>
      </c>
    </row>
    <row r="989" spans="1:20" ht="30.6" x14ac:dyDescent="0.4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8323</v>
      </c>
      <c r="R989" t="s">
        <v>8324</v>
      </c>
      <c r="S989" s="14">
        <f t="shared" si="62"/>
        <v>40751.814432870371</v>
      </c>
      <c r="T989" s="14">
        <f t="shared" si="63"/>
        <v>40811.814432870371</v>
      </c>
    </row>
    <row r="990" spans="1:20" ht="45" x14ac:dyDescent="0.45">
      <c r="A990">
        <v>3342</v>
      </c>
      <c r="B990" s="3" t="s">
        <v>3342</v>
      </c>
      <c r="C990" s="3" t="s">
        <v>7452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1427864340</v>
      </c>
      <c r="J990">
        <v>1425020810</v>
      </c>
      <c r="K990" t="b">
        <v>0</v>
      </c>
      <c r="L990">
        <v>78</v>
      </c>
      <c r="M990" t="b">
        <v>1</v>
      </c>
      <c r="N990" t="s">
        <v>8269</v>
      </c>
      <c r="O990">
        <f t="shared" si="60"/>
        <v>102</v>
      </c>
      <c r="P990">
        <f t="shared" si="61"/>
        <v>78.209999999999994</v>
      </c>
      <c r="Q990" s="10" t="s">
        <v>8315</v>
      </c>
      <c r="R990" t="s">
        <v>8316</v>
      </c>
      <c r="S990" s="14">
        <f t="shared" si="62"/>
        <v>42062.296412037031</v>
      </c>
      <c r="T990" s="14">
        <f t="shared" si="63"/>
        <v>42095.207638888889</v>
      </c>
    </row>
    <row r="991" spans="1:20" x14ac:dyDescent="0.45">
      <c r="A991">
        <v>833</v>
      </c>
      <c r="B991" s="3" t="s">
        <v>834</v>
      </c>
      <c r="C991" s="3" t="s">
        <v>4943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1397941475</v>
      </c>
      <c r="J991">
        <v>1395349475</v>
      </c>
      <c r="K991" t="b">
        <v>0</v>
      </c>
      <c r="L991">
        <v>41</v>
      </c>
      <c r="M991" t="b">
        <v>1</v>
      </c>
      <c r="N991" t="s">
        <v>8274</v>
      </c>
      <c r="O991">
        <f t="shared" si="60"/>
        <v>102</v>
      </c>
      <c r="P991">
        <f t="shared" si="61"/>
        <v>148.78</v>
      </c>
      <c r="Q991" s="10" t="s">
        <v>8323</v>
      </c>
      <c r="R991" t="s">
        <v>8324</v>
      </c>
      <c r="S991" s="14">
        <f t="shared" si="62"/>
        <v>41718.878182870372</v>
      </c>
      <c r="T991" s="14">
        <f t="shared" si="63"/>
        <v>41748.878182870372</v>
      </c>
    </row>
    <row r="992" spans="1:20" ht="45" x14ac:dyDescent="0.4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8308</v>
      </c>
      <c r="R992" t="s">
        <v>8313</v>
      </c>
      <c r="S992" s="14">
        <f t="shared" si="62"/>
        <v>41543.735995370371</v>
      </c>
      <c r="T992" s="14">
        <f t="shared" si="63"/>
        <v>41583.777662037035</v>
      </c>
    </row>
    <row r="993" spans="1:20" ht="30.6" x14ac:dyDescent="0.45">
      <c r="A993">
        <v>3281</v>
      </c>
      <c r="B993" s="3" t="s">
        <v>3281</v>
      </c>
      <c r="C993" s="3" t="s">
        <v>7391</v>
      </c>
      <c r="D993" s="6">
        <v>5000</v>
      </c>
      <c r="E993" s="8">
        <v>6080</v>
      </c>
      <c r="F993" t="s">
        <v>8218</v>
      </c>
      <c r="G993" t="s">
        <v>8223</v>
      </c>
      <c r="H993" t="s">
        <v>8245</v>
      </c>
      <c r="I993">
        <v>1441153705</v>
      </c>
      <c r="J993">
        <v>1438561705</v>
      </c>
      <c r="K993" t="b">
        <v>0</v>
      </c>
      <c r="L993">
        <v>47</v>
      </c>
      <c r="M993" t="b">
        <v>1</v>
      </c>
      <c r="N993" t="s">
        <v>8269</v>
      </c>
      <c r="O993">
        <f t="shared" si="60"/>
        <v>122</v>
      </c>
      <c r="P993">
        <f t="shared" si="61"/>
        <v>129.36000000000001</v>
      </c>
      <c r="Q993" s="10" t="s">
        <v>8315</v>
      </c>
      <c r="R993" t="s">
        <v>8316</v>
      </c>
      <c r="S993" s="14">
        <f t="shared" si="62"/>
        <v>42219.019733796296</v>
      </c>
      <c r="T993" s="14">
        <f t="shared" si="63"/>
        <v>42249.019733796296</v>
      </c>
    </row>
    <row r="994" spans="1:20" ht="59.4" x14ac:dyDescent="0.45">
      <c r="A994">
        <v>802</v>
      </c>
      <c r="B994" s="3" t="s">
        <v>803</v>
      </c>
      <c r="C994" s="3" t="s">
        <v>4912</v>
      </c>
      <c r="D994" s="6">
        <v>6000</v>
      </c>
      <c r="E994" s="8">
        <v>6080</v>
      </c>
      <c r="F994" t="s">
        <v>8218</v>
      </c>
      <c r="G994" t="s">
        <v>8223</v>
      </c>
      <c r="H994" t="s">
        <v>8245</v>
      </c>
      <c r="I994">
        <v>1347854700</v>
      </c>
      <c r="J994">
        <v>1343867524</v>
      </c>
      <c r="K994" t="b">
        <v>0</v>
      </c>
      <c r="L994">
        <v>75</v>
      </c>
      <c r="M994" t="b">
        <v>1</v>
      </c>
      <c r="N994" t="s">
        <v>8274</v>
      </c>
      <c r="O994">
        <f t="shared" si="60"/>
        <v>101</v>
      </c>
      <c r="P994">
        <f t="shared" si="61"/>
        <v>81.069999999999993</v>
      </c>
      <c r="Q994" s="10" t="s">
        <v>8323</v>
      </c>
      <c r="R994" t="s">
        <v>8324</v>
      </c>
      <c r="S994" s="14">
        <f t="shared" si="62"/>
        <v>41123.022268518522</v>
      </c>
      <c r="T994" s="14">
        <f t="shared" si="63"/>
        <v>41169.170138888891</v>
      </c>
    </row>
    <row r="995" spans="1:20" ht="45" x14ac:dyDescent="0.4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8323</v>
      </c>
      <c r="R995" t="s">
        <v>8327</v>
      </c>
      <c r="S995" s="14">
        <f t="shared" si="62"/>
        <v>40763.707546296297</v>
      </c>
      <c r="T995" s="14">
        <f t="shared" si="63"/>
        <v>40823.707546296297</v>
      </c>
    </row>
    <row r="996" spans="1:20" ht="45" x14ac:dyDescent="0.4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8323</v>
      </c>
      <c r="R996" t="s">
        <v>8324</v>
      </c>
      <c r="S996" s="14">
        <f t="shared" si="62"/>
        <v>41579.845509259263</v>
      </c>
      <c r="T996" s="14">
        <f t="shared" si="63"/>
        <v>41609.887175925927</v>
      </c>
    </row>
    <row r="997" spans="1:20" ht="45" x14ac:dyDescent="0.4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8334</v>
      </c>
      <c r="R997" t="s">
        <v>8335</v>
      </c>
      <c r="S997" s="14">
        <f t="shared" si="62"/>
        <v>42187.940081018518</v>
      </c>
      <c r="T997" s="14">
        <f t="shared" si="63"/>
        <v>42218.916666666672</v>
      </c>
    </row>
    <row r="998" spans="1:20" ht="45" x14ac:dyDescent="0.4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8323</v>
      </c>
      <c r="R998" t="s">
        <v>8324</v>
      </c>
      <c r="S998" s="14">
        <f t="shared" si="62"/>
        <v>41003.60665509259</v>
      </c>
      <c r="T998" s="14">
        <f t="shared" si="63"/>
        <v>41057.165972222225</v>
      </c>
    </row>
    <row r="999" spans="1:20" ht="30.6" x14ac:dyDescent="0.4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8308</v>
      </c>
      <c r="R999" t="s">
        <v>8309</v>
      </c>
      <c r="S999" s="14">
        <f t="shared" si="62"/>
        <v>41808.02648148148</v>
      </c>
      <c r="T999" s="14">
        <f t="shared" si="63"/>
        <v>41833.582638888889</v>
      </c>
    </row>
    <row r="1000" spans="1:20" ht="59.4" x14ac:dyDescent="0.4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8323</v>
      </c>
      <c r="R1000" t="s">
        <v>8327</v>
      </c>
      <c r="S1000" s="14">
        <f t="shared" si="62"/>
        <v>40050.643680555557</v>
      </c>
      <c r="T1000" s="14">
        <f t="shared" si="63"/>
        <v>40082.165972222225</v>
      </c>
    </row>
    <row r="1001" spans="1:20" ht="45" x14ac:dyDescent="0.4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8323</v>
      </c>
      <c r="R1001" t="s">
        <v>8327</v>
      </c>
      <c r="S1001" s="14">
        <f t="shared" si="62"/>
        <v>40502.815868055557</v>
      </c>
      <c r="T1001" s="14">
        <f t="shared" si="63"/>
        <v>40544.207638888889</v>
      </c>
    </row>
    <row r="1002" spans="1:20" ht="45" x14ac:dyDescent="0.4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8323</v>
      </c>
      <c r="R1002" t="s">
        <v>8324</v>
      </c>
      <c r="S1002" s="14">
        <f t="shared" si="62"/>
        <v>40747.012881944444</v>
      </c>
      <c r="T1002" s="14">
        <f t="shared" si="63"/>
        <v>40756.291666666664</v>
      </c>
    </row>
    <row r="1003" spans="1:20" ht="59.4" x14ac:dyDescent="0.4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8323</v>
      </c>
      <c r="R1003" t="s">
        <v>8324</v>
      </c>
      <c r="S1003" s="14">
        <f t="shared" si="62"/>
        <v>40833.200474537036</v>
      </c>
      <c r="T1003" s="14">
        <f t="shared" si="63"/>
        <v>40893.242141203707</v>
      </c>
    </row>
    <row r="1004" spans="1:20" ht="45" x14ac:dyDescent="0.4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8331</v>
      </c>
      <c r="R1004" t="s">
        <v>8349</v>
      </c>
      <c r="S1004" s="14">
        <f t="shared" si="62"/>
        <v>42467.788194444445</v>
      </c>
      <c r="T1004" s="14">
        <f t="shared" si="63"/>
        <v>42481.916666666672</v>
      </c>
    </row>
    <row r="1005" spans="1:20" ht="45" x14ac:dyDescent="0.4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8315</v>
      </c>
      <c r="R1005" t="s">
        <v>8316</v>
      </c>
      <c r="S1005" s="14">
        <f t="shared" si="62"/>
        <v>42238.13282407407</v>
      </c>
      <c r="T1005" s="14">
        <f t="shared" si="63"/>
        <v>42268.13282407407</v>
      </c>
    </row>
    <row r="1006" spans="1:20" ht="45" x14ac:dyDescent="0.4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8336</v>
      </c>
      <c r="R1006" t="s">
        <v>8337</v>
      </c>
      <c r="S1006" s="14">
        <f t="shared" si="62"/>
        <v>42089.477500000001</v>
      </c>
      <c r="T1006" s="14">
        <f t="shared" si="63"/>
        <v>42110.477500000001</v>
      </c>
    </row>
    <row r="1007" spans="1:20" ht="88.2" x14ac:dyDescent="0.4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8315</v>
      </c>
      <c r="R1007" t="s">
        <v>8357</v>
      </c>
      <c r="S1007" s="14">
        <f t="shared" si="62"/>
        <v>42016.981574074074</v>
      </c>
      <c r="T1007" s="14">
        <f t="shared" si="63"/>
        <v>42045.332638888889</v>
      </c>
    </row>
    <row r="1008" spans="1:20" ht="45" x14ac:dyDescent="0.4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60"/>
        <v>100</v>
      </c>
      <c r="P1008">
        <f t="shared" si="61"/>
        <v>89.93</v>
      </c>
      <c r="Q1008" s="10" t="s">
        <v>8336</v>
      </c>
      <c r="R1008" t="s">
        <v>8337</v>
      </c>
      <c r="S1008" s="14">
        <f t="shared" si="62"/>
        <v>42586.925636574073</v>
      </c>
      <c r="T1008" s="14">
        <f t="shared" si="63"/>
        <v>42609.165972222225</v>
      </c>
    </row>
    <row r="1009" spans="1:20" ht="59.4" x14ac:dyDescent="0.4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60"/>
        <v>121</v>
      </c>
      <c r="P1009">
        <f t="shared" si="61"/>
        <v>80.33</v>
      </c>
      <c r="Q1009" s="10" t="s">
        <v>8308</v>
      </c>
      <c r="R1009" t="s">
        <v>8309</v>
      </c>
      <c r="S1009" s="14">
        <f t="shared" si="62"/>
        <v>42572.778495370367</v>
      </c>
      <c r="T1009" s="14">
        <f t="shared" si="63"/>
        <v>42604.125</v>
      </c>
    </row>
    <row r="1010" spans="1:20" ht="45" x14ac:dyDescent="0.4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8323</v>
      </c>
      <c r="R1010" t="s">
        <v>8327</v>
      </c>
      <c r="S1010" s="14">
        <f t="shared" si="62"/>
        <v>40946.11383101852</v>
      </c>
      <c r="T1010" s="14">
        <f t="shared" si="63"/>
        <v>40976.11383101852</v>
      </c>
    </row>
    <row r="1011" spans="1:20" ht="45" x14ac:dyDescent="0.4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8323</v>
      </c>
      <c r="R1011" t="s">
        <v>8325</v>
      </c>
      <c r="S1011" s="14">
        <f t="shared" si="62"/>
        <v>42578.205972222218</v>
      </c>
      <c r="T1011" s="14">
        <f t="shared" si="63"/>
        <v>42618.165972222225</v>
      </c>
    </row>
    <row r="1012" spans="1:20" ht="59.4" x14ac:dyDescent="0.4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8317</v>
      </c>
      <c r="R1012" t="s">
        <v>8319</v>
      </c>
      <c r="S1012" s="14">
        <f t="shared" si="62"/>
        <v>42697.74927083333</v>
      </c>
      <c r="T1012" s="14">
        <f t="shared" si="63"/>
        <v>42727.74927083333</v>
      </c>
    </row>
    <row r="1013" spans="1:20" ht="45" x14ac:dyDescent="0.4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8315</v>
      </c>
      <c r="R1013" t="s">
        <v>8316</v>
      </c>
      <c r="S1013" s="14">
        <f t="shared" si="62"/>
        <v>42171.763414351852</v>
      </c>
      <c r="T1013" s="14">
        <f t="shared" si="63"/>
        <v>42211.763414351852</v>
      </c>
    </row>
    <row r="1014" spans="1:20" ht="45" x14ac:dyDescent="0.4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8308</v>
      </c>
      <c r="R1014" t="s">
        <v>8313</v>
      </c>
      <c r="S1014" s="14">
        <f t="shared" si="62"/>
        <v>41376.769050925926</v>
      </c>
      <c r="T1014" s="14">
        <f t="shared" si="63"/>
        <v>41395.000694444447</v>
      </c>
    </row>
    <row r="1015" spans="1:20" ht="45" x14ac:dyDescent="0.4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8315</v>
      </c>
      <c r="R1015" t="s">
        <v>8316</v>
      </c>
      <c r="S1015" s="14">
        <f t="shared" si="62"/>
        <v>42292.087592592594</v>
      </c>
      <c r="T1015" s="14">
        <f t="shared" si="63"/>
        <v>42329.125</v>
      </c>
    </row>
    <row r="1016" spans="1:20" ht="30.6" x14ac:dyDescent="0.45">
      <c r="A1016">
        <v>262</v>
      </c>
      <c r="B1016" s="3" t="s">
        <v>263</v>
      </c>
      <c r="C1016" s="3" t="s">
        <v>4372</v>
      </c>
      <c r="D1016" s="6">
        <v>2500</v>
      </c>
      <c r="E1016" s="8">
        <v>6000</v>
      </c>
      <c r="F1016" t="s">
        <v>8218</v>
      </c>
      <c r="G1016" t="s">
        <v>8223</v>
      </c>
      <c r="H1016" t="s">
        <v>8245</v>
      </c>
      <c r="I1016">
        <v>1298699828</v>
      </c>
      <c r="J1016">
        <v>1294811828</v>
      </c>
      <c r="K1016" t="b">
        <v>1</v>
      </c>
      <c r="L1016">
        <v>145</v>
      </c>
      <c r="M1016" t="b">
        <v>1</v>
      </c>
      <c r="N1016" t="s">
        <v>8267</v>
      </c>
      <c r="O1016">
        <f t="shared" si="60"/>
        <v>240</v>
      </c>
      <c r="P1016">
        <f t="shared" si="61"/>
        <v>41.38</v>
      </c>
      <c r="Q1016" s="10" t="s">
        <v>8308</v>
      </c>
      <c r="R1016" t="s">
        <v>8313</v>
      </c>
      <c r="S1016" s="14">
        <f t="shared" si="62"/>
        <v>40555.24800925926</v>
      </c>
      <c r="T1016" s="14">
        <f t="shared" si="63"/>
        <v>40600.24800925926</v>
      </c>
    </row>
    <row r="1017" spans="1:20" ht="30.6" x14ac:dyDescent="0.45">
      <c r="A1017">
        <v>2496</v>
      </c>
      <c r="B1017" s="3" t="s">
        <v>2496</v>
      </c>
      <c r="C1017" s="3" t="s">
        <v>6606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1364597692</v>
      </c>
      <c r="J1017">
        <v>1361577292</v>
      </c>
      <c r="K1017" t="b">
        <v>0</v>
      </c>
      <c r="L1017">
        <v>10</v>
      </c>
      <c r="M1017" t="b">
        <v>1</v>
      </c>
      <c r="N1017" t="s">
        <v>8277</v>
      </c>
      <c r="O1017">
        <f t="shared" si="60"/>
        <v>100</v>
      </c>
      <c r="P1017">
        <f t="shared" si="61"/>
        <v>600</v>
      </c>
      <c r="Q1017" s="10" t="s">
        <v>8323</v>
      </c>
      <c r="R1017" t="s">
        <v>8327</v>
      </c>
      <c r="S1017" s="14">
        <f t="shared" si="62"/>
        <v>41327.996435185189</v>
      </c>
      <c r="T1017" s="14">
        <f t="shared" si="63"/>
        <v>41362.954768518517</v>
      </c>
    </row>
    <row r="1018" spans="1:20" ht="59.4" x14ac:dyDescent="0.45">
      <c r="A1018">
        <v>2822</v>
      </c>
      <c r="B1018" s="3" t="s">
        <v>2822</v>
      </c>
      <c r="C1018" s="3" t="s">
        <v>6932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1427469892</v>
      </c>
      <c r="J1018">
        <v>1424881492</v>
      </c>
      <c r="K1018" t="b">
        <v>0</v>
      </c>
      <c r="L1018">
        <v>94</v>
      </c>
      <c r="M1018" t="b">
        <v>1</v>
      </c>
      <c r="N1018" t="s">
        <v>8269</v>
      </c>
      <c r="O1018">
        <f t="shared" si="60"/>
        <v>100</v>
      </c>
      <c r="P1018">
        <f t="shared" si="61"/>
        <v>63.83</v>
      </c>
      <c r="Q1018" s="10" t="s">
        <v>8315</v>
      </c>
      <c r="R1018" t="s">
        <v>8316</v>
      </c>
      <c r="S1018" s="14">
        <f t="shared" si="62"/>
        <v>42060.683935185181</v>
      </c>
      <c r="T1018" s="14">
        <f t="shared" si="63"/>
        <v>42090.642268518524</v>
      </c>
    </row>
    <row r="1019" spans="1:20" ht="45" x14ac:dyDescent="0.45">
      <c r="A1019">
        <v>3332</v>
      </c>
      <c r="B1019" s="3" t="s">
        <v>3332</v>
      </c>
      <c r="C1019" s="3" t="s">
        <v>7442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1405802330</v>
      </c>
      <c r="J1019">
        <v>1403210330</v>
      </c>
      <c r="K1019" t="b">
        <v>0</v>
      </c>
      <c r="L1019">
        <v>83</v>
      </c>
      <c r="M1019" t="b">
        <v>1</v>
      </c>
      <c r="N1019" t="s">
        <v>8269</v>
      </c>
      <c r="O1019">
        <f t="shared" si="60"/>
        <v>100</v>
      </c>
      <c r="P1019">
        <f t="shared" si="61"/>
        <v>72.290000000000006</v>
      </c>
      <c r="Q1019" s="10" t="s">
        <v>8315</v>
      </c>
      <c r="R1019" t="s">
        <v>8316</v>
      </c>
      <c r="S1019" s="14">
        <f t="shared" si="62"/>
        <v>41809.860300925924</v>
      </c>
      <c r="T1019" s="14">
        <f t="shared" si="63"/>
        <v>41839.860300925924</v>
      </c>
    </row>
    <row r="1020" spans="1:20" ht="45" x14ac:dyDescent="0.45">
      <c r="A1020">
        <v>45</v>
      </c>
      <c r="B1020" s="3" t="s">
        <v>47</v>
      </c>
      <c r="C1020" s="3" t="s">
        <v>4156</v>
      </c>
      <c r="D1020" s="6">
        <v>5000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1461769107</v>
      </c>
      <c r="J1020">
        <v>1459177107</v>
      </c>
      <c r="K1020" t="b">
        <v>0</v>
      </c>
      <c r="L1020">
        <v>61</v>
      </c>
      <c r="M1020" t="b">
        <v>1</v>
      </c>
      <c r="N1020" t="s">
        <v>8263</v>
      </c>
      <c r="O1020">
        <f t="shared" si="60"/>
        <v>120</v>
      </c>
      <c r="P1020">
        <f t="shared" si="61"/>
        <v>98.36</v>
      </c>
      <c r="Q1020" s="10" t="s">
        <v>8308</v>
      </c>
      <c r="R1020" t="s">
        <v>8309</v>
      </c>
      <c r="S1020" s="14">
        <f t="shared" si="62"/>
        <v>42457.623923611114</v>
      </c>
      <c r="T1020" s="14">
        <f t="shared" si="63"/>
        <v>42487.623923611114</v>
      </c>
    </row>
    <row r="1021" spans="1:20" ht="45" x14ac:dyDescent="0.4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8320</v>
      </c>
      <c r="R1021" t="s">
        <v>8321</v>
      </c>
      <c r="S1021" s="14">
        <f t="shared" si="62"/>
        <v>41963.506168981476</v>
      </c>
      <c r="T1021" s="14">
        <f t="shared" si="63"/>
        <v>41991.506168981476</v>
      </c>
    </row>
    <row r="1022" spans="1:20" ht="45" x14ac:dyDescent="0.4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8315</v>
      </c>
      <c r="R1022" t="s">
        <v>8316</v>
      </c>
      <c r="S1022" s="14">
        <f t="shared" si="62"/>
        <v>42766.805034722223</v>
      </c>
      <c r="T1022" s="14">
        <f t="shared" si="63"/>
        <v>42796.805034722223</v>
      </c>
    </row>
    <row r="1023" spans="1:20" ht="30.6" x14ac:dyDescent="0.4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8317</v>
      </c>
      <c r="R1023" t="s">
        <v>8347</v>
      </c>
      <c r="S1023" s="14">
        <f t="shared" si="62"/>
        <v>42472.73265046296</v>
      </c>
      <c r="T1023" s="14">
        <f t="shared" si="63"/>
        <v>42505.73265046296</v>
      </c>
    </row>
    <row r="1024" spans="1:20" ht="59.4" x14ac:dyDescent="0.4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8308</v>
      </c>
      <c r="R1024" t="s">
        <v>8313</v>
      </c>
      <c r="S1024" s="14">
        <f t="shared" si="62"/>
        <v>41010.620312500003</v>
      </c>
      <c r="T1024" s="14">
        <f t="shared" si="63"/>
        <v>41040.620312500003</v>
      </c>
    </row>
    <row r="1025" spans="1:20" ht="45" x14ac:dyDescent="0.4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8331</v>
      </c>
      <c r="R1025" t="s">
        <v>8349</v>
      </c>
      <c r="S1025" s="14">
        <f t="shared" si="62"/>
        <v>41336.703298611108</v>
      </c>
      <c r="T1025" s="14">
        <f t="shared" si="63"/>
        <v>41366.661631944444</v>
      </c>
    </row>
    <row r="1026" spans="1:20" ht="45" x14ac:dyDescent="0.4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64">ROUND(E1026/D1026*100,0)</f>
        <v>148</v>
      </c>
      <c r="P1026">
        <f t="shared" ref="P1026:P1089" si="65">IFERROR(ROUND(E1026/L1026,2),0)</f>
        <v>95.23</v>
      </c>
      <c r="Q1026" s="10" t="s">
        <v>8308</v>
      </c>
      <c r="R1026" t="s">
        <v>8313</v>
      </c>
      <c r="S1026" s="14">
        <f t="shared" ref="S1026:S1089" si="66">(((J1026/60)/60)/24)+DATE(1970,1,1)</f>
        <v>40967.081874999996</v>
      </c>
      <c r="T1026" s="14">
        <f t="shared" ref="T1026:T1089" si="67">(((I1026/60)/60)/24)+DATE(1970,1,1)</f>
        <v>41027.040208333332</v>
      </c>
    </row>
    <row r="1027" spans="1:20" ht="45" x14ac:dyDescent="0.4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64"/>
        <v>49</v>
      </c>
      <c r="P1027">
        <f t="shared" si="65"/>
        <v>42.16</v>
      </c>
      <c r="Q1027" s="10" t="s">
        <v>8336</v>
      </c>
      <c r="R1027" t="s">
        <v>8337</v>
      </c>
      <c r="S1027" s="14">
        <f t="shared" si="66"/>
        <v>42033.314074074078</v>
      </c>
      <c r="T1027" s="14">
        <f t="shared" si="67"/>
        <v>42063.314074074078</v>
      </c>
    </row>
    <row r="1028" spans="1:20" ht="45" x14ac:dyDescent="0.4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8317</v>
      </c>
      <c r="R1028" t="s">
        <v>8353</v>
      </c>
      <c r="S1028" s="14">
        <f t="shared" si="66"/>
        <v>41771.651932870373</v>
      </c>
      <c r="T1028" s="14">
        <f t="shared" si="67"/>
        <v>41803.166666666664</v>
      </c>
    </row>
    <row r="1029" spans="1:20" ht="45" x14ac:dyDescent="0.4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8334</v>
      </c>
      <c r="R1029" t="s">
        <v>8335</v>
      </c>
      <c r="S1029" s="14">
        <f t="shared" si="66"/>
        <v>41781.806875000002</v>
      </c>
      <c r="T1029" s="14">
        <f t="shared" si="67"/>
        <v>41818.806875000002</v>
      </c>
    </row>
    <row r="1030" spans="1:20" x14ac:dyDescent="0.4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8323</v>
      </c>
      <c r="R1030" t="s">
        <v>8328</v>
      </c>
      <c r="S1030" s="14">
        <f t="shared" si="66"/>
        <v>42514.666956018518</v>
      </c>
      <c r="T1030" s="14">
        <f t="shared" si="67"/>
        <v>42544.666956018518</v>
      </c>
    </row>
    <row r="1031" spans="1:20" ht="45" x14ac:dyDescent="0.4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8315</v>
      </c>
      <c r="R1031" t="s">
        <v>8355</v>
      </c>
      <c r="S1031" s="14">
        <f t="shared" si="66"/>
        <v>42528.542627314819</v>
      </c>
      <c r="T1031" s="14">
        <f t="shared" si="67"/>
        <v>42560.082638888889</v>
      </c>
    </row>
    <row r="1032" spans="1:20" ht="45" x14ac:dyDescent="0.4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8315</v>
      </c>
      <c r="R1032" t="s">
        <v>8316</v>
      </c>
      <c r="S1032" s="14">
        <f t="shared" si="66"/>
        <v>42196.028703703705</v>
      </c>
      <c r="T1032" s="14">
        <f t="shared" si="67"/>
        <v>42228</v>
      </c>
    </row>
    <row r="1033" spans="1:20" ht="45" x14ac:dyDescent="0.4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8315</v>
      </c>
      <c r="R1033" t="s">
        <v>8316</v>
      </c>
      <c r="S1033" s="14">
        <f t="shared" si="66"/>
        <v>42507.264699074076</v>
      </c>
      <c r="T1033" s="14">
        <f t="shared" si="67"/>
        <v>42538.666666666672</v>
      </c>
    </row>
    <row r="1034" spans="1:20" ht="45" x14ac:dyDescent="0.4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8323</v>
      </c>
      <c r="R1034" t="s">
        <v>8324</v>
      </c>
      <c r="S1034" s="14">
        <f t="shared" si="66"/>
        <v>41144.763379629629</v>
      </c>
      <c r="T1034" s="14">
        <f t="shared" si="67"/>
        <v>41174.763379629629</v>
      </c>
    </row>
    <row r="1035" spans="1:20" ht="59.4" x14ac:dyDescent="0.4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8323</v>
      </c>
      <c r="R1035" t="s">
        <v>8325</v>
      </c>
      <c r="S1035" s="14">
        <f t="shared" si="66"/>
        <v>41905.684629629628</v>
      </c>
      <c r="T1035" s="14">
        <f t="shared" si="67"/>
        <v>41944.207638888889</v>
      </c>
    </row>
    <row r="1036" spans="1:20" ht="59.4" x14ac:dyDescent="0.4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8315</v>
      </c>
      <c r="R1036" t="s">
        <v>8316</v>
      </c>
      <c r="S1036" s="14">
        <f t="shared" si="66"/>
        <v>42173.803217592591</v>
      </c>
      <c r="T1036" s="14">
        <f t="shared" si="67"/>
        <v>42203.290972222225</v>
      </c>
    </row>
    <row r="1037" spans="1:20" ht="30.6" x14ac:dyDescent="0.4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8336</v>
      </c>
      <c r="R1037" t="s">
        <v>8337</v>
      </c>
      <c r="S1037" s="14">
        <f t="shared" si="66"/>
        <v>42733.827349537038</v>
      </c>
      <c r="T1037" s="14">
        <f t="shared" si="67"/>
        <v>42763.811805555553</v>
      </c>
    </row>
    <row r="1038" spans="1:20" ht="45" x14ac:dyDescent="0.4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8315</v>
      </c>
      <c r="R1038" t="s">
        <v>8316</v>
      </c>
      <c r="S1038" s="14">
        <f t="shared" si="66"/>
        <v>42145.746689814812</v>
      </c>
      <c r="T1038" s="14">
        <f t="shared" si="67"/>
        <v>42175.746689814812</v>
      </c>
    </row>
    <row r="1039" spans="1:20" ht="30.6" x14ac:dyDescent="0.4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8317</v>
      </c>
      <c r="R1039" t="s">
        <v>8319</v>
      </c>
      <c r="S1039" s="14">
        <f t="shared" si="66"/>
        <v>42387.503229166665</v>
      </c>
      <c r="T1039" s="14">
        <f t="shared" si="67"/>
        <v>42417.503229166665</v>
      </c>
    </row>
    <row r="1040" spans="1:20" ht="45" x14ac:dyDescent="0.4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8315</v>
      </c>
      <c r="R1040" t="s">
        <v>8316</v>
      </c>
      <c r="S1040" s="14">
        <f t="shared" si="66"/>
        <v>41821.205636574072</v>
      </c>
      <c r="T1040" s="14">
        <f t="shared" si="67"/>
        <v>41852.290972222225</v>
      </c>
    </row>
    <row r="1041" spans="1:20" ht="45" x14ac:dyDescent="0.4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8323</v>
      </c>
      <c r="R1041" t="s">
        <v>8324</v>
      </c>
      <c r="S1041" s="14">
        <f t="shared" si="66"/>
        <v>42292.002893518518</v>
      </c>
      <c r="T1041" s="14">
        <f t="shared" si="67"/>
        <v>42322.044560185182</v>
      </c>
    </row>
    <row r="1042" spans="1:20" ht="30.6" x14ac:dyDescent="0.4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8315</v>
      </c>
      <c r="R1042" t="s">
        <v>8316</v>
      </c>
      <c r="S1042" s="14">
        <f t="shared" si="66"/>
        <v>41447.839722222219</v>
      </c>
      <c r="T1042" s="14">
        <f t="shared" si="67"/>
        <v>41477.839722222219</v>
      </c>
    </row>
    <row r="1043" spans="1:20" ht="45" x14ac:dyDescent="0.4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8315</v>
      </c>
      <c r="R1043" t="s">
        <v>8316</v>
      </c>
      <c r="S1043" s="14">
        <f t="shared" si="66"/>
        <v>42042.197824074072</v>
      </c>
      <c r="T1043" s="14">
        <f t="shared" si="67"/>
        <v>42072.156157407408</v>
      </c>
    </row>
    <row r="1044" spans="1:20" ht="45" x14ac:dyDescent="0.4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8323</v>
      </c>
      <c r="R1044" t="s">
        <v>8326</v>
      </c>
      <c r="S1044" s="14">
        <f t="shared" si="66"/>
        <v>41878.530011574076</v>
      </c>
      <c r="T1044" s="14">
        <f t="shared" si="67"/>
        <v>41913.530011574076</v>
      </c>
    </row>
    <row r="1045" spans="1:20" ht="59.4" x14ac:dyDescent="0.4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8315</v>
      </c>
      <c r="R1045" t="s">
        <v>8316</v>
      </c>
      <c r="S1045" s="14">
        <f t="shared" si="66"/>
        <v>41866.025347222225</v>
      </c>
      <c r="T1045" s="14">
        <f t="shared" si="67"/>
        <v>41883.665972222225</v>
      </c>
    </row>
    <row r="1046" spans="1:20" ht="45" x14ac:dyDescent="0.4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8315</v>
      </c>
      <c r="R1046" t="s">
        <v>8316</v>
      </c>
      <c r="S1046" s="14">
        <f t="shared" si="66"/>
        <v>42016.050451388888</v>
      </c>
      <c r="T1046" s="14">
        <f t="shared" si="67"/>
        <v>42046.708333333328</v>
      </c>
    </row>
    <row r="1047" spans="1:20" ht="45" x14ac:dyDescent="0.4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8320</v>
      </c>
      <c r="R1047" t="s">
        <v>8321</v>
      </c>
      <c r="S1047" s="14">
        <f t="shared" si="66"/>
        <v>42522.789803240739</v>
      </c>
      <c r="T1047" s="14">
        <f t="shared" si="67"/>
        <v>42551.789803240739</v>
      </c>
    </row>
    <row r="1048" spans="1:20" ht="45" x14ac:dyDescent="0.4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8315</v>
      </c>
      <c r="R1048" t="s">
        <v>8316</v>
      </c>
      <c r="S1048" s="14">
        <f t="shared" si="66"/>
        <v>42054.74418981481</v>
      </c>
      <c r="T1048" s="14">
        <f t="shared" si="67"/>
        <v>42100.166666666672</v>
      </c>
    </row>
    <row r="1049" spans="1:20" ht="59.4" x14ac:dyDescent="0.4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8308</v>
      </c>
      <c r="R1049" t="s">
        <v>8313</v>
      </c>
      <c r="S1049" s="14">
        <f t="shared" si="66"/>
        <v>42367.719814814816</v>
      </c>
      <c r="T1049" s="14">
        <f t="shared" si="67"/>
        <v>42392.719814814816</v>
      </c>
    </row>
    <row r="1050" spans="1:20" ht="45" x14ac:dyDescent="0.4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8336</v>
      </c>
      <c r="R1050" t="s">
        <v>8337</v>
      </c>
      <c r="S1050" s="14">
        <f t="shared" si="66"/>
        <v>42571.167465277773</v>
      </c>
      <c r="T1050" s="14">
        <f t="shared" si="67"/>
        <v>42611.167465277773</v>
      </c>
    </row>
    <row r="1051" spans="1:20" ht="30.6" x14ac:dyDescent="0.4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8308</v>
      </c>
      <c r="R1051" t="s">
        <v>8310</v>
      </c>
      <c r="S1051" s="14">
        <f t="shared" si="66"/>
        <v>40723.053657407407</v>
      </c>
      <c r="T1051" s="14">
        <f t="shared" si="67"/>
        <v>40753.053657407407</v>
      </c>
    </row>
    <row r="1052" spans="1:20" ht="30.6" x14ac:dyDescent="0.4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8323</v>
      </c>
      <c r="R1052" t="s">
        <v>8324</v>
      </c>
      <c r="S1052" s="14">
        <f t="shared" si="66"/>
        <v>42515.71775462963</v>
      </c>
      <c r="T1052" s="14">
        <f t="shared" si="67"/>
        <v>42546.165972222225</v>
      </c>
    </row>
    <row r="1053" spans="1:20" ht="45" x14ac:dyDescent="0.4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8315</v>
      </c>
      <c r="R1053" t="s">
        <v>8316</v>
      </c>
      <c r="S1053" s="14">
        <f t="shared" si="66"/>
        <v>41753.635775462964</v>
      </c>
      <c r="T1053" s="14">
        <f t="shared" si="67"/>
        <v>41783.875</v>
      </c>
    </row>
    <row r="1054" spans="1:20" ht="59.4" x14ac:dyDescent="0.4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8308</v>
      </c>
      <c r="R1054" t="s">
        <v>8313</v>
      </c>
      <c r="S1054" s="14">
        <f t="shared" si="66"/>
        <v>40123.83829861111</v>
      </c>
      <c r="T1054" s="14">
        <f t="shared" si="67"/>
        <v>40211.332638888889</v>
      </c>
    </row>
    <row r="1055" spans="1:20" ht="45" x14ac:dyDescent="0.4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8315</v>
      </c>
      <c r="R1055" t="s">
        <v>8316</v>
      </c>
      <c r="S1055" s="14">
        <f t="shared" si="66"/>
        <v>41829.599791666667</v>
      </c>
      <c r="T1055" s="14">
        <f t="shared" si="67"/>
        <v>41889.599791666667</v>
      </c>
    </row>
    <row r="1056" spans="1:20" ht="45" x14ac:dyDescent="0.4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8317</v>
      </c>
      <c r="R1056" t="s">
        <v>8353</v>
      </c>
      <c r="S1056" s="14">
        <f t="shared" si="66"/>
        <v>42551.928854166668</v>
      </c>
      <c r="T1056" s="14">
        <f t="shared" si="67"/>
        <v>42585.0625</v>
      </c>
    </row>
    <row r="1057" spans="1:20" ht="59.4" x14ac:dyDescent="0.4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8323</v>
      </c>
      <c r="R1057" t="s">
        <v>8327</v>
      </c>
      <c r="S1057" s="14">
        <f t="shared" si="66"/>
        <v>40911.809872685182</v>
      </c>
      <c r="T1057" s="14">
        <f t="shared" si="67"/>
        <v>40932.809872685182</v>
      </c>
    </row>
    <row r="1058" spans="1:20" x14ac:dyDescent="0.4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8315</v>
      </c>
      <c r="R1058" t="s">
        <v>8316</v>
      </c>
      <c r="S1058" s="14">
        <f t="shared" si="66"/>
        <v>42762.942430555559</v>
      </c>
      <c r="T1058" s="14">
        <f t="shared" si="67"/>
        <v>42794.208333333328</v>
      </c>
    </row>
    <row r="1059" spans="1:20" ht="45" x14ac:dyDescent="0.4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8315</v>
      </c>
      <c r="R1059" t="s">
        <v>8316</v>
      </c>
      <c r="S1059" s="14">
        <f t="shared" si="66"/>
        <v>41026.953055555554</v>
      </c>
      <c r="T1059" s="14">
        <f t="shared" si="67"/>
        <v>41061.953055555554</v>
      </c>
    </row>
    <row r="1060" spans="1:20" ht="45" x14ac:dyDescent="0.4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8308</v>
      </c>
      <c r="R1060" t="s">
        <v>8309</v>
      </c>
      <c r="S1060" s="14">
        <f t="shared" si="66"/>
        <v>42508.677187499998</v>
      </c>
      <c r="T1060" s="14">
        <f t="shared" si="67"/>
        <v>42544.852083333331</v>
      </c>
    </row>
    <row r="1061" spans="1:20" ht="59.4" x14ac:dyDescent="0.4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8320</v>
      </c>
      <c r="R1061" t="s">
        <v>8321</v>
      </c>
      <c r="S1061" s="14">
        <f t="shared" si="66"/>
        <v>42639.421493055561</v>
      </c>
      <c r="T1061" s="14">
        <f t="shared" si="67"/>
        <v>42659.458333333328</v>
      </c>
    </row>
    <row r="1062" spans="1:20" ht="45" x14ac:dyDescent="0.4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8323</v>
      </c>
      <c r="R1062" t="s">
        <v>8324</v>
      </c>
      <c r="S1062" s="14">
        <f t="shared" si="66"/>
        <v>40973.038541666669</v>
      </c>
      <c r="T1062" s="14">
        <f t="shared" si="67"/>
        <v>40993.996874999997</v>
      </c>
    </row>
    <row r="1063" spans="1:20" ht="30.6" x14ac:dyDescent="0.4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8317</v>
      </c>
      <c r="R1063" t="s">
        <v>8319</v>
      </c>
      <c r="S1063" s="14">
        <f t="shared" si="66"/>
        <v>42564.026319444441</v>
      </c>
      <c r="T1063" s="14">
        <f t="shared" si="67"/>
        <v>42594.026319444441</v>
      </c>
    </row>
    <row r="1064" spans="1:20" ht="45" x14ac:dyDescent="0.4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8308</v>
      </c>
      <c r="R1064" t="s">
        <v>8313</v>
      </c>
      <c r="S1064" s="14">
        <f t="shared" si="66"/>
        <v>40809.15252314815</v>
      </c>
      <c r="T1064" s="14">
        <f t="shared" si="67"/>
        <v>40854.194189814814</v>
      </c>
    </row>
    <row r="1065" spans="1:20" ht="59.4" x14ac:dyDescent="0.4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8334</v>
      </c>
      <c r="R1065" t="s">
        <v>8335</v>
      </c>
      <c r="S1065" s="14">
        <f t="shared" si="66"/>
        <v>42082.575555555552</v>
      </c>
      <c r="T1065" s="14">
        <f t="shared" si="67"/>
        <v>42105.25</v>
      </c>
    </row>
    <row r="1066" spans="1:20" ht="59.4" x14ac:dyDescent="0.4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8308</v>
      </c>
      <c r="R1066" t="s">
        <v>8313</v>
      </c>
      <c r="S1066" s="14">
        <f t="shared" si="66"/>
        <v>40267.245717592588</v>
      </c>
      <c r="T1066" s="14">
        <f t="shared" si="67"/>
        <v>40308.844444444447</v>
      </c>
    </row>
    <row r="1067" spans="1:20" ht="45" x14ac:dyDescent="0.4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8323</v>
      </c>
      <c r="R1067" t="s">
        <v>8344</v>
      </c>
      <c r="S1067" s="14">
        <f t="shared" si="66"/>
        <v>41521.617361111108</v>
      </c>
      <c r="T1067" s="14">
        <f t="shared" si="67"/>
        <v>41535.617361111108</v>
      </c>
    </row>
    <row r="1068" spans="1:20" ht="45" x14ac:dyDescent="0.4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8323</v>
      </c>
      <c r="R1068" t="s">
        <v>8324</v>
      </c>
      <c r="S1068" s="14">
        <f t="shared" si="66"/>
        <v>42146.190902777773</v>
      </c>
      <c r="T1068" s="14">
        <f t="shared" si="67"/>
        <v>42170.190902777773</v>
      </c>
    </row>
    <row r="1069" spans="1:20" ht="30.6" x14ac:dyDescent="0.4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8331</v>
      </c>
      <c r="R1069" t="s">
        <v>8349</v>
      </c>
      <c r="S1069" s="14">
        <f t="shared" si="66"/>
        <v>42197.771990740745</v>
      </c>
      <c r="T1069" s="14">
        <f t="shared" si="67"/>
        <v>42227.771990740745</v>
      </c>
    </row>
    <row r="1070" spans="1:20" ht="45" x14ac:dyDescent="0.4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8315</v>
      </c>
      <c r="R1070" t="s">
        <v>8316</v>
      </c>
      <c r="S1070" s="14">
        <f t="shared" si="66"/>
        <v>42401.806562500002</v>
      </c>
      <c r="T1070" s="14">
        <f t="shared" si="67"/>
        <v>42431.806562500002</v>
      </c>
    </row>
    <row r="1071" spans="1:20" ht="45" x14ac:dyDescent="0.4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8315</v>
      </c>
      <c r="R1071" t="s">
        <v>8316</v>
      </c>
      <c r="S1071" s="14">
        <f t="shared" si="66"/>
        <v>42466.558796296296</v>
      </c>
      <c r="T1071" s="14">
        <f t="shared" si="67"/>
        <v>42490.165972222225</v>
      </c>
    </row>
    <row r="1072" spans="1:20" ht="45" x14ac:dyDescent="0.4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8315</v>
      </c>
      <c r="R1072" t="s">
        <v>8357</v>
      </c>
      <c r="S1072" s="14">
        <f t="shared" si="66"/>
        <v>42682.616967592592</v>
      </c>
      <c r="T1072" s="14">
        <f t="shared" si="67"/>
        <v>42703.25</v>
      </c>
    </row>
    <row r="1073" spans="1:20" ht="59.4" x14ac:dyDescent="0.4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64"/>
        <v>110</v>
      </c>
      <c r="P1073">
        <f t="shared" si="65"/>
        <v>68.86</v>
      </c>
      <c r="Q1073" s="10" t="s">
        <v>8334</v>
      </c>
      <c r="R1073" t="s">
        <v>8350</v>
      </c>
      <c r="S1073" s="14">
        <f t="shared" si="66"/>
        <v>42495.871736111112</v>
      </c>
      <c r="T1073" s="14">
        <f t="shared" si="67"/>
        <v>42530.791666666672</v>
      </c>
    </row>
    <row r="1074" spans="1:20" ht="45" x14ac:dyDescent="0.4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64"/>
        <v>220</v>
      </c>
      <c r="P1074">
        <f t="shared" si="65"/>
        <v>37.479999999999997</v>
      </c>
      <c r="Q1074" s="10" t="s">
        <v>8331</v>
      </c>
      <c r="R1074" t="s">
        <v>8349</v>
      </c>
      <c r="S1074" s="14">
        <f t="shared" si="66"/>
        <v>42781.549097222218</v>
      </c>
      <c r="T1074" s="14">
        <f t="shared" si="67"/>
        <v>42806.507430555561</v>
      </c>
    </row>
    <row r="1075" spans="1:20" ht="45" x14ac:dyDescent="0.4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8315</v>
      </c>
      <c r="R1075" t="s">
        <v>8316</v>
      </c>
      <c r="S1075" s="14">
        <f t="shared" si="66"/>
        <v>42193.771481481483</v>
      </c>
      <c r="T1075" s="14">
        <f t="shared" si="67"/>
        <v>42212.957638888889</v>
      </c>
    </row>
    <row r="1076" spans="1:20" ht="59.4" x14ac:dyDescent="0.4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8315</v>
      </c>
      <c r="R1076" t="s">
        <v>8316</v>
      </c>
      <c r="S1076" s="14">
        <f t="shared" si="66"/>
        <v>42329.838159722218</v>
      </c>
      <c r="T1076" s="14">
        <f t="shared" si="67"/>
        <v>42388.957638888889</v>
      </c>
    </row>
    <row r="1077" spans="1:20" ht="45" x14ac:dyDescent="0.4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8323</v>
      </c>
      <c r="R1077" t="s">
        <v>8324</v>
      </c>
      <c r="S1077" s="14">
        <f t="shared" si="66"/>
        <v>40730.105625000004</v>
      </c>
      <c r="T1077" s="14">
        <f t="shared" si="67"/>
        <v>40747.165972222225</v>
      </c>
    </row>
    <row r="1078" spans="1:20" ht="30.6" x14ac:dyDescent="0.4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8331</v>
      </c>
      <c r="R1078" t="s">
        <v>8349</v>
      </c>
      <c r="S1078" s="14">
        <f t="shared" si="66"/>
        <v>42774.621712962966</v>
      </c>
      <c r="T1078" s="14">
        <f t="shared" si="67"/>
        <v>42804.621712962966</v>
      </c>
    </row>
    <row r="1079" spans="1:20" ht="45" x14ac:dyDescent="0.4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8315</v>
      </c>
      <c r="R1079" t="s">
        <v>8316</v>
      </c>
      <c r="S1079" s="14">
        <f t="shared" si="66"/>
        <v>42061.212488425925</v>
      </c>
      <c r="T1079" s="14">
        <f t="shared" si="67"/>
        <v>42089.166666666672</v>
      </c>
    </row>
    <row r="1080" spans="1:20" ht="59.4" x14ac:dyDescent="0.4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8315</v>
      </c>
      <c r="R1080" t="s">
        <v>8316</v>
      </c>
      <c r="S1080" s="14">
        <f t="shared" si="66"/>
        <v>40531.886886574073</v>
      </c>
      <c r="T1080" s="14">
        <f t="shared" si="67"/>
        <v>40591.886886574073</v>
      </c>
    </row>
    <row r="1081" spans="1:20" ht="30.6" x14ac:dyDescent="0.4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8320</v>
      </c>
      <c r="R1081" t="s">
        <v>8321</v>
      </c>
      <c r="S1081" s="14">
        <f t="shared" si="66"/>
        <v>42184.816539351858</v>
      </c>
      <c r="T1081" s="14">
        <f t="shared" si="67"/>
        <v>42215.165972222225</v>
      </c>
    </row>
    <row r="1082" spans="1:20" ht="45" x14ac:dyDescent="0.4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8323</v>
      </c>
      <c r="R1082" t="s">
        <v>8324</v>
      </c>
      <c r="S1082" s="14">
        <f t="shared" si="66"/>
        <v>42126.92123842593</v>
      </c>
      <c r="T1082" s="14">
        <f t="shared" si="67"/>
        <v>42158.1875</v>
      </c>
    </row>
    <row r="1083" spans="1:20" ht="45" x14ac:dyDescent="0.4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8315</v>
      </c>
      <c r="R1083" t="s">
        <v>8316</v>
      </c>
      <c r="S1083" s="14">
        <f t="shared" si="66"/>
        <v>42303.672662037032</v>
      </c>
      <c r="T1083" s="14">
        <f t="shared" si="67"/>
        <v>42338.714328703703</v>
      </c>
    </row>
    <row r="1084" spans="1:20" ht="45" x14ac:dyDescent="0.4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8308</v>
      </c>
      <c r="R1084" t="s">
        <v>8313</v>
      </c>
      <c r="S1084" s="14">
        <f t="shared" si="66"/>
        <v>42058.235289351855</v>
      </c>
      <c r="T1084" s="14">
        <f t="shared" si="67"/>
        <v>42085.333333333328</v>
      </c>
    </row>
    <row r="1085" spans="1:20" ht="45" x14ac:dyDescent="0.4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8336</v>
      </c>
      <c r="R1085" t="s">
        <v>8337</v>
      </c>
      <c r="S1085" s="14">
        <f t="shared" si="66"/>
        <v>42282.678287037037</v>
      </c>
      <c r="T1085" s="14">
        <f t="shared" si="67"/>
        <v>42322.719953703709</v>
      </c>
    </row>
    <row r="1086" spans="1:20" ht="59.4" x14ac:dyDescent="0.4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8320</v>
      </c>
      <c r="R1086" t="s">
        <v>8321</v>
      </c>
      <c r="S1086" s="14">
        <f t="shared" si="66"/>
        <v>41247.020243055551</v>
      </c>
      <c r="T1086" s="14">
        <f t="shared" si="67"/>
        <v>41288.888888888891</v>
      </c>
    </row>
    <row r="1087" spans="1:20" ht="30.6" x14ac:dyDescent="0.4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8323</v>
      </c>
      <c r="R1087" t="s">
        <v>8324</v>
      </c>
      <c r="S1087" s="14">
        <f t="shared" si="66"/>
        <v>41228.924884259257</v>
      </c>
      <c r="T1087" s="14">
        <f t="shared" si="67"/>
        <v>41258.924884259257</v>
      </c>
    </row>
    <row r="1088" spans="1:20" ht="59.4" x14ac:dyDescent="0.4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8323</v>
      </c>
      <c r="R1088" t="s">
        <v>8327</v>
      </c>
      <c r="S1088" s="14">
        <f t="shared" si="66"/>
        <v>41696.817129629628</v>
      </c>
      <c r="T1088" s="14">
        <f t="shared" si="67"/>
        <v>41731.775462962964</v>
      </c>
    </row>
    <row r="1089" spans="1:20" ht="45" x14ac:dyDescent="0.4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8320</v>
      </c>
      <c r="R1089" t="s">
        <v>8339</v>
      </c>
      <c r="S1089" s="14">
        <f t="shared" si="66"/>
        <v>42304.210833333331</v>
      </c>
      <c r="T1089" s="14">
        <f t="shared" si="67"/>
        <v>42334.252500000002</v>
      </c>
    </row>
    <row r="1090" spans="1:20" ht="59.4" x14ac:dyDescent="0.4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68">ROUND(E1090/D1090*100,0)</f>
        <v>109</v>
      </c>
      <c r="P1090">
        <f t="shared" ref="P1090:P1153" si="69">IFERROR(ROUND(E1090/L1090,2),0)</f>
        <v>54.3</v>
      </c>
      <c r="Q1090" s="10" t="s">
        <v>8315</v>
      </c>
      <c r="R1090" t="s">
        <v>8316</v>
      </c>
      <c r="S1090" s="14">
        <f t="shared" ref="S1090:S1153" si="70">(((J1090/60)/60)/24)+DATE(1970,1,1)</f>
        <v>41931.682939814818</v>
      </c>
      <c r="T1090" s="14">
        <f t="shared" ref="T1090:T1153" si="71">(((I1090/60)/60)/24)+DATE(1970,1,1)</f>
        <v>41961.724606481483</v>
      </c>
    </row>
    <row r="1091" spans="1:20" ht="59.4" x14ac:dyDescent="0.4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68"/>
        <v>15</v>
      </c>
      <c r="P1091">
        <f t="shared" si="69"/>
        <v>71.34</v>
      </c>
      <c r="Q1091" s="10" t="s">
        <v>8336</v>
      </c>
      <c r="R1091" t="s">
        <v>8337</v>
      </c>
      <c r="S1091" s="14">
        <f t="shared" si="70"/>
        <v>42388.575104166666</v>
      </c>
      <c r="T1091" s="14">
        <f t="shared" si="71"/>
        <v>42421.575104166666</v>
      </c>
    </row>
    <row r="1092" spans="1:20" ht="30.6" x14ac:dyDescent="0.4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8331</v>
      </c>
      <c r="R1092" t="s">
        <v>8349</v>
      </c>
      <c r="S1092" s="14">
        <f t="shared" si="70"/>
        <v>42338.709108796291</v>
      </c>
      <c r="T1092" s="14">
        <f t="shared" si="71"/>
        <v>42372.957638888889</v>
      </c>
    </row>
    <row r="1093" spans="1:20" ht="30.6" x14ac:dyDescent="0.4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68"/>
        <v>108</v>
      </c>
      <c r="P1093">
        <f t="shared" si="69"/>
        <v>94.91</v>
      </c>
      <c r="Q1093" s="10" t="s">
        <v>8315</v>
      </c>
      <c r="R1093" t="s">
        <v>8357</v>
      </c>
      <c r="S1093" s="14">
        <f t="shared" si="70"/>
        <v>42656.005173611105</v>
      </c>
      <c r="T1093" s="14">
        <f t="shared" si="71"/>
        <v>42689.088888888888</v>
      </c>
    </row>
    <row r="1094" spans="1:20" ht="45" x14ac:dyDescent="0.4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68"/>
        <v>155</v>
      </c>
      <c r="P1094">
        <f t="shared" si="69"/>
        <v>102.08</v>
      </c>
      <c r="Q1094" s="10" t="s">
        <v>8308</v>
      </c>
      <c r="R1094" t="s">
        <v>8310</v>
      </c>
      <c r="S1094" s="14">
        <f t="shared" si="70"/>
        <v>42125.333182870367</v>
      </c>
      <c r="T1094" s="14">
        <f t="shared" si="71"/>
        <v>42155.333182870367</v>
      </c>
    </row>
    <row r="1095" spans="1:20" ht="45" x14ac:dyDescent="0.4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8323</v>
      </c>
      <c r="R1095" t="s">
        <v>8324</v>
      </c>
      <c r="S1095" s="14">
        <f t="shared" si="70"/>
        <v>41792.667361111111</v>
      </c>
      <c r="T1095" s="14">
        <f t="shared" si="71"/>
        <v>41813.667361111111</v>
      </c>
    </row>
    <row r="1096" spans="1:20" ht="45" x14ac:dyDescent="0.4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8317</v>
      </c>
      <c r="R1096" t="s">
        <v>8347</v>
      </c>
      <c r="S1096" s="14">
        <f t="shared" si="70"/>
        <v>42705.764513888891</v>
      </c>
      <c r="T1096" s="14">
        <f t="shared" si="71"/>
        <v>42735.764513888891</v>
      </c>
    </row>
    <row r="1097" spans="1:20" ht="45" x14ac:dyDescent="0.4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8336</v>
      </c>
      <c r="R1097" t="s">
        <v>8337</v>
      </c>
      <c r="S1097" s="14">
        <f t="shared" si="70"/>
        <v>42018.071550925932</v>
      </c>
      <c r="T1097" s="14">
        <f t="shared" si="71"/>
        <v>42049.071550925932</v>
      </c>
    </row>
    <row r="1098" spans="1:20" ht="45" x14ac:dyDescent="0.4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8308</v>
      </c>
      <c r="R1098" t="s">
        <v>8313</v>
      </c>
      <c r="S1098" s="14">
        <f t="shared" si="70"/>
        <v>40697.498449074075</v>
      </c>
      <c r="T1098" s="14">
        <f t="shared" si="71"/>
        <v>40727.498449074075</v>
      </c>
    </row>
    <row r="1099" spans="1:20" ht="59.4" x14ac:dyDescent="0.4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8308</v>
      </c>
      <c r="R1099" t="s">
        <v>8309</v>
      </c>
      <c r="S1099" s="14">
        <f t="shared" si="70"/>
        <v>41932.819525462961</v>
      </c>
      <c r="T1099" s="14">
        <f t="shared" si="71"/>
        <v>41992.861192129625</v>
      </c>
    </row>
    <row r="1100" spans="1:20" ht="59.4" x14ac:dyDescent="0.4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8315</v>
      </c>
      <c r="R1100" t="s">
        <v>8357</v>
      </c>
      <c r="S1100" s="14">
        <f t="shared" si="70"/>
        <v>42084.881539351853</v>
      </c>
      <c r="T1100" s="14">
        <f t="shared" si="71"/>
        <v>42114.881539351853</v>
      </c>
    </row>
    <row r="1101" spans="1:20" ht="45" x14ac:dyDescent="0.4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8315</v>
      </c>
      <c r="R1101" t="s">
        <v>8316</v>
      </c>
      <c r="S1101" s="14">
        <f t="shared" si="70"/>
        <v>42495.992800925931</v>
      </c>
      <c r="T1101" s="14">
        <f t="shared" si="71"/>
        <v>42552.958333333328</v>
      </c>
    </row>
    <row r="1102" spans="1:20" ht="30.6" x14ac:dyDescent="0.4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8315</v>
      </c>
      <c r="R1102" t="s">
        <v>8316</v>
      </c>
      <c r="S1102" s="14">
        <f t="shared" si="70"/>
        <v>42185.521087962959</v>
      </c>
      <c r="T1102" s="14">
        <f t="shared" si="71"/>
        <v>42215.521087962959</v>
      </c>
    </row>
    <row r="1103" spans="1:20" ht="45" x14ac:dyDescent="0.4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8308</v>
      </c>
      <c r="R1103" t="s">
        <v>8309</v>
      </c>
      <c r="S1103" s="14">
        <f t="shared" si="70"/>
        <v>42286.660891203705</v>
      </c>
      <c r="T1103" s="14">
        <f t="shared" si="71"/>
        <v>42316.702557870376</v>
      </c>
    </row>
    <row r="1104" spans="1:20" ht="30.6" x14ac:dyDescent="0.4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8323</v>
      </c>
      <c r="R1104" t="s">
        <v>8324</v>
      </c>
      <c r="S1104" s="14">
        <f t="shared" si="70"/>
        <v>42279.669768518521</v>
      </c>
      <c r="T1104" s="14">
        <f t="shared" si="71"/>
        <v>42321.711435185185</v>
      </c>
    </row>
    <row r="1105" spans="1:20" ht="45" x14ac:dyDescent="0.4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8315</v>
      </c>
      <c r="R1105" t="s">
        <v>8316</v>
      </c>
      <c r="S1105" s="14">
        <f t="shared" si="70"/>
        <v>41793.668761574074</v>
      </c>
      <c r="T1105" s="14">
        <f t="shared" si="71"/>
        <v>41823.668761574074</v>
      </c>
    </row>
    <row r="1106" spans="1:20" ht="59.4" x14ac:dyDescent="0.4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8323</v>
      </c>
      <c r="R1106" t="s">
        <v>8324</v>
      </c>
      <c r="S1106" s="14">
        <f t="shared" si="70"/>
        <v>42703.214409722219</v>
      </c>
      <c r="T1106" s="14">
        <f t="shared" si="71"/>
        <v>42733.214409722219</v>
      </c>
    </row>
    <row r="1107" spans="1:20" ht="45" x14ac:dyDescent="0.4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8315</v>
      </c>
      <c r="R1107" t="s">
        <v>8316</v>
      </c>
      <c r="S1107" s="14">
        <f t="shared" si="70"/>
        <v>41915.762835648151</v>
      </c>
      <c r="T1107" s="14">
        <f t="shared" si="71"/>
        <v>41944.720833333333</v>
      </c>
    </row>
    <row r="1108" spans="1:20" ht="45" x14ac:dyDescent="0.4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8323</v>
      </c>
      <c r="R1108" t="s">
        <v>8324</v>
      </c>
      <c r="S1108" s="14">
        <f t="shared" si="70"/>
        <v>41495.692627314813</v>
      </c>
      <c r="T1108" s="14">
        <f t="shared" si="71"/>
        <v>41527.165972222225</v>
      </c>
    </row>
    <row r="1109" spans="1:20" ht="30.6" x14ac:dyDescent="0.4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8336</v>
      </c>
      <c r="R1109" t="s">
        <v>8337</v>
      </c>
      <c r="S1109" s="14">
        <f t="shared" si="70"/>
        <v>42068.829039351855</v>
      </c>
      <c r="T1109" s="14">
        <f t="shared" si="71"/>
        <v>42088.787372685183</v>
      </c>
    </row>
    <row r="1110" spans="1:20" ht="45" x14ac:dyDescent="0.4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8315</v>
      </c>
      <c r="R1110" t="s">
        <v>8355</v>
      </c>
      <c r="S1110" s="14">
        <f t="shared" si="70"/>
        <v>41885.595138888886</v>
      </c>
      <c r="T1110" s="14">
        <f t="shared" si="71"/>
        <v>41916.595138888886</v>
      </c>
    </row>
    <row r="1111" spans="1:20" ht="45" x14ac:dyDescent="0.4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8308</v>
      </c>
      <c r="R1111" t="s">
        <v>8313</v>
      </c>
      <c r="S1111" s="14">
        <f t="shared" si="70"/>
        <v>40235.900358796294</v>
      </c>
      <c r="T1111" s="14">
        <f t="shared" si="71"/>
        <v>40296.78402777778</v>
      </c>
    </row>
    <row r="1112" spans="1:20" ht="45" x14ac:dyDescent="0.4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8323</v>
      </c>
      <c r="R1112" t="s">
        <v>8327</v>
      </c>
      <c r="S1112" s="14">
        <f t="shared" si="70"/>
        <v>41099.093865740739</v>
      </c>
      <c r="T1112" s="14">
        <f t="shared" si="71"/>
        <v>41131.916666666664</v>
      </c>
    </row>
    <row r="1113" spans="1:20" ht="45" x14ac:dyDescent="0.4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8315</v>
      </c>
      <c r="R1113" t="s">
        <v>8355</v>
      </c>
      <c r="S1113" s="14">
        <f t="shared" si="70"/>
        <v>41843.155729166669</v>
      </c>
      <c r="T1113" s="14">
        <f t="shared" si="71"/>
        <v>41873.155729166669</v>
      </c>
    </row>
    <row r="1114" spans="1:20" ht="59.4" x14ac:dyDescent="0.4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8323</v>
      </c>
      <c r="R1114" t="s">
        <v>8324</v>
      </c>
      <c r="S1114" s="14">
        <f t="shared" si="70"/>
        <v>40274.745127314818</v>
      </c>
      <c r="T1114" s="14">
        <f t="shared" si="71"/>
        <v>40344.166666666664</v>
      </c>
    </row>
    <row r="1115" spans="1:20" ht="45" x14ac:dyDescent="0.4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8336</v>
      </c>
      <c r="R1115" t="s">
        <v>8337</v>
      </c>
      <c r="S1115" s="14">
        <f t="shared" si="70"/>
        <v>42484.829062500001</v>
      </c>
      <c r="T1115" s="14">
        <f t="shared" si="71"/>
        <v>42513.916666666672</v>
      </c>
    </row>
    <row r="1116" spans="1:20" ht="45" x14ac:dyDescent="0.4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8315</v>
      </c>
      <c r="R1116" t="s">
        <v>8316</v>
      </c>
      <c r="S1116" s="14">
        <f t="shared" si="70"/>
        <v>41851.541585648149</v>
      </c>
      <c r="T1116" s="14">
        <f t="shared" si="71"/>
        <v>41872.686111111114</v>
      </c>
    </row>
    <row r="1117" spans="1:20" ht="45" x14ac:dyDescent="0.4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8315</v>
      </c>
      <c r="R1117" t="s">
        <v>8316</v>
      </c>
      <c r="S1117" s="14">
        <f t="shared" si="70"/>
        <v>42737.910138888896</v>
      </c>
      <c r="T1117" s="14">
        <f t="shared" si="71"/>
        <v>42767.957638888889</v>
      </c>
    </row>
    <row r="1118" spans="1:20" ht="45" x14ac:dyDescent="0.4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8315</v>
      </c>
      <c r="R1118" t="s">
        <v>8316</v>
      </c>
      <c r="S1118" s="14">
        <f t="shared" si="70"/>
        <v>41753.593275462961</v>
      </c>
      <c r="T1118" s="14">
        <f t="shared" si="71"/>
        <v>41778.875</v>
      </c>
    </row>
    <row r="1119" spans="1:20" ht="45" x14ac:dyDescent="0.4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8315</v>
      </c>
      <c r="R1119" t="s">
        <v>8316</v>
      </c>
      <c r="S1119" s="14">
        <f t="shared" si="70"/>
        <v>42151.069606481484</v>
      </c>
      <c r="T1119" s="14">
        <f t="shared" si="71"/>
        <v>42172.069606481484</v>
      </c>
    </row>
    <row r="1120" spans="1:20" ht="45" x14ac:dyDescent="0.4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8308</v>
      </c>
      <c r="R1120" t="s">
        <v>8313</v>
      </c>
      <c r="S1120" s="14">
        <f t="shared" si="70"/>
        <v>40718.310659722221</v>
      </c>
      <c r="T1120" s="14">
        <f t="shared" si="71"/>
        <v>40765.297222222223</v>
      </c>
    </row>
    <row r="1121" spans="1:20" ht="45" x14ac:dyDescent="0.4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8315</v>
      </c>
      <c r="R1121" t="s">
        <v>8316</v>
      </c>
      <c r="S1121" s="14">
        <f t="shared" si="70"/>
        <v>41809.12300925926</v>
      </c>
      <c r="T1121" s="14">
        <f t="shared" si="71"/>
        <v>41831.677083333336</v>
      </c>
    </row>
    <row r="1122" spans="1:20" ht="45" x14ac:dyDescent="0.4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8308</v>
      </c>
      <c r="R1122" t="s">
        <v>8310</v>
      </c>
      <c r="S1122" s="14">
        <f t="shared" si="70"/>
        <v>42721.198877314819</v>
      </c>
      <c r="T1122" s="14">
        <f t="shared" si="71"/>
        <v>42767.333333333328</v>
      </c>
    </row>
    <row r="1123" spans="1:20" ht="45" x14ac:dyDescent="0.4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8308</v>
      </c>
      <c r="R1123" t="s">
        <v>8313</v>
      </c>
      <c r="S1123" s="14">
        <f t="shared" si="70"/>
        <v>42417.818078703705</v>
      </c>
      <c r="T1123" s="14">
        <f t="shared" si="71"/>
        <v>42477.776412037041</v>
      </c>
    </row>
    <row r="1124" spans="1:20" ht="45" x14ac:dyDescent="0.4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8315</v>
      </c>
      <c r="R1124" t="s">
        <v>8316</v>
      </c>
      <c r="S1124" s="14">
        <f t="shared" si="70"/>
        <v>42426.949988425928</v>
      </c>
      <c r="T1124" s="14">
        <f t="shared" si="71"/>
        <v>42461.165972222225</v>
      </c>
    </row>
    <row r="1125" spans="1:20" ht="45" x14ac:dyDescent="0.4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8315</v>
      </c>
      <c r="R1125" t="s">
        <v>8316</v>
      </c>
      <c r="S1125" s="14">
        <f t="shared" si="70"/>
        <v>42796.682476851856</v>
      </c>
      <c r="T1125" s="14">
        <f t="shared" si="71"/>
        <v>42841.640810185185</v>
      </c>
    </row>
    <row r="1126" spans="1:20" ht="45" x14ac:dyDescent="0.4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8315</v>
      </c>
      <c r="R1126" t="s">
        <v>8316</v>
      </c>
      <c r="S1126" s="14">
        <f t="shared" si="70"/>
        <v>42139.525567129633</v>
      </c>
      <c r="T1126" s="14">
        <f t="shared" si="71"/>
        <v>42169.525567129633</v>
      </c>
    </row>
    <row r="1127" spans="1:20" ht="45" x14ac:dyDescent="0.4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8323</v>
      </c>
      <c r="R1127" t="s">
        <v>8344</v>
      </c>
      <c r="S1127" s="14">
        <f t="shared" si="70"/>
        <v>41039.409456018519</v>
      </c>
      <c r="T1127" s="14">
        <f t="shared" si="71"/>
        <v>41069.409456018519</v>
      </c>
    </row>
    <row r="1128" spans="1:20" ht="45" x14ac:dyDescent="0.4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8323</v>
      </c>
      <c r="R1128" t="s">
        <v>8327</v>
      </c>
      <c r="S1128" s="14">
        <f t="shared" si="70"/>
        <v>40458.815625000003</v>
      </c>
      <c r="T1128" s="14">
        <f t="shared" si="71"/>
        <v>40521.207638888889</v>
      </c>
    </row>
    <row r="1129" spans="1:20" ht="45" x14ac:dyDescent="0.4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8315</v>
      </c>
      <c r="R1129" t="s">
        <v>8316</v>
      </c>
      <c r="S1129" s="14">
        <f t="shared" si="70"/>
        <v>42558.189432870371</v>
      </c>
      <c r="T1129" s="14">
        <f t="shared" si="71"/>
        <v>42587.875</v>
      </c>
    </row>
    <row r="1130" spans="1:20" ht="45" x14ac:dyDescent="0.4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8317</v>
      </c>
      <c r="R1130" t="s">
        <v>8353</v>
      </c>
      <c r="S1130" s="14">
        <f t="shared" si="70"/>
        <v>42327.805659722217</v>
      </c>
      <c r="T1130" s="14">
        <f t="shared" si="71"/>
        <v>42355.805659722217</v>
      </c>
    </row>
    <row r="1131" spans="1:20" ht="45" x14ac:dyDescent="0.4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8315</v>
      </c>
      <c r="R1131" t="s">
        <v>8316</v>
      </c>
      <c r="S1131" s="14">
        <f t="shared" si="70"/>
        <v>42646.092812499999</v>
      </c>
      <c r="T1131" s="14">
        <f t="shared" si="71"/>
        <v>42675.207638888889</v>
      </c>
    </row>
    <row r="1132" spans="1:20" ht="45" x14ac:dyDescent="0.4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8320</v>
      </c>
      <c r="R1132" t="s">
        <v>8321</v>
      </c>
      <c r="S1132" s="14">
        <f t="shared" si="70"/>
        <v>41111.185891203706</v>
      </c>
      <c r="T1132" s="14">
        <f t="shared" si="71"/>
        <v>41171.185891203706</v>
      </c>
    </row>
    <row r="1133" spans="1:20" ht="45" x14ac:dyDescent="0.4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8315</v>
      </c>
      <c r="R1133" t="s">
        <v>8316</v>
      </c>
      <c r="S1133" s="14">
        <f t="shared" si="70"/>
        <v>42248.697754629626</v>
      </c>
      <c r="T1133" s="14">
        <f t="shared" si="71"/>
        <v>42283.697754629626</v>
      </c>
    </row>
    <row r="1134" spans="1:20" ht="45" x14ac:dyDescent="0.4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8323</v>
      </c>
      <c r="R1134" t="s">
        <v>8324</v>
      </c>
      <c r="S1134" s="14">
        <f t="shared" si="70"/>
        <v>41067.74086805556</v>
      </c>
      <c r="T1134" s="14">
        <f t="shared" si="71"/>
        <v>41097.74086805556</v>
      </c>
    </row>
    <row r="1135" spans="1:20" ht="30.6" x14ac:dyDescent="0.45">
      <c r="A1135">
        <v>3217</v>
      </c>
      <c r="B1135" s="3" t="s">
        <v>3217</v>
      </c>
      <c r="C1135" s="3" t="s">
        <v>7327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1478264784</v>
      </c>
      <c r="J1135">
        <v>1475672784</v>
      </c>
      <c r="K1135" t="b">
        <v>1</v>
      </c>
      <c r="L1135">
        <v>104</v>
      </c>
      <c r="M1135" t="b">
        <v>1</v>
      </c>
      <c r="N1135" t="s">
        <v>8269</v>
      </c>
      <c r="O1135">
        <f t="shared" si="68"/>
        <v>116</v>
      </c>
      <c r="P1135">
        <f t="shared" si="69"/>
        <v>50.2</v>
      </c>
      <c r="Q1135" s="10" t="s">
        <v>8315</v>
      </c>
      <c r="R1135" t="s">
        <v>8316</v>
      </c>
      <c r="S1135" s="14">
        <f t="shared" si="70"/>
        <v>42648.546111111107</v>
      </c>
      <c r="T1135" s="14">
        <f t="shared" si="71"/>
        <v>42678.546111111107</v>
      </c>
    </row>
    <row r="1136" spans="1:20" ht="45" x14ac:dyDescent="0.45">
      <c r="A1136">
        <v>3021</v>
      </c>
      <c r="B1136" s="3" t="s">
        <v>3021</v>
      </c>
      <c r="C1136" s="3" t="s">
        <v>7131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1479794340</v>
      </c>
      <c r="J1136">
        <v>1476715869</v>
      </c>
      <c r="K1136" t="b">
        <v>0</v>
      </c>
      <c r="L1136">
        <v>103</v>
      </c>
      <c r="M1136" t="b">
        <v>1</v>
      </c>
      <c r="N1136" t="s">
        <v>8301</v>
      </c>
      <c r="O1136">
        <f t="shared" si="68"/>
        <v>116</v>
      </c>
      <c r="P1136">
        <f t="shared" si="69"/>
        <v>50.69</v>
      </c>
      <c r="Q1136" s="10" t="s">
        <v>8315</v>
      </c>
      <c r="R1136" t="s">
        <v>8355</v>
      </c>
      <c r="S1136" s="14">
        <f t="shared" si="70"/>
        <v>42660.618854166663</v>
      </c>
      <c r="T1136" s="14">
        <f t="shared" si="71"/>
        <v>42696.249305555553</v>
      </c>
    </row>
    <row r="1137" spans="1:20" ht="45" x14ac:dyDescent="0.4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8323</v>
      </c>
      <c r="R1137" t="s">
        <v>8345</v>
      </c>
      <c r="S1137" s="14">
        <f t="shared" si="70"/>
        <v>42796.071643518517</v>
      </c>
      <c r="T1137" s="14">
        <f t="shared" si="71"/>
        <v>42826.166666666672</v>
      </c>
    </row>
    <row r="1138" spans="1:20" ht="45" x14ac:dyDescent="0.4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8320</v>
      </c>
      <c r="R1138" t="s">
        <v>8321</v>
      </c>
      <c r="S1138" s="14">
        <f t="shared" si="70"/>
        <v>42334.013124999998</v>
      </c>
      <c r="T1138" s="14">
        <f t="shared" si="71"/>
        <v>42364.013124999998</v>
      </c>
    </row>
    <row r="1139" spans="1:20" ht="45" x14ac:dyDescent="0.4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8308</v>
      </c>
      <c r="R1139" t="s">
        <v>8310</v>
      </c>
      <c r="S1139" s="14">
        <f t="shared" si="70"/>
        <v>41718.043032407404</v>
      </c>
      <c r="T1139" s="14">
        <f t="shared" si="71"/>
        <v>41742.083333333336</v>
      </c>
    </row>
    <row r="1140" spans="1:20" ht="59.4" x14ac:dyDescent="0.4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8317</v>
      </c>
      <c r="R1140" t="s">
        <v>8319</v>
      </c>
      <c r="S1140" s="14">
        <f t="shared" si="70"/>
        <v>42720.720057870371</v>
      </c>
      <c r="T1140" s="14">
        <f t="shared" si="71"/>
        <v>42765.720057870371</v>
      </c>
    </row>
    <row r="1141" spans="1:20" ht="45" x14ac:dyDescent="0.4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8315</v>
      </c>
      <c r="R1141" t="s">
        <v>8316</v>
      </c>
      <c r="S1141" s="14">
        <f t="shared" si="70"/>
        <v>42690.041435185187</v>
      </c>
      <c r="T1141" s="14">
        <f t="shared" si="71"/>
        <v>42750.041435185187</v>
      </c>
    </row>
    <row r="1142" spans="1:20" ht="45" x14ac:dyDescent="0.4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8308</v>
      </c>
      <c r="R1142" t="s">
        <v>8313</v>
      </c>
      <c r="S1142" s="14">
        <f t="shared" si="70"/>
        <v>41107.053067129629</v>
      </c>
      <c r="T1142" s="14">
        <f t="shared" si="71"/>
        <v>41137.053067129629</v>
      </c>
    </row>
    <row r="1143" spans="1:20" ht="45" x14ac:dyDescent="0.4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8315</v>
      </c>
      <c r="R1143" t="s">
        <v>8357</v>
      </c>
      <c r="S1143" s="14">
        <f t="shared" si="70"/>
        <v>42395.706435185188</v>
      </c>
      <c r="T1143" s="14">
        <f t="shared" si="71"/>
        <v>42416.249305555553</v>
      </c>
    </row>
    <row r="1144" spans="1:20" ht="45" x14ac:dyDescent="0.4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8315</v>
      </c>
      <c r="R1144" t="s">
        <v>8316</v>
      </c>
      <c r="S1144" s="14">
        <f t="shared" si="70"/>
        <v>41827.605057870373</v>
      </c>
      <c r="T1144" s="14">
        <f t="shared" si="71"/>
        <v>41848.605057870373</v>
      </c>
    </row>
    <row r="1145" spans="1:20" ht="45" x14ac:dyDescent="0.4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8315</v>
      </c>
      <c r="R1145" t="s">
        <v>8357</v>
      </c>
      <c r="S1145" s="14">
        <f t="shared" si="70"/>
        <v>42128.824074074073</v>
      </c>
      <c r="T1145" s="14">
        <f t="shared" si="71"/>
        <v>42158</v>
      </c>
    </row>
    <row r="1146" spans="1:20" ht="59.4" x14ac:dyDescent="0.4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8315</v>
      </c>
      <c r="R1146" t="s">
        <v>8355</v>
      </c>
      <c r="S1146" s="14">
        <f t="shared" si="70"/>
        <v>42225.559675925921</v>
      </c>
      <c r="T1146" s="14">
        <f t="shared" si="71"/>
        <v>42270.559675925921</v>
      </c>
    </row>
    <row r="1147" spans="1:20" ht="45" x14ac:dyDescent="0.4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8317</v>
      </c>
      <c r="R1147" t="s">
        <v>8354</v>
      </c>
      <c r="S1147" s="14">
        <f t="shared" si="70"/>
        <v>41542.958449074074</v>
      </c>
      <c r="T1147" s="14">
        <f t="shared" si="71"/>
        <v>41572.958449074074</v>
      </c>
    </row>
    <row r="1148" spans="1:20" ht="45" x14ac:dyDescent="0.4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8323</v>
      </c>
      <c r="R1148" t="s">
        <v>8324</v>
      </c>
      <c r="S1148" s="14">
        <f t="shared" si="70"/>
        <v>41794.981122685182</v>
      </c>
      <c r="T1148" s="14">
        <f t="shared" si="71"/>
        <v>41854.708333333336</v>
      </c>
    </row>
    <row r="1149" spans="1:20" ht="59.4" x14ac:dyDescent="0.4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8315</v>
      </c>
      <c r="R1149" t="s">
        <v>8316</v>
      </c>
      <c r="S1149" s="14">
        <f t="shared" si="70"/>
        <v>42575.130057870367</v>
      </c>
      <c r="T1149" s="14">
        <f t="shared" si="71"/>
        <v>42605.130057870367</v>
      </c>
    </row>
    <row r="1150" spans="1:20" ht="45" x14ac:dyDescent="0.4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8320</v>
      </c>
      <c r="R1150" t="s">
        <v>8321</v>
      </c>
      <c r="S1150" s="14">
        <f t="shared" si="70"/>
        <v>41226.95721064815</v>
      </c>
      <c r="T1150" s="14">
        <f t="shared" si="71"/>
        <v>41256.95721064815</v>
      </c>
    </row>
    <row r="1151" spans="1:20" ht="45" x14ac:dyDescent="0.4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8315</v>
      </c>
      <c r="R1151" t="s">
        <v>8316</v>
      </c>
      <c r="S1151" s="14">
        <f t="shared" si="70"/>
        <v>42318.702094907407</v>
      </c>
      <c r="T1151" s="14">
        <f t="shared" si="71"/>
        <v>42348.702094907407</v>
      </c>
    </row>
    <row r="1152" spans="1:20" ht="30.6" x14ac:dyDescent="0.4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8315</v>
      </c>
      <c r="R1152" t="s">
        <v>8355</v>
      </c>
      <c r="S1152" s="14">
        <f t="shared" si="70"/>
        <v>42381.686840277776</v>
      </c>
      <c r="T1152" s="14">
        <f t="shared" si="71"/>
        <v>42411.686840277776</v>
      </c>
    </row>
    <row r="1153" spans="1:20" ht="59.4" x14ac:dyDescent="0.4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8315</v>
      </c>
      <c r="R1153" t="s">
        <v>8316</v>
      </c>
      <c r="S1153" s="14">
        <f t="shared" si="70"/>
        <v>41880.061006944445</v>
      </c>
      <c r="T1153" s="14">
        <f t="shared" si="71"/>
        <v>41908.065972222219</v>
      </c>
    </row>
    <row r="1154" spans="1:20" ht="45" x14ac:dyDescent="0.4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2">ROUND(E1154/D1154*100,0)</f>
        <v>128</v>
      </c>
      <c r="P1154">
        <f t="shared" ref="P1154:P1217" si="73">IFERROR(ROUND(E1154/L1154,2),0)</f>
        <v>82.26</v>
      </c>
      <c r="Q1154" s="10" t="s">
        <v>8315</v>
      </c>
      <c r="R1154" t="s">
        <v>8316</v>
      </c>
      <c r="S1154" s="14">
        <f t="shared" ref="S1154:S1217" si="74">(((J1154/60)/60)/24)+DATE(1970,1,1)</f>
        <v>42125.647534722222</v>
      </c>
      <c r="T1154" s="14">
        <f t="shared" ref="T1154:T1217" si="75">(((I1154/60)/60)/24)+DATE(1970,1,1)</f>
        <v>42150.647534722222</v>
      </c>
    </row>
    <row r="1155" spans="1:20" ht="45" x14ac:dyDescent="0.4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2"/>
        <v>102</v>
      </c>
      <c r="P1155">
        <f t="shared" si="73"/>
        <v>51.47</v>
      </c>
      <c r="Q1155" s="10" t="s">
        <v>8320</v>
      </c>
      <c r="R1155" t="s">
        <v>8321</v>
      </c>
      <c r="S1155" s="14">
        <f t="shared" si="74"/>
        <v>41789.330312500002</v>
      </c>
      <c r="T1155" s="14">
        <f t="shared" si="75"/>
        <v>41829.330312500002</v>
      </c>
    </row>
    <row r="1156" spans="1:20" ht="45" x14ac:dyDescent="0.4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8331</v>
      </c>
      <c r="R1156" t="s">
        <v>8349</v>
      </c>
      <c r="S1156" s="14">
        <f t="shared" si="74"/>
        <v>41926.585162037038</v>
      </c>
      <c r="T1156" s="14">
        <f t="shared" si="75"/>
        <v>41961</v>
      </c>
    </row>
    <row r="1157" spans="1:20" ht="45" x14ac:dyDescent="0.4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8315</v>
      </c>
      <c r="R1157" t="s">
        <v>8316</v>
      </c>
      <c r="S1157" s="14">
        <f t="shared" si="74"/>
        <v>41799.685902777775</v>
      </c>
      <c r="T1157" s="14">
        <f t="shared" si="75"/>
        <v>41827.083333333336</v>
      </c>
    </row>
    <row r="1158" spans="1:20" ht="45" x14ac:dyDescent="0.4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8323</v>
      </c>
      <c r="R1158" t="s">
        <v>8327</v>
      </c>
      <c r="S1158" s="14">
        <f t="shared" si="74"/>
        <v>41951.788807870369</v>
      </c>
      <c r="T1158" s="14">
        <f t="shared" si="75"/>
        <v>41964.166666666672</v>
      </c>
    </row>
    <row r="1159" spans="1:20" ht="45" x14ac:dyDescent="0.4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8317</v>
      </c>
      <c r="R1159" t="s">
        <v>8347</v>
      </c>
      <c r="S1159" s="14">
        <f t="shared" si="74"/>
        <v>42289.957175925927</v>
      </c>
      <c r="T1159" s="14">
        <f t="shared" si="75"/>
        <v>42319.998842592591</v>
      </c>
    </row>
    <row r="1160" spans="1:20" ht="45" x14ac:dyDescent="0.4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8315</v>
      </c>
      <c r="R1160" t="s">
        <v>8316</v>
      </c>
      <c r="S1160" s="14">
        <f t="shared" si="74"/>
        <v>42201.675011574072</v>
      </c>
      <c r="T1160" s="14">
        <f t="shared" si="75"/>
        <v>42216.666666666672</v>
      </c>
    </row>
    <row r="1161" spans="1:20" ht="45" x14ac:dyDescent="0.4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8315</v>
      </c>
      <c r="R1161" t="s">
        <v>8316</v>
      </c>
      <c r="S1161" s="14">
        <f t="shared" si="74"/>
        <v>41993.824340277773</v>
      </c>
      <c r="T1161" s="14">
        <f t="shared" si="75"/>
        <v>42010.25</v>
      </c>
    </row>
    <row r="1162" spans="1:20" ht="45" x14ac:dyDescent="0.4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8323</v>
      </c>
      <c r="R1162" t="s">
        <v>8325</v>
      </c>
      <c r="S1162" s="14">
        <f t="shared" si="74"/>
        <v>41923.838692129626</v>
      </c>
      <c r="T1162" s="14">
        <f t="shared" si="75"/>
        <v>41953.88035879629</v>
      </c>
    </row>
    <row r="1163" spans="1:20" ht="45" x14ac:dyDescent="0.4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8323</v>
      </c>
      <c r="R1163" t="s">
        <v>8328</v>
      </c>
      <c r="S1163" s="14">
        <f t="shared" si="74"/>
        <v>41249.448958333334</v>
      </c>
      <c r="T1163" s="14">
        <f t="shared" si="75"/>
        <v>41281.333333333336</v>
      </c>
    </row>
    <row r="1164" spans="1:20" ht="45" x14ac:dyDescent="0.4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8315</v>
      </c>
      <c r="R1164" t="s">
        <v>8316</v>
      </c>
      <c r="S1164" s="14">
        <f t="shared" si="74"/>
        <v>41806.395428240743</v>
      </c>
      <c r="T1164" s="14">
        <f t="shared" si="75"/>
        <v>41843.458333333336</v>
      </c>
    </row>
    <row r="1165" spans="1:20" ht="45" x14ac:dyDescent="0.4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8323</v>
      </c>
      <c r="R1165" t="s">
        <v>8324</v>
      </c>
      <c r="S1165" s="14">
        <f t="shared" si="74"/>
        <v>41813.766099537039</v>
      </c>
      <c r="T1165" s="14">
        <f t="shared" si="75"/>
        <v>41844.766099537039</v>
      </c>
    </row>
    <row r="1166" spans="1:20" ht="45" x14ac:dyDescent="0.45">
      <c r="A1166">
        <v>2053</v>
      </c>
      <c r="B1166" s="3" t="s">
        <v>2054</v>
      </c>
      <c r="C1166" s="3" t="s">
        <v>6163</v>
      </c>
      <c r="D1166" s="6">
        <v>5000</v>
      </c>
      <c r="E1166" s="8">
        <v>5051</v>
      </c>
      <c r="F1166" t="s">
        <v>8218</v>
      </c>
      <c r="G1166" t="s">
        <v>8223</v>
      </c>
      <c r="H1166" t="s">
        <v>8245</v>
      </c>
      <c r="I1166">
        <v>1448466551</v>
      </c>
      <c r="J1166">
        <v>1445870951</v>
      </c>
      <c r="K1166" t="b">
        <v>0</v>
      </c>
      <c r="L1166">
        <v>121</v>
      </c>
      <c r="M1166" t="b">
        <v>1</v>
      </c>
      <c r="N1166" t="s">
        <v>8293</v>
      </c>
      <c r="O1166">
        <f t="shared" si="72"/>
        <v>101</v>
      </c>
      <c r="P1166">
        <f t="shared" si="73"/>
        <v>41.74</v>
      </c>
      <c r="Q1166" s="10" t="s">
        <v>8317</v>
      </c>
      <c r="R1166" t="s">
        <v>8347</v>
      </c>
      <c r="S1166" s="14">
        <f t="shared" si="74"/>
        <v>42303.617488425924</v>
      </c>
      <c r="T1166" s="14">
        <f t="shared" si="75"/>
        <v>42333.659155092595</v>
      </c>
    </row>
    <row r="1167" spans="1:20" ht="45" x14ac:dyDescent="0.45">
      <c r="A1167">
        <v>1066</v>
      </c>
      <c r="B1167" s="3" t="s">
        <v>1067</v>
      </c>
      <c r="C1167" s="3" t="s">
        <v>5176</v>
      </c>
      <c r="D1167" s="6">
        <v>150000</v>
      </c>
      <c r="E1167" s="8">
        <v>5051</v>
      </c>
      <c r="F1167" t="s">
        <v>8220</v>
      </c>
      <c r="G1167" t="s">
        <v>8223</v>
      </c>
      <c r="H1167" t="s">
        <v>8245</v>
      </c>
      <c r="I1167">
        <v>1375657582</v>
      </c>
      <c r="J1167">
        <v>1371769582</v>
      </c>
      <c r="K1167" t="b">
        <v>0</v>
      </c>
      <c r="L1167">
        <v>148</v>
      </c>
      <c r="M1167" t="b">
        <v>0</v>
      </c>
      <c r="N1167" t="s">
        <v>8280</v>
      </c>
      <c r="O1167">
        <f t="shared" si="72"/>
        <v>3</v>
      </c>
      <c r="P1167">
        <f t="shared" si="73"/>
        <v>34.130000000000003</v>
      </c>
      <c r="Q1167" s="10" t="s">
        <v>8331</v>
      </c>
      <c r="R1167" t="s">
        <v>8332</v>
      </c>
      <c r="S1167" s="14">
        <f t="shared" si="74"/>
        <v>41445.962754629632</v>
      </c>
      <c r="T1167" s="14">
        <f t="shared" si="75"/>
        <v>41490.962754629632</v>
      </c>
    </row>
    <row r="1168" spans="1:20" ht="45" x14ac:dyDescent="0.4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8315</v>
      </c>
      <c r="R1168" t="s">
        <v>8357</v>
      </c>
      <c r="S1168" s="14">
        <f t="shared" si="74"/>
        <v>41739.525300925925</v>
      </c>
      <c r="T1168" s="14">
        <f t="shared" si="75"/>
        <v>41764.525300925925</v>
      </c>
    </row>
    <row r="1169" spans="1:20" ht="30.6" x14ac:dyDescent="0.4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8315</v>
      </c>
      <c r="R1169" t="s">
        <v>8316</v>
      </c>
      <c r="S1169" s="14">
        <f t="shared" si="74"/>
        <v>41829.795729166668</v>
      </c>
      <c r="T1169" s="14">
        <f t="shared" si="75"/>
        <v>41859.795729166668</v>
      </c>
    </row>
    <row r="1170" spans="1:20" x14ac:dyDescent="0.4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8323</v>
      </c>
      <c r="R1170" t="s">
        <v>8324</v>
      </c>
      <c r="S1170" s="14">
        <f t="shared" si="74"/>
        <v>41524.056921296295</v>
      </c>
      <c r="T1170" s="14">
        <f t="shared" si="75"/>
        <v>41554.056921296295</v>
      </c>
    </row>
    <row r="1171" spans="1:20" ht="45" x14ac:dyDescent="0.4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8323</v>
      </c>
      <c r="R1171" t="s">
        <v>8352</v>
      </c>
      <c r="S1171" s="14">
        <f t="shared" si="74"/>
        <v>41107.849143518521</v>
      </c>
      <c r="T1171" s="14">
        <f t="shared" si="75"/>
        <v>41137.849143518521</v>
      </c>
    </row>
    <row r="1172" spans="1:20" ht="45" x14ac:dyDescent="0.4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8323</v>
      </c>
      <c r="R1172" t="s">
        <v>8352</v>
      </c>
      <c r="S1172" s="14">
        <f t="shared" si="74"/>
        <v>41068.520474537036</v>
      </c>
      <c r="T1172" s="14">
        <f t="shared" si="75"/>
        <v>41098.520474537036</v>
      </c>
    </row>
    <row r="1173" spans="1:20" ht="59.4" x14ac:dyDescent="0.4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8315</v>
      </c>
      <c r="R1173" t="s">
        <v>8316</v>
      </c>
      <c r="S1173" s="14">
        <f t="shared" si="74"/>
        <v>41927.936157407406</v>
      </c>
      <c r="T1173" s="14">
        <f t="shared" si="75"/>
        <v>41948.977824074071</v>
      </c>
    </row>
    <row r="1174" spans="1:20" ht="45" x14ac:dyDescent="0.4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8315</v>
      </c>
      <c r="R1174" t="s">
        <v>8316</v>
      </c>
      <c r="S1174" s="14">
        <f t="shared" si="74"/>
        <v>41827.909942129627</v>
      </c>
      <c r="T1174" s="14">
        <f t="shared" si="75"/>
        <v>41857.897222222222</v>
      </c>
    </row>
    <row r="1175" spans="1:20" x14ac:dyDescent="0.4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8308</v>
      </c>
      <c r="R1175" t="s">
        <v>8310</v>
      </c>
      <c r="S1175" s="14">
        <f t="shared" si="74"/>
        <v>40987.776631944449</v>
      </c>
      <c r="T1175" s="14">
        <f t="shared" si="75"/>
        <v>41001.776631944449</v>
      </c>
    </row>
    <row r="1176" spans="1:20" ht="45" x14ac:dyDescent="0.4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8315</v>
      </c>
      <c r="R1176" t="s">
        <v>8316</v>
      </c>
      <c r="S1176" s="14">
        <f t="shared" si="74"/>
        <v>41982.688611111109</v>
      </c>
      <c r="T1176" s="14">
        <f t="shared" si="75"/>
        <v>42012.688611111109</v>
      </c>
    </row>
    <row r="1177" spans="1:20" ht="45" x14ac:dyDescent="0.4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8315</v>
      </c>
      <c r="R1177" t="s">
        <v>8316</v>
      </c>
      <c r="S1177" s="14">
        <f t="shared" si="74"/>
        <v>41827.674143518518</v>
      </c>
      <c r="T1177" s="14">
        <f t="shared" si="75"/>
        <v>41854.958333333336</v>
      </c>
    </row>
    <row r="1178" spans="1:20" ht="45" x14ac:dyDescent="0.4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8315</v>
      </c>
      <c r="R1178" t="s">
        <v>8316</v>
      </c>
      <c r="S1178" s="14">
        <f t="shared" si="74"/>
        <v>41787.218229166669</v>
      </c>
      <c r="T1178" s="14">
        <f t="shared" si="75"/>
        <v>41817.218229166669</v>
      </c>
    </row>
    <row r="1179" spans="1:20" ht="45" x14ac:dyDescent="0.4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8317</v>
      </c>
      <c r="R1179" t="s">
        <v>8319</v>
      </c>
      <c r="S1179" s="14">
        <f t="shared" si="74"/>
        <v>42632.373414351852</v>
      </c>
      <c r="T1179" s="14">
        <f t="shared" si="75"/>
        <v>42672.373414351852</v>
      </c>
    </row>
    <row r="1180" spans="1:20" ht="45" x14ac:dyDescent="0.4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8315</v>
      </c>
      <c r="R1180" t="s">
        <v>8316</v>
      </c>
      <c r="S1180" s="14">
        <f t="shared" si="74"/>
        <v>41902.333726851852</v>
      </c>
      <c r="T1180" s="14">
        <f t="shared" si="75"/>
        <v>41932.333726851852</v>
      </c>
    </row>
    <row r="1181" spans="1:20" ht="45" x14ac:dyDescent="0.4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8323</v>
      </c>
      <c r="R1181" t="s">
        <v>8324</v>
      </c>
      <c r="S1181" s="14">
        <f t="shared" si="74"/>
        <v>40996.667199074072</v>
      </c>
      <c r="T1181" s="14">
        <f t="shared" si="75"/>
        <v>41026.667199074072</v>
      </c>
    </row>
    <row r="1182" spans="1:20" ht="59.4" x14ac:dyDescent="0.4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8323</v>
      </c>
      <c r="R1182" t="s">
        <v>8327</v>
      </c>
      <c r="S1182" s="14">
        <f t="shared" si="74"/>
        <v>40417.011296296296</v>
      </c>
      <c r="T1182" s="14">
        <f t="shared" si="75"/>
        <v>40462.011296296296</v>
      </c>
    </row>
    <row r="1183" spans="1:20" ht="45" x14ac:dyDescent="0.45">
      <c r="A1183">
        <v>2522</v>
      </c>
      <c r="B1183" s="3" t="s">
        <v>2522</v>
      </c>
      <c r="C1183" s="3" t="s">
        <v>6632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1461336720</v>
      </c>
      <c r="J1183">
        <v>1459431960</v>
      </c>
      <c r="K1183" t="b">
        <v>0</v>
      </c>
      <c r="L1183">
        <v>27</v>
      </c>
      <c r="M1183" t="b">
        <v>1</v>
      </c>
      <c r="N1183" t="s">
        <v>8298</v>
      </c>
      <c r="O1183">
        <f t="shared" si="72"/>
        <v>100</v>
      </c>
      <c r="P1183">
        <f t="shared" si="73"/>
        <v>185.19</v>
      </c>
      <c r="Q1183" s="10" t="s">
        <v>8323</v>
      </c>
      <c r="R1183" t="s">
        <v>8352</v>
      </c>
      <c r="S1183" s="14">
        <f t="shared" si="74"/>
        <v>42460.573611111111</v>
      </c>
      <c r="T1183" s="14">
        <f t="shared" si="75"/>
        <v>42482.619444444441</v>
      </c>
    </row>
    <row r="1184" spans="1:20" ht="73.8" x14ac:dyDescent="0.4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8308</v>
      </c>
      <c r="R1184" t="s">
        <v>8313</v>
      </c>
      <c r="S1184" s="14">
        <f t="shared" si="74"/>
        <v>40343.084421296298</v>
      </c>
      <c r="T1184" s="14">
        <f t="shared" si="75"/>
        <v>40378.666666666664</v>
      </c>
    </row>
    <row r="1185" spans="1:20" ht="30.6" x14ac:dyDescent="0.45">
      <c r="A1185">
        <v>3763</v>
      </c>
      <c r="B1185" s="3" t="s">
        <v>3760</v>
      </c>
      <c r="C1185" s="3" t="s">
        <v>7873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1427907626</v>
      </c>
      <c r="J1185">
        <v>1425319226</v>
      </c>
      <c r="K1185" t="b">
        <v>0</v>
      </c>
      <c r="L1185">
        <v>77</v>
      </c>
      <c r="M1185" t="b">
        <v>1</v>
      </c>
      <c r="N1185" t="s">
        <v>8303</v>
      </c>
      <c r="O1185">
        <f t="shared" si="72"/>
        <v>100</v>
      </c>
      <c r="P1185">
        <f t="shared" si="73"/>
        <v>64.94</v>
      </c>
      <c r="Q1185" s="10" t="s">
        <v>8315</v>
      </c>
      <c r="R1185" t="s">
        <v>8357</v>
      </c>
      <c r="S1185" s="14">
        <f t="shared" si="74"/>
        <v>42065.750300925924</v>
      </c>
      <c r="T1185" s="14">
        <f t="shared" si="75"/>
        <v>42095.708634259259</v>
      </c>
    </row>
    <row r="1186" spans="1:20" ht="45" x14ac:dyDescent="0.45">
      <c r="A1186">
        <v>3828</v>
      </c>
      <c r="B1186" s="3" t="s">
        <v>3825</v>
      </c>
      <c r="C1186" s="3" t="s">
        <v>7937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1420033187</v>
      </c>
      <c r="J1186">
        <v>1414845587</v>
      </c>
      <c r="K1186" t="b">
        <v>0</v>
      </c>
      <c r="L1186">
        <v>28</v>
      </c>
      <c r="M1186" t="b">
        <v>1</v>
      </c>
      <c r="N1186" t="s">
        <v>8269</v>
      </c>
      <c r="O1186">
        <f t="shared" si="72"/>
        <v>100</v>
      </c>
      <c r="P1186">
        <f t="shared" si="73"/>
        <v>178.57</v>
      </c>
      <c r="Q1186" s="10" t="s">
        <v>8315</v>
      </c>
      <c r="R1186" t="s">
        <v>8316</v>
      </c>
      <c r="S1186" s="14">
        <f t="shared" si="74"/>
        <v>41944.527627314819</v>
      </c>
      <c r="T1186" s="14">
        <f t="shared" si="75"/>
        <v>42004.569293981483</v>
      </c>
    </row>
    <row r="1187" spans="1:20" ht="45" x14ac:dyDescent="0.45">
      <c r="A1187">
        <v>100</v>
      </c>
      <c r="B1187" s="3" t="s">
        <v>102</v>
      </c>
      <c r="C1187" s="3" t="s">
        <v>4211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1352055886</v>
      </c>
      <c r="J1187">
        <v>1350324286</v>
      </c>
      <c r="K1187" t="b">
        <v>0</v>
      </c>
      <c r="L1187">
        <v>26</v>
      </c>
      <c r="M1187" t="b">
        <v>1</v>
      </c>
      <c r="N1187" t="s">
        <v>8264</v>
      </c>
      <c r="O1187">
        <f t="shared" si="72"/>
        <v>100</v>
      </c>
      <c r="P1187">
        <f t="shared" si="73"/>
        <v>192.31</v>
      </c>
      <c r="Q1187" s="10" t="s">
        <v>8308</v>
      </c>
      <c r="R1187" t="s">
        <v>8310</v>
      </c>
      <c r="S1187" s="14">
        <f t="shared" si="74"/>
        <v>41197.753310185188</v>
      </c>
      <c r="T1187" s="14">
        <f t="shared" si="75"/>
        <v>41217.794976851852</v>
      </c>
    </row>
    <row r="1188" spans="1:20" ht="45" x14ac:dyDescent="0.4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8323</v>
      </c>
      <c r="R1188" t="s">
        <v>8328</v>
      </c>
      <c r="S1188" s="14">
        <f t="shared" si="74"/>
        <v>42016.641435185185</v>
      </c>
      <c r="T1188" s="14">
        <f t="shared" si="75"/>
        <v>42046.641435185185</v>
      </c>
    </row>
    <row r="1189" spans="1:20" ht="45" x14ac:dyDescent="0.4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8317</v>
      </c>
      <c r="R1189" t="s">
        <v>8319</v>
      </c>
      <c r="S1189" s="14">
        <f t="shared" si="74"/>
        <v>42313.936365740738</v>
      </c>
      <c r="T1189" s="14">
        <f t="shared" si="75"/>
        <v>42343.936365740738</v>
      </c>
    </row>
    <row r="1190" spans="1:20" ht="45" x14ac:dyDescent="0.4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8317</v>
      </c>
      <c r="R1190" t="s">
        <v>8346</v>
      </c>
      <c r="S1190" s="14">
        <f t="shared" si="74"/>
        <v>41905.429155092592</v>
      </c>
      <c r="T1190" s="14">
        <f t="shared" si="75"/>
        <v>41935.429155092592</v>
      </c>
    </row>
    <row r="1191" spans="1:20" ht="59.4" x14ac:dyDescent="0.4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8315</v>
      </c>
      <c r="R1191" t="s">
        <v>8357</v>
      </c>
      <c r="S1191" s="14">
        <f t="shared" si="74"/>
        <v>41865.882928240739</v>
      </c>
      <c r="T1191" s="14">
        <f t="shared" si="75"/>
        <v>41890.882928240739</v>
      </c>
    </row>
    <row r="1192" spans="1:20" ht="45" x14ac:dyDescent="0.4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8317</v>
      </c>
      <c r="R1192" t="s">
        <v>8319</v>
      </c>
      <c r="S1192" s="14">
        <f t="shared" si="74"/>
        <v>42626.633703703701</v>
      </c>
      <c r="T1192" s="14">
        <f t="shared" si="75"/>
        <v>42656.633703703701</v>
      </c>
    </row>
    <row r="1193" spans="1:20" ht="30.6" x14ac:dyDescent="0.4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8308</v>
      </c>
      <c r="R1193" t="s">
        <v>8314</v>
      </c>
      <c r="S1193" s="14">
        <f t="shared" si="74"/>
        <v>41757.975011574075</v>
      </c>
      <c r="T1193" s="14">
        <f t="shared" si="75"/>
        <v>41793.165972222225</v>
      </c>
    </row>
    <row r="1194" spans="1:20" ht="45" x14ac:dyDescent="0.4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8315</v>
      </c>
      <c r="R1194" t="s">
        <v>8316</v>
      </c>
      <c r="S1194" s="14">
        <f t="shared" si="74"/>
        <v>42062.834444444445</v>
      </c>
      <c r="T1194" s="14">
        <f t="shared" si="75"/>
        <v>42083.852083333331</v>
      </c>
    </row>
    <row r="1195" spans="1:20" ht="45" x14ac:dyDescent="0.4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8323</v>
      </c>
      <c r="R1195" t="s">
        <v>8328</v>
      </c>
      <c r="S1195" s="14">
        <f t="shared" si="74"/>
        <v>41716.785011574073</v>
      </c>
      <c r="T1195" s="14">
        <f t="shared" si="75"/>
        <v>41739.290972222225</v>
      </c>
    </row>
    <row r="1196" spans="1:20" ht="45" x14ac:dyDescent="0.4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8308</v>
      </c>
      <c r="R1196" t="s">
        <v>8314</v>
      </c>
      <c r="S1196" s="14">
        <f t="shared" si="74"/>
        <v>41904.407812500001</v>
      </c>
      <c r="T1196" s="14">
        <f t="shared" si="75"/>
        <v>41964.449479166666</v>
      </c>
    </row>
    <row r="1197" spans="1:20" ht="59.4" x14ac:dyDescent="0.4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8331</v>
      </c>
      <c r="R1197" t="s">
        <v>8349</v>
      </c>
      <c r="S1197" s="14">
        <f t="shared" si="74"/>
        <v>41614.651493055557</v>
      </c>
      <c r="T1197" s="14">
        <f t="shared" si="75"/>
        <v>41644.651493055557</v>
      </c>
    </row>
    <row r="1198" spans="1:20" ht="45" x14ac:dyDescent="0.4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8336</v>
      </c>
      <c r="R1198" t="s">
        <v>8337</v>
      </c>
      <c r="S1198" s="14">
        <f t="shared" si="74"/>
        <v>41897.134895833333</v>
      </c>
      <c r="T1198" s="14">
        <f t="shared" si="75"/>
        <v>41928</v>
      </c>
    </row>
    <row r="1199" spans="1:20" ht="45" x14ac:dyDescent="0.4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8323</v>
      </c>
      <c r="R1199" t="s">
        <v>8324</v>
      </c>
      <c r="S1199" s="14">
        <f t="shared" si="74"/>
        <v>42526.874236111107</v>
      </c>
      <c r="T1199" s="14">
        <f t="shared" si="75"/>
        <v>42556.874236111107</v>
      </c>
    </row>
    <row r="1200" spans="1:20" ht="45" x14ac:dyDescent="0.4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8323</v>
      </c>
      <c r="R1200" t="s">
        <v>8324</v>
      </c>
      <c r="S1200" s="14">
        <f t="shared" si="74"/>
        <v>41543.988067129627</v>
      </c>
      <c r="T1200" s="14">
        <f t="shared" si="75"/>
        <v>41571.988067129627</v>
      </c>
    </row>
    <row r="1201" spans="1:20" ht="45" x14ac:dyDescent="0.4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8331</v>
      </c>
      <c r="R1201" t="s">
        <v>8349</v>
      </c>
      <c r="S1201" s="14">
        <f t="shared" si="74"/>
        <v>42469.874907407408</v>
      </c>
      <c r="T1201" s="14">
        <f t="shared" si="75"/>
        <v>42487.083333333328</v>
      </c>
    </row>
    <row r="1202" spans="1:20" ht="30.6" x14ac:dyDescent="0.4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8308</v>
      </c>
      <c r="R1202" t="s">
        <v>8313</v>
      </c>
      <c r="S1202" s="14">
        <f t="shared" si="74"/>
        <v>40526.36917824074</v>
      </c>
      <c r="T1202" s="14">
        <f t="shared" si="75"/>
        <v>40576.332638888889</v>
      </c>
    </row>
    <row r="1203" spans="1:20" ht="59.4" x14ac:dyDescent="0.4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8323</v>
      </c>
      <c r="R1203" t="s">
        <v>8325</v>
      </c>
      <c r="S1203" s="14">
        <f t="shared" si="74"/>
        <v>42051.148888888885</v>
      </c>
      <c r="T1203" s="14">
        <f t="shared" si="75"/>
        <v>42079.107222222221</v>
      </c>
    </row>
    <row r="1204" spans="1:20" ht="45" x14ac:dyDescent="0.4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8315</v>
      </c>
      <c r="R1204" t="s">
        <v>8316</v>
      </c>
      <c r="S1204" s="14">
        <f t="shared" si="74"/>
        <v>41375.702210648145</v>
      </c>
      <c r="T1204" s="14">
        <f t="shared" si="75"/>
        <v>41400.702210648145</v>
      </c>
    </row>
    <row r="1205" spans="1:20" ht="59.4" x14ac:dyDescent="0.4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8315</v>
      </c>
      <c r="R1205" t="s">
        <v>8316</v>
      </c>
      <c r="S1205" s="14">
        <f t="shared" si="74"/>
        <v>42089.412557870368</v>
      </c>
      <c r="T1205" s="14">
        <f t="shared" si="75"/>
        <v>42117.770833333328</v>
      </c>
    </row>
    <row r="1206" spans="1:20" ht="45" x14ac:dyDescent="0.4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8323</v>
      </c>
      <c r="R1206" t="s">
        <v>8328</v>
      </c>
      <c r="S1206" s="14">
        <f t="shared" si="74"/>
        <v>42145.919687500005</v>
      </c>
      <c r="T1206" s="14">
        <f t="shared" si="75"/>
        <v>42175.919687500005</v>
      </c>
    </row>
    <row r="1207" spans="1:20" ht="45" x14ac:dyDescent="0.4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8308</v>
      </c>
      <c r="R1207" t="s">
        <v>8311</v>
      </c>
      <c r="S1207" s="14">
        <f t="shared" si="74"/>
        <v>42186.257418981477</v>
      </c>
      <c r="T1207" s="14">
        <f t="shared" si="75"/>
        <v>42217.207638888889</v>
      </c>
    </row>
    <row r="1208" spans="1:20" ht="45" x14ac:dyDescent="0.4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8315</v>
      </c>
      <c r="R1208" t="s">
        <v>8355</v>
      </c>
      <c r="S1208" s="14">
        <f t="shared" si="74"/>
        <v>42024.702893518523</v>
      </c>
      <c r="T1208" s="14">
        <f t="shared" si="75"/>
        <v>42045.702893518523</v>
      </c>
    </row>
    <row r="1209" spans="1:20" ht="45" x14ac:dyDescent="0.4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8323</v>
      </c>
      <c r="R1209" t="s">
        <v>8327</v>
      </c>
      <c r="S1209" s="14">
        <f t="shared" si="74"/>
        <v>41373.690266203703</v>
      </c>
      <c r="T1209" s="14">
        <f t="shared" si="75"/>
        <v>41403.690266203703</v>
      </c>
    </row>
    <row r="1210" spans="1:20" ht="45" x14ac:dyDescent="0.4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8323</v>
      </c>
      <c r="R1210" t="s">
        <v>8324</v>
      </c>
      <c r="S1210" s="14">
        <f t="shared" si="74"/>
        <v>42707.074976851851</v>
      </c>
      <c r="T1210" s="14">
        <f t="shared" si="75"/>
        <v>42727.074976851851</v>
      </c>
    </row>
    <row r="1211" spans="1:20" ht="59.4" x14ac:dyDescent="0.4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8317</v>
      </c>
      <c r="R1211" t="s">
        <v>8319</v>
      </c>
      <c r="S1211" s="14">
        <f t="shared" si="74"/>
        <v>41921.263078703705</v>
      </c>
      <c r="T1211" s="14">
        <f t="shared" si="75"/>
        <v>41973.957638888889</v>
      </c>
    </row>
    <row r="1212" spans="1:20" ht="45" x14ac:dyDescent="0.4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8331</v>
      </c>
      <c r="R1212" t="s">
        <v>8333</v>
      </c>
      <c r="S1212" s="14">
        <f t="shared" si="74"/>
        <v>41923.783576388887</v>
      </c>
      <c r="T1212" s="14">
        <f t="shared" si="75"/>
        <v>41963.825243055559</v>
      </c>
    </row>
    <row r="1213" spans="1:20" ht="45" x14ac:dyDescent="0.4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8323</v>
      </c>
      <c r="R1213" t="s">
        <v>8324</v>
      </c>
      <c r="S1213" s="14">
        <f t="shared" si="74"/>
        <v>40663.08666666667</v>
      </c>
      <c r="T1213" s="14">
        <f t="shared" si="75"/>
        <v>40706.166666666664</v>
      </c>
    </row>
    <row r="1214" spans="1:20" ht="45" x14ac:dyDescent="0.4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8315</v>
      </c>
      <c r="R1214" t="s">
        <v>8316</v>
      </c>
      <c r="S1214" s="14">
        <f t="shared" si="74"/>
        <v>42126.87501157407</v>
      </c>
      <c r="T1214" s="14">
        <f t="shared" si="75"/>
        <v>42158.290972222225</v>
      </c>
    </row>
    <row r="1215" spans="1:20" ht="45" x14ac:dyDescent="0.4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8308</v>
      </c>
      <c r="R1215" t="s">
        <v>8310</v>
      </c>
      <c r="S1215" s="14">
        <f t="shared" si="74"/>
        <v>41701.901817129627</v>
      </c>
      <c r="T1215" s="14">
        <f t="shared" si="75"/>
        <v>41721</v>
      </c>
    </row>
    <row r="1216" spans="1:20" ht="45" x14ac:dyDescent="0.4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8308</v>
      </c>
      <c r="R1216" t="s">
        <v>8310</v>
      </c>
      <c r="S1216" s="14">
        <f t="shared" si="74"/>
        <v>41311.799513888887</v>
      </c>
      <c r="T1216" s="14">
        <f t="shared" si="75"/>
        <v>41336.799513888887</v>
      </c>
    </row>
    <row r="1217" spans="1:20" ht="45" x14ac:dyDescent="0.4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8334</v>
      </c>
      <c r="R1217" t="s">
        <v>8350</v>
      </c>
      <c r="S1217" s="14">
        <f t="shared" si="74"/>
        <v>42738.692233796297</v>
      </c>
      <c r="T1217" s="14">
        <f t="shared" si="75"/>
        <v>42768.692233796297</v>
      </c>
    </row>
    <row r="1218" spans="1:20" ht="45" x14ac:dyDescent="0.4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76">ROUND(E1218/D1218*100,0)</f>
        <v>31</v>
      </c>
      <c r="P1218">
        <f t="shared" ref="P1218:P1281" si="77">IFERROR(ROUND(E1218/L1218,2),0)</f>
        <v>231.75</v>
      </c>
      <c r="Q1218" s="10" t="s">
        <v>8323</v>
      </c>
      <c r="R1218" t="s">
        <v>8326</v>
      </c>
      <c r="S1218" s="14">
        <f t="shared" ref="S1218:S1281" si="78">(((J1218/60)/60)/24)+DATE(1970,1,1)</f>
        <v>40847.171018518515</v>
      </c>
      <c r="T1218" s="14">
        <f t="shared" ref="T1218:T1281" si="79">(((I1218/60)/60)/24)+DATE(1970,1,1)</f>
        <v>40889.212685185186</v>
      </c>
    </row>
    <row r="1219" spans="1:20" ht="45" x14ac:dyDescent="0.4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76"/>
        <v>4</v>
      </c>
      <c r="P1219">
        <f t="shared" si="77"/>
        <v>125.27</v>
      </c>
      <c r="Q1219" s="10" t="s">
        <v>8315</v>
      </c>
      <c r="R1219" t="s">
        <v>8355</v>
      </c>
      <c r="S1219" s="14">
        <f t="shared" si="78"/>
        <v>42081.731273148151</v>
      </c>
      <c r="T1219" s="14">
        <f t="shared" si="79"/>
        <v>42111.731273148151</v>
      </c>
    </row>
    <row r="1220" spans="1:20" ht="45" x14ac:dyDescent="0.4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8317</v>
      </c>
      <c r="R1220" t="s">
        <v>8319</v>
      </c>
      <c r="S1220" s="14">
        <f t="shared" si="78"/>
        <v>42668.726701388892</v>
      </c>
      <c r="T1220" s="14">
        <f t="shared" si="79"/>
        <v>42698.768368055549</v>
      </c>
    </row>
    <row r="1221" spans="1:20" ht="45" x14ac:dyDescent="0.4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8315</v>
      </c>
      <c r="R1221" t="s">
        <v>8316</v>
      </c>
      <c r="S1221" s="14">
        <f t="shared" si="78"/>
        <v>41791.993414351848</v>
      </c>
      <c r="T1221" s="14">
        <f t="shared" si="79"/>
        <v>41821.993414351848</v>
      </c>
    </row>
    <row r="1222" spans="1:20" ht="30.6" x14ac:dyDescent="0.4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8315</v>
      </c>
      <c r="R1222" t="s">
        <v>8316</v>
      </c>
      <c r="S1222" s="14">
        <f t="shared" si="78"/>
        <v>41943.753032407411</v>
      </c>
      <c r="T1222" s="14">
        <f t="shared" si="79"/>
        <v>41973.794699074075</v>
      </c>
    </row>
    <row r="1223" spans="1:20" ht="59.4" x14ac:dyDescent="0.4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8315</v>
      </c>
      <c r="R1223" t="s">
        <v>8316</v>
      </c>
      <c r="S1223" s="14">
        <f t="shared" si="78"/>
        <v>42034.928252314814</v>
      </c>
      <c r="T1223" s="14">
        <f t="shared" si="79"/>
        <v>42090</v>
      </c>
    </row>
    <row r="1224" spans="1:20" ht="45" x14ac:dyDescent="0.4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8315</v>
      </c>
      <c r="R1224" t="s">
        <v>8316</v>
      </c>
      <c r="S1224" s="14">
        <f t="shared" si="78"/>
        <v>41841.26489583333</v>
      </c>
      <c r="T1224" s="14">
        <f t="shared" si="79"/>
        <v>41864.207638888889</v>
      </c>
    </row>
    <row r="1225" spans="1:20" ht="45" x14ac:dyDescent="0.45">
      <c r="A1225">
        <v>3344</v>
      </c>
      <c r="B1225" s="3" t="s">
        <v>3344</v>
      </c>
      <c r="C1225" s="3" t="s">
        <v>7454</v>
      </c>
      <c r="D1225" s="6">
        <v>4500</v>
      </c>
      <c r="E1225" s="8">
        <v>4565</v>
      </c>
      <c r="F1225" t="s">
        <v>8218</v>
      </c>
      <c r="G1225" t="s">
        <v>8223</v>
      </c>
      <c r="H1225" t="s">
        <v>8245</v>
      </c>
      <c r="I1225">
        <v>1409374093</v>
      </c>
      <c r="J1225">
        <v>1406782093</v>
      </c>
      <c r="K1225" t="b">
        <v>0</v>
      </c>
      <c r="L1225">
        <v>40</v>
      </c>
      <c r="M1225" t="b">
        <v>1</v>
      </c>
      <c r="N1225" t="s">
        <v>8269</v>
      </c>
      <c r="O1225">
        <f t="shared" si="76"/>
        <v>101</v>
      </c>
      <c r="P1225">
        <f t="shared" si="77"/>
        <v>114.13</v>
      </c>
      <c r="Q1225" s="10" t="s">
        <v>8315</v>
      </c>
      <c r="R1225" t="s">
        <v>8316</v>
      </c>
      <c r="S1225" s="14">
        <f t="shared" si="78"/>
        <v>41851.200150462959</v>
      </c>
      <c r="T1225" s="14">
        <f t="shared" si="79"/>
        <v>41881.200150462959</v>
      </c>
    </row>
    <row r="1226" spans="1:20" ht="45" x14ac:dyDescent="0.45">
      <c r="A1226">
        <v>2145</v>
      </c>
      <c r="B1226" s="3" t="s">
        <v>2146</v>
      </c>
      <c r="C1226" s="3" t="s">
        <v>6255</v>
      </c>
      <c r="D1226" s="6">
        <v>15000</v>
      </c>
      <c r="E1226" s="8">
        <v>4565</v>
      </c>
      <c r="F1226" t="s">
        <v>8220</v>
      </c>
      <c r="G1226" t="s">
        <v>8223</v>
      </c>
      <c r="H1226" t="s">
        <v>8245</v>
      </c>
      <c r="I1226">
        <v>1385534514</v>
      </c>
      <c r="J1226">
        <v>1382938914</v>
      </c>
      <c r="K1226" t="b">
        <v>0</v>
      </c>
      <c r="L1226">
        <v>89</v>
      </c>
      <c r="M1226" t="b">
        <v>0</v>
      </c>
      <c r="N1226" t="s">
        <v>8280</v>
      </c>
      <c r="O1226">
        <f t="shared" si="76"/>
        <v>30</v>
      </c>
      <c r="P1226">
        <f t="shared" si="77"/>
        <v>51.29</v>
      </c>
      <c r="Q1226" s="10" t="s">
        <v>8331</v>
      </c>
      <c r="R1226" t="s">
        <v>8332</v>
      </c>
      <c r="S1226" s="14">
        <f t="shared" si="78"/>
        <v>41575.237430555557</v>
      </c>
      <c r="T1226" s="14">
        <f t="shared" si="79"/>
        <v>41605.279097222221</v>
      </c>
    </row>
    <row r="1227" spans="1:20" ht="30.6" x14ac:dyDescent="0.4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8315</v>
      </c>
      <c r="R1227" t="s">
        <v>8316</v>
      </c>
      <c r="S1227" s="14">
        <f t="shared" si="78"/>
        <v>42566.441203703704</v>
      </c>
      <c r="T1227" s="14">
        <f t="shared" si="79"/>
        <v>42582.458333333328</v>
      </c>
    </row>
    <row r="1228" spans="1:20" ht="45" x14ac:dyDescent="0.4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8320</v>
      </c>
      <c r="R1228" t="s">
        <v>8321</v>
      </c>
      <c r="S1228" s="14">
        <f t="shared" si="78"/>
        <v>41299.878148148149</v>
      </c>
      <c r="T1228" s="14">
        <f t="shared" si="79"/>
        <v>41329.878148148149</v>
      </c>
    </row>
    <row r="1229" spans="1:20" ht="45" x14ac:dyDescent="0.4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8315</v>
      </c>
      <c r="R1229" t="s">
        <v>8357</v>
      </c>
      <c r="S1229" s="14">
        <f t="shared" si="78"/>
        <v>41771.814791666664</v>
      </c>
      <c r="T1229" s="14">
        <f t="shared" si="79"/>
        <v>41801.814791666664</v>
      </c>
    </row>
    <row r="1230" spans="1:20" ht="45" x14ac:dyDescent="0.4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8315</v>
      </c>
      <c r="R1230" t="s">
        <v>8316</v>
      </c>
      <c r="S1230" s="14">
        <f t="shared" si="78"/>
        <v>42581.397546296299</v>
      </c>
      <c r="T1230" s="14">
        <f t="shared" si="79"/>
        <v>42638.958333333328</v>
      </c>
    </row>
    <row r="1231" spans="1:20" ht="45" x14ac:dyDescent="0.4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8315</v>
      </c>
      <c r="R1231" t="s">
        <v>8316</v>
      </c>
      <c r="S1231" s="14">
        <f t="shared" si="78"/>
        <v>41914.295104166667</v>
      </c>
      <c r="T1231" s="14">
        <f t="shared" si="79"/>
        <v>41948.536111111112</v>
      </c>
    </row>
    <row r="1232" spans="1:20" ht="45" x14ac:dyDescent="0.4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8323</v>
      </c>
      <c r="R1232" t="s">
        <v>8344</v>
      </c>
      <c r="S1232" s="14">
        <f t="shared" si="78"/>
        <v>41572.492974537039</v>
      </c>
      <c r="T1232" s="14">
        <f t="shared" si="79"/>
        <v>41602.534641203703</v>
      </c>
    </row>
    <row r="1233" spans="1:20" ht="45" x14ac:dyDescent="0.4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8336</v>
      </c>
      <c r="R1233" t="s">
        <v>8337</v>
      </c>
      <c r="S1233" s="14">
        <f t="shared" si="78"/>
        <v>42570.702986111108</v>
      </c>
      <c r="T1233" s="14">
        <f t="shared" si="79"/>
        <v>42600.702986111108</v>
      </c>
    </row>
    <row r="1234" spans="1:20" ht="59.4" x14ac:dyDescent="0.4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8308</v>
      </c>
      <c r="R1234" t="s">
        <v>8310</v>
      </c>
      <c r="S1234" s="14">
        <f t="shared" si="78"/>
        <v>40248.834999999999</v>
      </c>
      <c r="T1234" s="14">
        <f t="shared" si="79"/>
        <v>40338.791666666664</v>
      </c>
    </row>
    <row r="1235" spans="1:20" ht="45" x14ac:dyDescent="0.4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8323</v>
      </c>
      <c r="R1235" t="s">
        <v>8352</v>
      </c>
      <c r="S1235" s="14">
        <f t="shared" si="78"/>
        <v>41953.091134259259</v>
      </c>
      <c r="T1235" s="14">
        <f t="shared" si="79"/>
        <v>41981.207638888889</v>
      </c>
    </row>
    <row r="1236" spans="1:20" ht="59.4" x14ac:dyDescent="0.4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8323</v>
      </c>
      <c r="R1236" t="s">
        <v>8352</v>
      </c>
      <c r="S1236" s="14">
        <f t="shared" si="78"/>
        <v>42208.680023148147</v>
      </c>
      <c r="T1236" s="14">
        <f t="shared" si="79"/>
        <v>42231.165972222225</v>
      </c>
    </row>
    <row r="1237" spans="1:20" ht="45" x14ac:dyDescent="0.4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8323</v>
      </c>
      <c r="R1237" t="s">
        <v>8327</v>
      </c>
      <c r="S1237" s="14">
        <f t="shared" si="78"/>
        <v>40999.645925925928</v>
      </c>
      <c r="T1237" s="14">
        <f t="shared" si="79"/>
        <v>41029.645925925928</v>
      </c>
    </row>
    <row r="1238" spans="1:20" ht="45" x14ac:dyDescent="0.4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8315</v>
      </c>
      <c r="R1238" t="s">
        <v>8316</v>
      </c>
      <c r="S1238" s="14">
        <f t="shared" si="78"/>
        <v>42208.84646990741</v>
      </c>
      <c r="T1238" s="14">
        <f t="shared" si="79"/>
        <v>42238.84646990741</v>
      </c>
    </row>
    <row r="1239" spans="1:20" ht="45" x14ac:dyDescent="0.4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8323</v>
      </c>
      <c r="R1239" t="s">
        <v>8327</v>
      </c>
      <c r="S1239" s="14">
        <f t="shared" si="78"/>
        <v>40730.878912037035</v>
      </c>
      <c r="T1239" s="14">
        <f t="shared" si="79"/>
        <v>40760.878912037035</v>
      </c>
    </row>
    <row r="1240" spans="1:20" ht="45" x14ac:dyDescent="0.45">
      <c r="A1240">
        <v>3674</v>
      </c>
      <c r="B1240" s="3" t="s">
        <v>3671</v>
      </c>
      <c r="C1240" s="3" t="s">
        <v>7784</v>
      </c>
      <c r="D1240" s="6">
        <v>4500</v>
      </c>
      <c r="E1240" s="8">
        <v>4500</v>
      </c>
      <c r="F1240" t="s">
        <v>8218</v>
      </c>
      <c r="G1240" t="s">
        <v>8235</v>
      </c>
      <c r="H1240" t="s">
        <v>8248</v>
      </c>
      <c r="I1240">
        <v>1472936229</v>
      </c>
      <c r="J1240">
        <v>1467752229</v>
      </c>
      <c r="K1240" t="b">
        <v>0</v>
      </c>
      <c r="L1240">
        <v>31</v>
      </c>
      <c r="M1240" t="b">
        <v>1</v>
      </c>
      <c r="N1240" t="s">
        <v>8269</v>
      </c>
      <c r="O1240">
        <f t="shared" si="76"/>
        <v>100</v>
      </c>
      <c r="P1240">
        <f t="shared" si="77"/>
        <v>145.16</v>
      </c>
      <c r="Q1240" s="10" t="s">
        <v>8315</v>
      </c>
      <c r="R1240" t="s">
        <v>8316</v>
      </c>
      <c r="S1240" s="14">
        <f t="shared" si="78"/>
        <v>42556.873020833329</v>
      </c>
      <c r="T1240" s="14">
        <f t="shared" si="79"/>
        <v>42616.873020833329</v>
      </c>
    </row>
    <row r="1241" spans="1:20" ht="45" x14ac:dyDescent="0.45">
      <c r="A1241">
        <v>808</v>
      </c>
      <c r="B1241" s="3" t="s">
        <v>809</v>
      </c>
      <c r="C1241" s="3" t="s">
        <v>4918</v>
      </c>
      <c r="D1241" s="6">
        <v>4500</v>
      </c>
      <c r="E1241" s="8">
        <v>4500</v>
      </c>
      <c r="F1241" t="s">
        <v>8218</v>
      </c>
      <c r="G1241" t="s">
        <v>8228</v>
      </c>
      <c r="H1241" t="s">
        <v>8250</v>
      </c>
      <c r="I1241">
        <v>1419224340</v>
      </c>
      <c r="J1241">
        <v>1416363886</v>
      </c>
      <c r="K1241" t="b">
        <v>0</v>
      </c>
      <c r="L1241">
        <v>43</v>
      </c>
      <c r="M1241" t="b">
        <v>1</v>
      </c>
      <c r="N1241" t="s">
        <v>8274</v>
      </c>
      <c r="O1241">
        <f t="shared" si="76"/>
        <v>100</v>
      </c>
      <c r="P1241">
        <f t="shared" si="77"/>
        <v>104.65</v>
      </c>
      <c r="Q1241" s="10" t="s">
        <v>8323</v>
      </c>
      <c r="R1241" t="s">
        <v>8324</v>
      </c>
      <c r="S1241" s="14">
        <f t="shared" si="78"/>
        <v>41962.100532407407</v>
      </c>
      <c r="T1241" s="14">
        <f t="shared" si="79"/>
        <v>41995.207638888889</v>
      </c>
    </row>
    <row r="1242" spans="1:20" x14ac:dyDescent="0.4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8308</v>
      </c>
      <c r="R1242" t="s">
        <v>8312</v>
      </c>
      <c r="S1242" s="14">
        <f t="shared" si="78"/>
        <v>41939.810300925928</v>
      </c>
      <c r="T1242" s="14">
        <f t="shared" si="79"/>
        <v>41969.851967592593</v>
      </c>
    </row>
    <row r="1243" spans="1:20" ht="45" x14ac:dyDescent="0.4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8323</v>
      </c>
      <c r="R1243" t="s">
        <v>8328</v>
      </c>
      <c r="S1243" s="14">
        <f t="shared" si="78"/>
        <v>40956.066087962965</v>
      </c>
      <c r="T1243" s="14">
        <f t="shared" si="79"/>
        <v>41013.73333333333</v>
      </c>
    </row>
    <row r="1244" spans="1:20" ht="45" x14ac:dyDescent="0.4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8315</v>
      </c>
      <c r="R1244" t="s">
        <v>8316</v>
      </c>
      <c r="S1244" s="14">
        <f t="shared" si="78"/>
        <v>42420.019097222219</v>
      </c>
      <c r="T1244" s="14">
        <f t="shared" si="79"/>
        <v>42479.977430555555</v>
      </c>
    </row>
    <row r="1245" spans="1:20" ht="45" x14ac:dyDescent="0.4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8315</v>
      </c>
      <c r="R1245" t="s">
        <v>8316</v>
      </c>
      <c r="S1245" s="14">
        <f t="shared" si="78"/>
        <v>41941.75203703704</v>
      </c>
      <c r="T1245" s="14">
        <f t="shared" si="79"/>
        <v>41964.708333333328</v>
      </c>
    </row>
    <row r="1246" spans="1:20" ht="45" x14ac:dyDescent="0.4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8315</v>
      </c>
      <c r="R1246" t="s">
        <v>8316</v>
      </c>
      <c r="S1246" s="14">
        <f t="shared" si="78"/>
        <v>42311.711979166663</v>
      </c>
      <c r="T1246" s="14">
        <f t="shared" si="79"/>
        <v>42341.708333333328</v>
      </c>
    </row>
    <row r="1247" spans="1:20" ht="30.6" x14ac:dyDescent="0.4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8315</v>
      </c>
      <c r="R1247" t="s">
        <v>8357</v>
      </c>
      <c r="S1247" s="14">
        <f t="shared" si="78"/>
        <v>42182.108252314814</v>
      </c>
      <c r="T1247" s="14">
        <f t="shared" si="79"/>
        <v>42242.108252314814</v>
      </c>
    </row>
    <row r="1248" spans="1:20" ht="45" x14ac:dyDescent="0.4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8315</v>
      </c>
      <c r="R1248" t="s">
        <v>8316</v>
      </c>
      <c r="S1248" s="14">
        <f t="shared" si="78"/>
        <v>42465.491435185191</v>
      </c>
      <c r="T1248" s="14">
        <f t="shared" si="79"/>
        <v>42494.958333333328</v>
      </c>
    </row>
    <row r="1249" spans="1:20" ht="45" x14ac:dyDescent="0.4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8315</v>
      </c>
      <c r="R1249" t="s">
        <v>8316</v>
      </c>
      <c r="S1249" s="14">
        <f t="shared" si="78"/>
        <v>42466.303715277783</v>
      </c>
      <c r="T1249" s="14">
        <f t="shared" si="79"/>
        <v>42496.303715277783</v>
      </c>
    </row>
    <row r="1250" spans="1:20" ht="45" x14ac:dyDescent="0.4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8315</v>
      </c>
      <c r="R1250" t="s">
        <v>8355</v>
      </c>
      <c r="S1250" s="14">
        <f t="shared" si="78"/>
        <v>42570.110243055555</v>
      </c>
      <c r="T1250" s="14">
        <f t="shared" si="79"/>
        <v>42600.110243055555</v>
      </c>
    </row>
    <row r="1251" spans="1:20" ht="45" x14ac:dyDescent="0.4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8308</v>
      </c>
      <c r="R1251" t="s">
        <v>8313</v>
      </c>
      <c r="S1251" s="14">
        <f t="shared" si="78"/>
        <v>41013.787569444445</v>
      </c>
      <c r="T1251" s="14">
        <f t="shared" si="79"/>
        <v>41045.791666666664</v>
      </c>
    </row>
    <row r="1252" spans="1:20" ht="45" x14ac:dyDescent="0.4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8308</v>
      </c>
      <c r="R1252" t="s">
        <v>8309</v>
      </c>
      <c r="S1252" s="14">
        <f t="shared" si="78"/>
        <v>42563.932951388888</v>
      </c>
      <c r="T1252" s="14">
        <f t="shared" si="79"/>
        <v>42580.232638888891</v>
      </c>
    </row>
    <row r="1253" spans="1:20" ht="45" x14ac:dyDescent="0.4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8317</v>
      </c>
      <c r="R1253" t="s">
        <v>8353</v>
      </c>
      <c r="S1253" s="14">
        <f t="shared" si="78"/>
        <v>41902.874432870369</v>
      </c>
      <c r="T1253" s="14">
        <f t="shared" si="79"/>
        <v>41932.874432870369</v>
      </c>
    </row>
    <row r="1254" spans="1:20" ht="45" x14ac:dyDescent="0.4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8317</v>
      </c>
      <c r="R1254" t="s">
        <v>8347</v>
      </c>
      <c r="S1254" s="14">
        <f t="shared" si="78"/>
        <v>41844.771793981483</v>
      </c>
      <c r="T1254" s="14">
        <f t="shared" si="79"/>
        <v>41874.771793981483</v>
      </c>
    </row>
    <row r="1255" spans="1:20" ht="45" x14ac:dyDescent="0.4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8315</v>
      </c>
      <c r="R1255" t="s">
        <v>8316</v>
      </c>
      <c r="S1255" s="14">
        <f t="shared" si="78"/>
        <v>42064.652673611112</v>
      </c>
      <c r="T1255" s="14">
        <f t="shared" si="79"/>
        <v>42101.291666666672</v>
      </c>
    </row>
    <row r="1256" spans="1:20" ht="45" x14ac:dyDescent="0.4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8317</v>
      </c>
      <c r="R1256" t="s">
        <v>8318</v>
      </c>
      <c r="S1256" s="14">
        <f t="shared" si="78"/>
        <v>42198.559479166666</v>
      </c>
      <c r="T1256" s="14">
        <f t="shared" si="79"/>
        <v>42231.556944444441</v>
      </c>
    </row>
    <row r="1257" spans="1:20" ht="45" x14ac:dyDescent="0.4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8323</v>
      </c>
      <c r="R1257" t="s">
        <v>8324</v>
      </c>
      <c r="S1257" s="14">
        <f t="shared" si="78"/>
        <v>42160.735208333332</v>
      </c>
      <c r="T1257" s="14">
        <f t="shared" si="79"/>
        <v>42190.735208333332</v>
      </c>
    </row>
    <row r="1258" spans="1:20" ht="30.6" x14ac:dyDescent="0.4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8320</v>
      </c>
      <c r="R1258" t="s">
        <v>8340</v>
      </c>
      <c r="S1258" s="14">
        <f t="shared" si="78"/>
        <v>41344.662858796299</v>
      </c>
      <c r="T1258" s="14">
        <f t="shared" si="79"/>
        <v>41374.662858796299</v>
      </c>
    </row>
    <row r="1259" spans="1:20" ht="45" x14ac:dyDescent="0.4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8315</v>
      </c>
      <c r="R1259" t="s">
        <v>8316</v>
      </c>
      <c r="S1259" s="14">
        <f t="shared" si="78"/>
        <v>42169.814340277779</v>
      </c>
      <c r="T1259" s="14">
        <f t="shared" si="79"/>
        <v>42199.814340277779</v>
      </c>
    </row>
    <row r="1260" spans="1:20" ht="45" x14ac:dyDescent="0.4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8323</v>
      </c>
      <c r="R1260" t="s">
        <v>8324</v>
      </c>
      <c r="S1260" s="14">
        <f t="shared" si="78"/>
        <v>40987.977060185185</v>
      </c>
      <c r="T1260" s="14">
        <f t="shared" si="79"/>
        <v>41022.166666666664</v>
      </c>
    </row>
    <row r="1261" spans="1:20" ht="45" x14ac:dyDescent="0.4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8308</v>
      </c>
      <c r="R1261" t="s">
        <v>8314</v>
      </c>
      <c r="S1261" s="14">
        <f t="shared" si="78"/>
        <v>41135.679791666669</v>
      </c>
      <c r="T1261" s="14">
        <f t="shared" si="79"/>
        <v>41180.679791666669</v>
      </c>
    </row>
    <row r="1262" spans="1:20" ht="45" x14ac:dyDescent="0.4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8323</v>
      </c>
      <c r="R1262" t="s">
        <v>8344</v>
      </c>
      <c r="S1262" s="14">
        <f t="shared" si="78"/>
        <v>41682.0705787037</v>
      </c>
      <c r="T1262" s="14">
        <f t="shared" si="79"/>
        <v>41709.290972222225</v>
      </c>
    </row>
    <row r="1263" spans="1:20" ht="45" x14ac:dyDescent="0.4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8317</v>
      </c>
      <c r="R1263" t="s">
        <v>8354</v>
      </c>
      <c r="S1263" s="14">
        <f t="shared" si="78"/>
        <v>42083.895532407405</v>
      </c>
      <c r="T1263" s="14">
        <f t="shared" si="79"/>
        <v>42128.895532407405</v>
      </c>
    </row>
    <row r="1264" spans="1:20" ht="30.6" x14ac:dyDescent="0.4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8317</v>
      </c>
      <c r="R1264" t="s">
        <v>8347</v>
      </c>
      <c r="S1264" s="14">
        <f t="shared" si="78"/>
        <v>42026.370717592596</v>
      </c>
      <c r="T1264" s="14">
        <f t="shared" si="79"/>
        <v>42065.833333333328</v>
      </c>
    </row>
    <row r="1265" spans="1:20" ht="45" x14ac:dyDescent="0.4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8315</v>
      </c>
      <c r="R1265" t="s">
        <v>8357</v>
      </c>
      <c r="S1265" s="14">
        <f t="shared" si="78"/>
        <v>41772.727893518517</v>
      </c>
      <c r="T1265" s="14">
        <f t="shared" si="79"/>
        <v>41802.727893518517</v>
      </c>
    </row>
    <row r="1266" spans="1:20" ht="45" x14ac:dyDescent="0.4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8317</v>
      </c>
      <c r="R1266" t="s">
        <v>8346</v>
      </c>
      <c r="S1266" s="14">
        <f t="shared" si="78"/>
        <v>42270.875706018516</v>
      </c>
      <c r="T1266" s="14">
        <f t="shared" si="79"/>
        <v>42298.958333333328</v>
      </c>
    </row>
    <row r="1267" spans="1:20" ht="59.4" x14ac:dyDescent="0.4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8315</v>
      </c>
      <c r="R1267" t="s">
        <v>8316</v>
      </c>
      <c r="S1267" s="14">
        <f t="shared" si="78"/>
        <v>42611.801412037035</v>
      </c>
      <c r="T1267" s="14">
        <f t="shared" si="79"/>
        <v>42627.791666666672</v>
      </c>
    </row>
    <row r="1268" spans="1:20" ht="45" x14ac:dyDescent="0.4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8323</v>
      </c>
      <c r="R1268" t="s">
        <v>8352</v>
      </c>
      <c r="S1268" s="14">
        <f t="shared" si="78"/>
        <v>42217.834525462968</v>
      </c>
      <c r="T1268" s="14">
        <f t="shared" si="79"/>
        <v>42236.458333333328</v>
      </c>
    </row>
    <row r="1269" spans="1:20" ht="45" x14ac:dyDescent="0.45">
      <c r="A1269">
        <v>3308</v>
      </c>
      <c r="B1269" s="3" t="s">
        <v>3308</v>
      </c>
      <c r="C1269" s="3" t="s">
        <v>7418</v>
      </c>
      <c r="D1269" s="6">
        <v>3500</v>
      </c>
      <c r="E1269" s="8">
        <v>4280</v>
      </c>
      <c r="F1269" t="s">
        <v>8218</v>
      </c>
      <c r="G1269" t="s">
        <v>8223</v>
      </c>
      <c r="H1269" t="s">
        <v>8245</v>
      </c>
      <c r="I1269">
        <v>1460581365</v>
      </c>
      <c r="J1269">
        <v>1458766965</v>
      </c>
      <c r="K1269" t="b">
        <v>0</v>
      </c>
      <c r="L1269">
        <v>57</v>
      </c>
      <c r="M1269" t="b">
        <v>1</v>
      </c>
      <c r="N1269" t="s">
        <v>8269</v>
      </c>
      <c r="O1269">
        <f t="shared" si="76"/>
        <v>122</v>
      </c>
      <c r="P1269">
        <f t="shared" si="77"/>
        <v>75.09</v>
      </c>
      <c r="Q1269" s="10" t="s">
        <v>8315</v>
      </c>
      <c r="R1269" t="s">
        <v>8316</v>
      </c>
      <c r="S1269" s="14">
        <f t="shared" si="78"/>
        <v>42452.876909722225</v>
      </c>
      <c r="T1269" s="14">
        <f t="shared" si="79"/>
        <v>42473.876909722225</v>
      </c>
    </row>
    <row r="1270" spans="1:20" ht="30.6" x14ac:dyDescent="0.45">
      <c r="A1270">
        <v>815</v>
      </c>
      <c r="B1270" s="3" t="s">
        <v>816</v>
      </c>
      <c r="C1270" s="3" t="s">
        <v>4925</v>
      </c>
      <c r="D1270" s="6">
        <v>4000</v>
      </c>
      <c r="E1270" s="8">
        <v>4280</v>
      </c>
      <c r="F1270" t="s">
        <v>8218</v>
      </c>
      <c r="G1270" t="s">
        <v>8223</v>
      </c>
      <c r="H1270" t="s">
        <v>8245</v>
      </c>
      <c r="I1270">
        <v>1414879303</v>
      </c>
      <c r="J1270">
        <v>1412287303</v>
      </c>
      <c r="K1270" t="b">
        <v>0</v>
      </c>
      <c r="L1270">
        <v>43</v>
      </c>
      <c r="M1270" t="b">
        <v>1</v>
      </c>
      <c r="N1270" t="s">
        <v>8274</v>
      </c>
      <c r="O1270">
        <f t="shared" si="76"/>
        <v>107</v>
      </c>
      <c r="P1270">
        <f t="shared" si="77"/>
        <v>99.53</v>
      </c>
      <c r="Q1270" s="10" t="s">
        <v>8323</v>
      </c>
      <c r="R1270" t="s">
        <v>8324</v>
      </c>
      <c r="S1270" s="14">
        <f t="shared" si="78"/>
        <v>41914.917858796296</v>
      </c>
      <c r="T1270" s="14">
        <f t="shared" si="79"/>
        <v>41944.917858796296</v>
      </c>
    </row>
    <row r="1271" spans="1:20" ht="30.6" x14ac:dyDescent="0.4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8323</v>
      </c>
      <c r="R1271" t="s">
        <v>8324</v>
      </c>
      <c r="S1271" s="14">
        <f t="shared" si="78"/>
        <v>41370.292303240742</v>
      </c>
      <c r="T1271" s="14">
        <f t="shared" si="79"/>
        <v>41400.292303240742</v>
      </c>
    </row>
    <row r="1272" spans="1:20" ht="45" x14ac:dyDescent="0.4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8323</v>
      </c>
      <c r="R1272" t="s">
        <v>8327</v>
      </c>
      <c r="S1272" s="14">
        <f t="shared" si="78"/>
        <v>42160.708530092597</v>
      </c>
      <c r="T1272" s="14">
        <f t="shared" si="79"/>
        <v>42190.708530092597</v>
      </c>
    </row>
    <row r="1273" spans="1:20" ht="45" x14ac:dyDescent="0.4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8315</v>
      </c>
      <c r="R1273" t="s">
        <v>8316</v>
      </c>
      <c r="S1273" s="14">
        <f t="shared" si="78"/>
        <v>42746.057106481487</v>
      </c>
      <c r="T1273" s="14">
        <f t="shared" si="79"/>
        <v>42791.057106481487</v>
      </c>
    </row>
    <row r="1274" spans="1:20" ht="45" x14ac:dyDescent="0.4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8315</v>
      </c>
      <c r="R1274" t="s">
        <v>8316</v>
      </c>
      <c r="S1274" s="14">
        <f t="shared" si="78"/>
        <v>42188.467499999999</v>
      </c>
      <c r="T1274" s="14">
        <f t="shared" si="79"/>
        <v>42218.666666666672</v>
      </c>
    </row>
    <row r="1275" spans="1:20" ht="45" x14ac:dyDescent="0.4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8323</v>
      </c>
      <c r="R1275" t="s">
        <v>8324</v>
      </c>
      <c r="S1275" s="14">
        <f t="shared" si="78"/>
        <v>42141.95711805555</v>
      </c>
      <c r="T1275" s="14">
        <f t="shared" si="79"/>
        <v>42177.208333333328</v>
      </c>
    </row>
    <row r="1276" spans="1:20" ht="45" x14ac:dyDescent="0.4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8315</v>
      </c>
      <c r="R1276" t="s">
        <v>8355</v>
      </c>
      <c r="S1276" s="14">
        <f t="shared" si="78"/>
        <v>42163.29833333334</v>
      </c>
      <c r="T1276" s="14">
        <f t="shared" si="79"/>
        <v>42205.916666666672</v>
      </c>
    </row>
    <row r="1277" spans="1:20" ht="45" x14ac:dyDescent="0.4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8317</v>
      </c>
      <c r="R1277" t="s">
        <v>8347</v>
      </c>
      <c r="S1277" s="14">
        <f t="shared" si="78"/>
        <v>41719.887928240743</v>
      </c>
      <c r="T1277" s="14">
        <f t="shared" si="79"/>
        <v>41764.887928240743</v>
      </c>
    </row>
    <row r="1278" spans="1:20" ht="59.4" x14ac:dyDescent="0.4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8323</v>
      </c>
      <c r="R1278" t="s">
        <v>8327</v>
      </c>
      <c r="S1278" s="14">
        <f t="shared" si="78"/>
        <v>40939.02002314815</v>
      </c>
      <c r="T1278" s="14">
        <f t="shared" si="79"/>
        <v>40973.125</v>
      </c>
    </row>
    <row r="1279" spans="1:20" ht="45" x14ac:dyDescent="0.4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8315</v>
      </c>
      <c r="R1279" t="s">
        <v>8316</v>
      </c>
      <c r="S1279" s="14">
        <f t="shared" si="78"/>
        <v>42430.839398148149</v>
      </c>
      <c r="T1279" s="14">
        <f t="shared" si="79"/>
        <v>42445.165972222225</v>
      </c>
    </row>
    <row r="1280" spans="1:20" ht="30.6" x14ac:dyDescent="0.4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8323</v>
      </c>
      <c r="R1280" t="s">
        <v>8324</v>
      </c>
      <c r="S1280" s="14">
        <f t="shared" si="78"/>
        <v>42759.628599537042</v>
      </c>
      <c r="T1280" s="14">
        <f t="shared" si="79"/>
        <v>42795.083333333328</v>
      </c>
    </row>
    <row r="1281" spans="1:20" ht="59.4" x14ac:dyDescent="0.4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8336</v>
      </c>
      <c r="R1281" t="s">
        <v>8337</v>
      </c>
      <c r="S1281" s="14">
        <f t="shared" si="78"/>
        <v>42515.439421296294</v>
      </c>
      <c r="T1281" s="14">
        <f t="shared" si="79"/>
        <v>42575.439421296294</v>
      </c>
    </row>
    <row r="1282" spans="1:20" ht="45" x14ac:dyDescent="0.4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0">ROUND(E1282/D1282*100,0)</f>
        <v>105</v>
      </c>
      <c r="P1282">
        <f t="shared" ref="P1282:P1345" si="81">IFERROR(ROUND(E1282/L1282,2),0)</f>
        <v>42.72</v>
      </c>
      <c r="Q1282" s="10" t="s">
        <v>8323</v>
      </c>
      <c r="R1282" t="s">
        <v>8325</v>
      </c>
      <c r="S1282" s="14">
        <f t="shared" ref="S1282:S1345" si="82">(((J1282/60)/60)/24)+DATE(1970,1,1)</f>
        <v>42128.820231481484</v>
      </c>
      <c r="T1282" s="14">
        <f t="shared" ref="T1282:T1345" si="83">(((I1282/60)/60)/24)+DATE(1970,1,1)</f>
        <v>42159</v>
      </c>
    </row>
    <row r="1283" spans="1:20" ht="45" x14ac:dyDescent="0.4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0"/>
        <v>119</v>
      </c>
      <c r="P1283">
        <f t="shared" si="81"/>
        <v>44.96</v>
      </c>
      <c r="Q1283" s="10" t="s">
        <v>8323</v>
      </c>
      <c r="R1283" t="s">
        <v>8344</v>
      </c>
      <c r="S1283" s="14">
        <f t="shared" si="82"/>
        <v>40564.649456018517</v>
      </c>
      <c r="T1283" s="14">
        <f t="shared" si="83"/>
        <v>40596.125</v>
      </c>
    </row>
    <row r="1284" spans="1:20" ht="59.4" x14ac:dyDescent="0.4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8323</v>
      </c>
      <c r="R1284" t="s">
        <v>8327</v>
      </c>
      <c r="S1284" s="14">
        <f t="shared" si="82"/>
        <v>40771.916701388887</v>
      </c>
      <c r="T1284" s="14">
        <f t="shared" si="83"/>
        <v>40801.916701388887</v>
      </c>
    </row>
    <row r="1285" spans="1:20" ht="45" x14ac:dyDescent="0.4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80"/>
        <v>60</v>
      </c>
      <c r="P1285">
        <f t="shared" si="81"/>
        <v>174</v>
      </c>
      <c r="Q1285" s="10" t="s">
        <v>8315</v>
      </c>
      <c r="R1285" t="s">
        <v>8357</v>
      </c>
      <c r="S1285" s="14">
        <f t="shared" si="82"/>
        <v>41968.938993055555</v>
      </c>
      <c r="T1285" s="14">
        <f t="shared" si="83"/>
        <v>41989.938993055555</v>
      </c>
    </row>
    <row r="1286" spans="1:20" ht="45" x14ac:dyDescent="0.4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80"/>
        <v>139</v>
      </c>
      <c r="P1286">
        <f t="shared" si="81"/>
        <v>62.33</v>
      </c>
      <c r="Q1286" s="10" t="s">
        <v>8315</v>
      </c>
      <c r="R1286" t="s">
        <v>8316</v>
      </c>
      <c r="S1286" s="14">
        <f t="shared" si="82"/>
        <v>41772.685393518521</v>
      </c>
      <c r="T1286" s="14">
        <f t="shared" si="83"/>
        <v>41806.290972222225</v>
      </c>
    </row>
    <row r="1287" spans="1:20" ht="59.4" x14ac:dyDescent="0.4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8323</v>
      </c>
      <c r="R1287" t="s">
        <v>8324</v>
      </c>
      <c r="S1287" s="14">
        <f t="shared" si="82"/>
        <v>40465.655266203699</v>
      </c>
      <c r="T1287" s="14">
        <f t="shared" si="83"/>
        <v>40512.655266203699</v>
      </c>
    </row>
    <row r="1288" spans="1:20" ht="59.4" x14ac:dyDescent="0.4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8323</v>
      </c>
      <c r="R1288" t="s">
        <v>8327</v>
      </c>
      <c r="S1288" s="14">
        <f t="shared" si="82"/>
        <v>40299.239953703705</v>
      </c>
      <c r="T1288" s="14">
        <f t="shared" si="83"/>
        <v>40330.207638888889</v>
      </c>
    </row>
    <row r="1289" spans="1:20" ht="45" x14ac:dyDescent="0.4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8323</v>
      </c>
      <c r="R1289" t="s">
        <v>8324</v>
      </c>
      <c r="S1289" s="14">
        <f t="shared" si="82"/>
        <v>41628.833680555559</v>
      </c>
      <c r="T1289" s="14">
        <f t="shared" si="83"/>
        <v>41658.833680555559</v>
      </c>
    </row>
    <row r="1290" spans="1:20" ht="45" x14ac:dyDescent="0.4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8315</v>
      </c>
      <c r="R1290" t="s">
        <v>8316</v>
      </c>
      <c r="S1290" s="14">
        <f t="shared" si="82"/>
        <v>41796.771597222221</v>
      </c>
      <c r="T1290" s="14">
        <f t="shared" si="83"/>
        <v>41826.771597222221</v>
      </c>
    </row>
    <row r="1291" spans="1:20" ht="45" x14ac:dyDescent="0.4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8315</v>
      </c>
      <c r="R1291" t="s">
        <v>8316</v>
      </c>
      <c r="S1291" s="14">
        <f t="shared" si="82"/>
        <v>42685.974004629628</v>
      </c>
      <c r="T1291" s="14">
        <f t="shared" si="83"/>
        <v>42710.974004629628</v>
      </c>
    </row>
    <row r="1292" spans="1:20" ht="45" x14ac:dyDescent="0.4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8323</v>
      </c>
      <c r="R1292" t="s">
        <v>8324</v>
      </c>
      <c r="S1292" s="14">
        <f t="shared" si="82"/>
        <v>41852.730219907404</v>
      </c>
      <c r="T1292" s="14">
        <f t="shared" si="83"/>
        <v>41882.730219907404</v>
      </c>
    </row>
    <row r="1293" spans="1:20" ht="59.4" x14ac:dyDescent="0.4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8315</v>
      </c>
      <c r="R1293" t="s">
        <v>8316</v>
      </c>
      <c r="S1293" s="14">
        <f t="shared" si="82"/>
        <v>42155.696793981479</v>
      </c>
      <c r="T1293" s="14">
        <f t="shared" si="83"/>
        <v>42190.696793981479</v>
      </c>
    </row>
    <row r="1294" spans="1:20" ht="59.4" x14ac:dyDescent="0.4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8336</v>
      </c>
      <c r="R1294" t="s">
        <v>8337</v>
      </c>
      <c r="S1294" s="14">
        <f t="shared" si="82"/>
        <v>41941.802384259259</v>
      </c>
      <c r="T1294" s="14">
        <f t="shared" si="83"/>
        <v>41974.125</v>
      </c>
    </row>
    <row r="1295" spans="1:20" ht="45" x14ac:dyDescent="0.4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8334</v>
      </c>
      <c r="R1295" t="s">
        <v>8350</v>
      </c>
      <c r="S1295" s="14">
        <f t="shared" si="82"/>
        <v>42799.260428240741</v>
      </c>
      <c r="T1295" s="14">
        <f t="shared" si="83"/>
        <v>42829.21876157407</v>
      </c>
    </row>
    <row r="1296" spans="1:20" ht="45" x14ac:dyDescent="0.4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8308</v>
      </c>
      <c r="R1296" t="s">
        <v>8313</v>
      </c>
      <c r="S1296" s="14">
        <f t="shared" si="82"/>
        <v>41032.071134259262</v>
      </c>
      <c r="T1296" s="14">
        <f t="shared" si="83"/>
        <v>41062.071134259262</v>
      </c>
    </row>
    <row r="1297" spans="1:20" ht="59.4" x14ac:dyDescent="0.4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8323</v>
      </c>
      <c r="R1297" t="s">
        <v>8324</v>
      </c>
      <c r="S1297" s="14">
        <f t="shared" si="82"/>
        <v>42465.542905092589</v>
      </c>
      <c r="T1297" s="14">
        <f t="shared" si="83"/>
        <v>42495.542905092589</v>
      </c>
    </row>
    <row r="1298" spans="1:20" ht="45" x14ac:dyDescent="0.4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8323</v>
      </c>
      <c r="R1298" t="s">
        <v>8324</v>
      </c>
      <c r="S1298" s="14">
        <f t="shared" si="82"/>
        <v>41451.062905092593</v>
      </c>
      <c r="T1298" s="14">
        <f t="shared" si="83"/>
        <v>41481.062905092593</v>
      </c>
    </row>
    <row r="1299" spans="1:20" ht="59.4" x14ac:dyDescent="0.4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8336</v>
      </c>
      <c r="R1299" t="s">
        <v>8343</v>
      </c>
      <c r="S1299" s="14">
        <f t="shared" si="82"/>
        <v>42433.726168981477</v>
      </c>
      <c r="T1299" s="14">
        <f t="shared" si="83"/>
        <v>42463.68450231482</v>
      </c>
    </row>
    <row r="1300" spans="1:20" ht="45" x14ac:dyDescent="0.4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8315</v>
      </c>
      <c r="R1300" t="s">
        <v>8316</v>
      </c>
      <c r="S1300" s="14">
        <f t="shared" si="82"/>
        <v>42044.184988425928</v>
      </c>
      <c r="T1300" s="14">
        <f t="shared" si="83"/>
        <v>42074.143321759257</v>
      </c>
    </row>
    <row r="1301" spans="1:20" ht="45" x14ac:dyDescent="0.4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8323</v>
      </c>
      <c r="R1301" t="s">
        <v>8352</v>
      </c>
      <c r="S1301" s="14">
        <f t="shared" si="82"/>
        <v>41546.75105324074</v>
      </c>
      <c r="T1301" s="14">
        <f t="shared" si="83"/>
        <v>41565.165972222225</v>
      </c>
    </row>
    <row r="1302" spans="1:20" ht="45" x14ac:dyDescent="0.4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8315</v>
      </c>
      <c r="R1302" t="s">
        <v>8316</v>
      </c>
      <c r="S1302" s="14">
        <f t="shared" si="82"/>
        <v>42102.743773148148</v>
      </c>
      <c r="T1302" s="14">
        <f t="shared" si="83"/>
        <v>42123.743773148148</v>
      </c>
    </row>
    <row r="1303" spans="1:20" ht="45" x14ac:dyDescent="0.4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8315</v>
      </c>
      <c r="R1303" t="s">
        <v>8316</v>
      </c>
      <c r="S1303" s="14">
        <f t="shared" si="82"/>
        <v>42186.855879629627</v>
      </c>
      <c r="T1303" s="14">
        <f t="shared" si="83"/>
        <v>42216.855879629627</v>
      </c>
    </row>
    <row r="1304" spans="1:20" ht="45" x14ac:dyDescent="0.4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8334</v>
      </c>
      <c r="R1304" t="s">
        <v>8350</v>
      </c>
      <c r="S1304" s="14">
        <f t="shared" si="82"/>
        <v>41918.670115740737</v>
      </c>
      <c r="T1304" s="14">
        <f t="shared" si="83"/>
        <v>41948.731944444444</v>
      </c>
    </row>
    <row r="1305" spans="1:20" ht="45" x14ac:dyDescent="0.4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8315</v>
      </c>
      <c r="R1305" t="s">
        <v>8316</v>
      </c>
      <c r="S1305" s="14">
        <f t="shared" si="82"/>
        <v>41846.667326388888</v>
      </c>
      <c r="T1305" s="14">
        <f t="shared" si="83"/>
        <v>41867.667326388888</v>
      </c>
    </row>
    <row r="1306" spans="1:20" x14ac:dyDescent="0.4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8323</v>
      </c>
      <c r="R1306" t="s">
        <v>8324</v>
      </c>
      <c r="S1306" s="14">
        <f t="shared" si="82"/>
        <v>42568.759374999994</v>
      </c>
      <c r="T1306" s="14">
        <f t="shared" si="83"/>
        <v>42583.759374999994</v>
      </c>
    </row>
    <row r="1307" spans="1:20" ht="45" x14ac:dyDescent="0.4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8315</v>
      </c>
      <c r="R1307" t="s">
        <v>8316</v>
      </c>
      <c r="S1307" s="14">
        <f t="shared" si="82"/>
        <v>41766.617291666669</v>
      </c>
      <c r="T1307" s="14">
        <f t="shared" si="83"/>
        <v>41793.290972222225</v>
      </c>
    </row>
    <row r="1308" spans="1:20" ht="45" x14ac:dyDescent="0.4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8323</v>
      </c>
      <c r="R1308" t="s">
        <v>8324</v>
      </c>
      <c r="S1308" s="14">
        <f t="shared" si="82"/>
        <v>40750.340902777774</v>
      </c>
      <c r="T1308" s="14">
        <f t="shared" si="83"/>
        <v>40810.340902777774</v>
      </c>
    </row>
    <row r="1309" spans="1:20" ht="45" x14ac:dyDescent="0.4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8315</v>
      </c>
      <c r="R1309" t="s">
        <v>8357</v>
      </c>
      <c r="S1309" s="14">
        <f t="shared" si="82"/>
        <v>42004.703865740739</v>
      </c>
      <c r="T1309" s="14">
        <f t="shared" si="83"/>
        <v>42034.703865740739</v>
      </c>
    </row>
    <row r="1310" spans="1:20" ht="45" x14ac:dyDescent="0.4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8315</v>
      </c>
      <c r="R1310" t="s">
        <v>8316</v>
      </c>
      <c r="S1310" s="14">
        <f t="shared" si="82"/>
        <v>41884.056747685187</v>
      </c>
      <c r="T1310" s="14">
        <f t="shared" si="83"/>
        <v>41903.083333333336</v>
      </c>
    </row>
    <row r="1311" spans="1:20" ht="45" x14ac:dyDescent="0.4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8308</v>
      </c>
      <c r="R1311" t="s">
        <v>8309</v>
      </c>
      <c r="S1311" s="14">
        <f t="shared" si="82"/>
        <v>41842.292997685188</v>
      </c>
      <c r="T1311" s="14">
        <f t="shared" si="83"/>
        <v>41872.292997685188</v>
      </c>
    </row>
    <row r="1312" spans="1:20" ht="45" x14ac:dyDescent="0.4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8315</v>
      </c>
      <c r="R1312" t="s">
        <v>8316</v>
      </c>
      <c r="S1312" s="14">
        <f t="shared" si="82"/>
        <v>42483.675208333334</v>
      </c>
      <c r="T1312" s="14">
        <f t="shared" si="83"/>
        <v>42522.789583333331</v>
      </c>
    </row>
    <row r="1313" spans="1:20" ht="45" x14ac:dyDescent="0.4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8315</v>
      </c>
      <c r="R1313" t="s">
        <v>8316</v>
      </c>
      <c r="S1313" s="14">
        <f t="shared" si="82"/>
        <v>41964.716319444444</v>
      </c>
      <c r="T1313" s="14">
        <f t="shared" si="83"/>
        <v>41994.716319444444</v>
      </c>
    </row>
    <row r="1314" spans="1:20" ht="45" x14ac:dyDescent="0.4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8336</v>
      </c>
      <c r="R1314" t="s">
        <v>8337</v>
      </c>
      <c r="S1314" s="14">
        <f t="shared" si="82"/>
        <v>42606.347233796296</v>
      </c>
      <c r="T1314" s="14">
        <f t="shared" si="83"/>
        <v>42666.347233796296</v>
      </c>
    </row>
    <row r="1315" spans="1:20" ht="30.6" x14ac:dyDescent="0.4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80"/>
        <v>101</v>
      </c>
      <c r="P1315">
        <f t="shared" si="81"/>
        <v>98.54</v>
      </c>
      <c r="Q1315" s="10" t="s">
        <v>8315</v>
      </c>
      <c r="R1315" t="s">
        <v>8316</v>
      </c>
      <c r="S1315" s="14">
        <f t="shared" si="82"/>
        <v>41829.788252314815</v>
      </c>
      <c r="T1315" s="14">
        <f t="shared" si="83"/>
        <v>41839.208333333336</v>
      </c>
    </row>
    <row r="1316" spans="1:20" ht="45" x14ac:dyDescent="0.4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80"/>
        <v>115</v>
      </c>
      <c r="P1316">
        <f t="shared" si="81"/>
        <v>85.96</v>
      </c>
      <c r="Q1316" s="10" t="s">
        <v>8308</v>
      </c>
      <c r="R1316" t="s">
        <v>8310</v>
      </c>
      <c r="S1316" s="14">
        <f t="shared" si="82"/>
        <v>41357.209166666667</v>
      </c>
      <c r="T1316" s="14">
        <f t="shared" si="83"/>
        <v>41387.209166666667</v>
      </c>
    </row>
    <row r="1317" spans="1:20" ht="30.6" x14ac:dyDescent="0.4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8323</v>
      </c>
      <c r="R1317" t="s">
        <v>8324</v>
      </c>
      <c r="S1317" s="14">
        <f t="shared" si="82"/>
        <v>41774.737060185187</v>
      </c>
      <c r="T1317" s="14">
        <f t="shared" si="83"/>
        <v>41807.737060185187</v>
      </c>
    </row>
    <row r="1318" spans="1:20" ht="45" x14ac:dyDescent="0.4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8315</v>
      </c>
      <c r="R1318" t="s">
        <v>8316</v>
      </c>
      <c r="S1318" s="14">
        <f t="shared" si="82"/>
        <v>41752.83457175926</v>
      </c>
      <c r="T1318" s="14">
        <f t="shared" si="83"/>
        <v>41782.83457175926</v>
      </c>
    </row>
    <row r="1319" spans="1:20" ht="45" x14ac:dyDescent="0.4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8315</v>
      </c>
      <c r="R1319" t="s">
        <v>8316</v>
      </c>
      <c r="S1319" s="14">
        <f t="shared" si="82"/>
        <v>42102.866307870368</v>
      </c>
      <c r="T1319" s="14">
        <f t="shared" si="83"/>
        <v>42133.866307870368</v>
      </c>
    </row>
    <row r="1320" spans="1:20" ht="45" x14ac:dyDescent="0.4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8323</v>
      </c>
      <c r="R1320" t="s">
        <v>8327</v>
      </c>
      <c r="S1320" s="14">
        <f t="shared" si="82"/>
        <v>40860.67050925926</v>
      </c>
      <c r="T1320" s="14">
        <f t="shared" si="83"/>
        <v>40891.207638888889</v>
      </c>
    </row>
    <row r="1321" spans="1:20" ht="45" x14ac:dyDescent="0.4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8323</v>
      </c>
      <c r="R1321" t="s">
        <v>8344</v>
      </c>
      <c r="S1321" s="14">
        <f t="shared" si="82"/>
        <v>41331.253159722226</v>
      </c>
      <c r="T1321" s="14">
        <f t="shared" si="83"/>
        <v>41361.211493055554</v>
      </c>
    </row>
    <row r="1322" spans="1:20" ht="45" x14ac:dyDescent="0.4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8323</v>
      </c>
      <c r="R1322" t="s">
        <v>8324</v>
      </c>
      <c r="S1322" s="14">
        <f t="shared" si="82"/>
        <v>41882.590127314819</v>
      </c>
      <c r="T1322" s="14">
        <f t="shared" si="83"/>
        <v>41912.590127314819</v>
      </c>
    </row>
    <row r="1323" spans="1:20" ht="45" x14ac:dyDescent="0.4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8315</v>
      </c>
      <c r="R1323" t="s">
        <v>8316</v>
      </c>
      <c r="S1323" s="14">
        <f t="shared" si="82"/>
        <v>42561.154664351852</v>
      </c>
      <c r="T1323" s="14">
        <f t="shared" si="83"/>
        <v>42592.166666666672</v>
      </c>
    </row>
    <row r="1324" spans="1:20" ht="45" x14ac:dyDescent="0.4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8315</v>
      </c>
      <c r="R1324" t="s">
        <v>8316</v>
      </c>
      <c r="S1324" s="14">
        <f t="shared" si="82"/>
        <v>42734.789444444439</v>
      </c>
      <c r="T1324" s="14">
        <f t="shared" si="83"/>
        <v>42767.979861111111</v>
      </c>
    </row>
    <row r="1325" spans="1:20" ht="45" x14ac:dyDescent="0.4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8323</v>
      </c>
      <c r="R1325" t="s">
        <v>8327</v>
      </c>
      <c r="S1325" s="14">
        <f t="shared" si="82"/>
        <v>41004.156886574077</v>
      </c>
      <c r="T1325" s="14">
        <f t="shared" si="83"/>
        <v>41045.207638888889</v>
      </c>
    </row>
    <row r="1326" spans="1:20" ht="59.4" x14ac:dyDescent="0.4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8315</v>
      </c>
      <c r="R1326" t="s">
        <v>8316</v>
      </c>
      <c r="S1326" s="14">
        <f t="shared" si="82"/>
        <v>41995.870486111111</v>
      </c>
      <c r="T1326" s="14">
        <f t="shared" si="83"/>
        <v>42015.870486111111</v>
      </c>
    </row>
    <row r="1327" spans="1:20" ht="45" x14ac:dyDescent="0.4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8315</v>
      </c>
      <c r="R1327" t="s">
        <v>8316</v>
      </c>
      <c r="S1327" s="14">
        <f t="shared" si="82"/>
        <v>42538.73583333334</v>
      </c>
      <c r="T1327" s="14">
        <f t="shared" si="83"/>
        <v>42583.290972222225</v>
      </c>
    </row>
    <row r="1328" spans="1:20" ht="59.4" x14ac:dyDescent="0.4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8315</v>
      </c>
      <c r="R1328" t="s">
        <v>8316</v>
      </c>
      <c r="S1328" s="14">
        <f t="shared" si="82"/>
        <v>42447.894432870366</v>
      </c>
      <c r="T1328" s="14">
        <f t="shared" si="83"/>
        <v>42507.894432870366</v>
      </c>
    </row>
    <row r="1329" spans="1:20" ht="45" x14ac:dyDescent="0.4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8308</v>
      </c>
      <c r="R1329" t="s">
        <v>8310</v>
      </c>
      <c r="S1329" s="14">
        <f t="shared" si="82"/>
        <v>40795.820150462961</v>
      </c>
      <c r="T1329" s="14">
        <f t="shared" si="83"/>
        <v>40825.820150462961</v>
      </c>
    </row>
    <row r="1330" spans="1:20" ht="45" x14ac:dyDescent="0.4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8315</v>
      </c>
      <c r="R1330" t="s">
        <v>8316</v>
      </c>
      <c r="S1330" s="14">
        <f t="shared" si="82"/>
        <v>42268.009224537032</v>
      </c>
      <c r="T1330" s="14">
        <f t="shared" si="83"/>
        <v>42303.009224537032</v>
      </c>
    </row>
    <row r="1331" spans="1:20" ht="45" x14ac:dyDescent="0.4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8315</v>
      </c>
      <c r="R1331" t="s">
        <v>8316</v>
      </c>
      <c r="S1331" s="14">
        <f t="shared" si="82"/>
        <v>42676.065150462964</v>
      </c>
      <c r="T1331" s="14">
        <f t="shared" si="83"/>
        <v>42721.290972222225</v>
      </c>
    </row>
    <row r="1332" spans="1:20" ht="45" x14ac:dyDescent="0.4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80"/>
        <v>100</v>
      </c>
      <c r="P1332">
        <f t="shared" si="81"/>
        <v>307.69</v>
      </c>
      <c r="Q1332" s="10" t="s">
        <v>8315</v>
      </c>
      <c r="R1332" t="s">
        <v>8316</v>
      </c>
      <c r="S1332" s="14">
        <f t="shared" si="82"/>
        <v>41794.817523148151</v>
      </c>
      <c r="T1332" s="14">
        <f t="shared" si="83"/>
        <v>41824.458333333336</v>
      </c>
    </row>
    <row r="1333" spans="1:20" ht="59.4" x14ac:dyDescent="0.4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80"/>
        <v>107</v>
      </c>
      <c r="P1333">
        <f t="shared" si="81"/>
        <v>74.069999999999993</v>
      </c>
      <c r="Q1333" s="10" t="s">
        <v>8315</v>
      </c>
      <c r="R1333" t="s">
        <v>8355</v>
      </c>
      <c r="S1333" s="14">
        <f t="shared" si="82"/>
        <v>42139.014525462961</v>
      </c>
      <c r="T1333" s="14">
        <f t="shared" si="83"/>
        <v>42169.014525462961</v>
      </c>
    </row>
    <row r="1334" spans="1:20" ht="45" x14ac:dyDescent="0.4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8336</v>
      </c>
      <c r="R1334" t="s">
        <v>8337</v>
      </c>
      <c r="S1334" s="14">
        <f t="shared" si="82"/>
        <v>42585.691898148143</v>
      </c>
      <c r="T1334" s="14">
        <f t="shared" si="83"/>
        <v>42615.691898148143</v>
      </c>
    </row>
    <row r="1335" spans="1:20" ht="59.4" x14ac:dyDescent="0.4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8308</v>
      </c>
      <c r="R1335" t="s">
        <v>8313</v>
      </c>
      <c r="S1335" s="14">
        <f t="shared" si="82"/>
        <v>40213.323599537034</v>
      </c>
      <c r="T1335" s="14">
        <f t="shared" si="83"/>
        <v>40253.29583333333</v>
      </c>
    </row>
    <row r="1336" spans="1:20" ht="45" x14ac:dyDescent="0.4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8308</v>
      </c>
      <c r="R1336" t="s">
        <v>8310</v>
      </c>
      <c r="S1336" s="14">
        <f t="shared" si="82"/>
        <v>40595.497164351851</v>
      </c>
      <c r="T1336" s="14">
        <f t="shared" si="83"/>
        <v>40641.455497685187</v>
      </c>
    </row>
    <row r="1337" spans="1:20" ht="45" x14ac:dyDescent="0.4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8320</v>
      </c>
      <c r="R1337" t="s">
        <v>8321</v>
      </c>
      <c r="S1337" s="14">
        <f t="shared" si="82"/>
        <v>41367.572280092594</v>
      </c>
      <c r="T1337" s="14">
        <f t="shared" si="83"/>
        <v>41397.572280092594</v>
      </c>
    </row>
    <row r="1338" spans="1:20" x14ac:dyDescent="0.4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8323</v>
      </c>
      <c r="R1338" t="s">
        <v>8327</v>
      </c>
      <c r="S1338" s="14">
        <f t="shared" si="82"/>
        <v>42173.746342592596</v>
      </c>
      <c r="T1338" s="14">
        <f t="shared" si="83"/>
        <v>42187.152777777781</v>
      </c>
    </row>
    <row r="1339" spans="1:20" ht="30.6" x14ac:dyDescent="0.4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8323</v>
      </c>
      <c r="R1339" t="s">
        <v>8324</v>
      </c>
      <c r="S1339" s="14">
        <f t="shared" si="82"/>
        <v>40778.770011574074</v>
      </c>
      <c r="T1339" s="14">
        <f t="shared" si="83"/>
        <v>40808.770011574074</v>
      </c>
    </row>
    <row r="1340" spans="1:20" ht="45" x14ac:dyDescent="0.4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8315</v>
      </c>
      <c r="R1340" t="s">
        <v>8355</v>
      </c>
      <c r="S1340" s="14">
        <f t="shared" si="82"/>
        <v>41780.745254629634</v>
      </c>
      <c r="T1340" s="14">
        <f t="shared" si="83"/>
        <v>41810.917361111111</v>
      </c>
    </row>
    <row r="1341" spans="1:20" ht="45" x14ac:dyDescent="0.4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8323</v>
      </c>
      <c r="R1341" t="s">
        <v>8327</v>
      </c>
      <c r="S1341" s="14">
        <f t="shared" si="82"/>
        <v>41605.868449074071</v>
      </c>
      <c r="T1341" s="14">
        <f t="shared" si="83"/>
        <v>41639.291666666664</v>
      </c>
    </row>
    <row r="1342" spans="1:20" x14ac:dyDescent="0.4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8323</v>
      </c>
      <c r="R1342" t="s">
        <v>8324</v>
      </c>
      <c r="S1342" s="14">
        <f t="shared" si="82"/>
        <v>42719.90834490741</v>
      </c>
      <c r="T1342" s="14">
        <f t="shared" si="83"/>
        <v>42749.90834490741</v>
      </c>
    </row>
    <row r="1343" spans="1:20" ht="45" x14ac:dyDescent="0.4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8323</v>
      </c>
      <c r="R1343" t="s">
        <v>8352</v>
      </c>
      <c r="S1343" s="14">
        <f t="shared" si="82"/>
        <v>41524.858553240738</v>
      </c>
      <c r="T1343" s="14">
        <f t="shared" si="83"/>
        <v>41552.208333333336</v>
      </c>
    </row>
    <row r="1344" spans="1:20" ht="45" x14ac:dyDescent="0.4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8315</v>
      </c>
      <c r="R1344" t="s">
        <v>8316</v>
      </c>
      <c r="S1344" s="14">
        <f t="shared" si="82"/>
        <v>42566.604826388888</v>
      </c>
      <c r="T1344" s="14">
        <f t="shared" si="83"/>
        <v>42596.604826388888</v>
      </c>
    </row>
    <row r="1345" spans="1:20" ht="45" x14ac:dyDescent="0.4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8323</v>
      </c>
      <c r="R1345" t="s">
        <v>8352</v>
      </c>
      <c r="S1345" s="14">
        <f t="shared" si="82"/>
        <v>42027.13817129629</v>
      </c>
      <c r="T1345" s="14">
        <f t="shared" si="83"/>
        <v>42062.020833333328</v>
      </c>
    </row>
    <row r="1346" spans="1:20" ht="45" x14ac:dyDescent="0.4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84">ROUND(E1346/D1346*100,0)</f>
        <v>78</v>
      </c>
      <c r="P1346">
        <f t="shared" ref="P1346:P1409" si="85">IFERROR(ROUND(E1346/L1346,2),0)</f>
        <v>105.54</v>
      </c>
      <c r="Q1346" s="10" t="s">
        <v>8315</v>
      </c>
      <c r="R1346" t="s">
        <v>8316</v>
      </c>
      <c r="S1346" s="14">
        <f t="shared" ref="S1346:S1409" si="86">(((J1346/60)/60)/24)+DATE(1970,1,1)</f>
        <v>42469.68414351852</v>
      </c>
      <c r="T1346" s="14">
        <f t="shared" ref="T1346:T1409" si="87">(((I1346/60)/60)/24)+DATE(1970,1,1)</f>
        <v>42499.166666666672</v>
      </c>
    </row>
    <row r="1347" spans="1:20" ht="59.4" x14ac:dyDescent="0.4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4"/>
        <v>118</v>
      </c>
      <c r="P1347">
        <f t="shared" si="85"/>
        <v>100.06</v>
      </c>
      <c r="Q1347" s="10" t="s">
        <v>8315</v>
      </c>
      <c r="R1347" t="s">
        <v>8316</v>
      </c>
      <c r="S1347" s="14">
        <f t="shared" si="86"/>
        <v>42179.344988425932</v>
      </c>
      <c r="T1347" s="14">
        <f t="shared" si="87"/>
        <v>42219.75</v>
      </c>
    </row>
    <row r="1348" spans="1:20" ht="45" x14ac:dyDescent="0.4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8315</v>
      </c>
      <c r="R1348" t="s">
        <v>8316</v>
      </c>
      <c r="S1348" s="14">
        <f t="shared" si="86"/>
        <v>41853.240208333329</v>
      </c>
      <c r="T1348" s="14">
        <f t="shared" si="87"/>
        <v>41876.207638888889</v>
      </c>
    </row>
    <row r="1349" spans="1:20" ht="45" x14ac:dyDescent="0.4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8315</v>
      </c>
      <c r="R1349" t="s">
        <v>8316</v>
      </c>
      <c r="S1349" s="14">
        <f t="shared" si="86"/>
        <v>42633.116851851853</v>
      </c>
      <c r="T1349" s="14">
        <f t="shared" si="87"/>
        <v>42663.116851851853</v>
      </c>
    </row>
    <row r="1350" spans="1:20" ht="45" x14ac:dyDescent="0.4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8315</v>
      </c>
      <c r="R1350" t="s">
        <v>8316</v>
      </c>
      <c r="S1350" s="14">
        <f t="shared" si="86"/>
        <v>41747.86986111111</v>
      </c>
      <c r="T1350" s="14">
        <f t="shared" si="87"/>
        <v>41779.290972222225</v>
      </c>
    </row>
    <row r="1351" spans="1:20" ht="45" x14ac:dyDescent="0.4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8336</v>
      </c>
      <c r="R1351" t="s">
        <v>8337</v>
      </c>
      <c r="S1351" s="14">
        <f t="shared" si="86"/>
        <v>42780.600532407407</v>
      </c>
      <c r="T1351" s="14">
        <f t="shared" si="87"/>
        <v>42808.558865740735</v>
      </c>
    </row>
    <row r="1352" spans="1:20" ht="45" x14ac:dyDescent="0.4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8308</v>
      </c>
      <c r="R1352" t="s">
        <v>8313</v>
      </c>
      <c r="S1352" s="14">
        <f t="shared" si="86"/>
        <v>41304.833194444444</v>
      </c>
      <c r="T1352" s="14">
        <f t="shared" si="87"/>
        <v>41334.833194444444</v>
      </c>
    </row>
    <row r="1353" spans="1:20" ht="45" x14ac:dyDescent="0.4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8323</v>
      </c>
      <c r="R1353" t="s">
        <v>8344</v>
      </c>
      <c r="S1353" s="14">
        <f t="shared" si="86"/>
        <v>41737.684664351851</v>
      </c>
      <c r="T1353" s="14">
        <f t="shared" si="87"/>
        <v>41782.684664351851</v>
      </c>
    </row>
    <row r="1354" spans="1:20" ht="45" x14ac:dyDescent="0.4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8315</v>
      </c>
      <c r="R1354" t="s">
        <v>8316</v>
      </c>
      <c r="S1354" s="14">
        <f t="shared" si="86"/>
        <v>42492.717233796298</v>
      </c>
      <c r="T1354" s="14">
        <f t="shared" si="87"/>
        <v>42522.717233796298</v>
      </c>
    </row>
    <row r="1355" spans="1:20" ht="30.6" x14ac:dyDescent="0.4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8315</v>
      </c>
      <c r="R1355" t="s">
        <v>8316</v>
      </c>
      <c r="S1355" s="14">
        <f t="shared" si="86"/>
        <v>42086.614942129629</v>
      </c>
      <c r="T1355" s="14">
        <f t="shared" si="87"/>
        <v>42117.290972222225</v>
      </c>
    </row>
    <row r="1356" spans="1:20" ht="45" x14ac:dyDescent="0.4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8315</v>
      </c>
      <c r="R1356" t="s">
        <v>8357</v>
      </c>
      <c r="S1356" s="14">
        <f t="shared" si="86"/>
        <v>41954.850868055553</v>
      </c>
      <c r="T1356" s="14">
        <f t="shared" si="87"/>
        <v>41974.850868055553</v>
      </c>
    </row>
    <row r="1357" spans="1:20" ht="45" x14ac:dyDescent="0.4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8323</v>
      </c>
      <c r="R1357" t="s">
        <v>8324</v>
      </c>
      <c r="S1357" s="14">
        <f t="shared" si="86"/>
        <v>41767.656863425924</v>
      </c>
      <c r="T1357" s="14">
        <f t="shared" si="87"/>
        <v>41803.290972222225</v>
      </c>
    </row>
    <row r="1358" spans="1:20" ht="30.6" x14ac:dyDescent="0.4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8317</v>
      </c>
      <c r="R1358" t="s">
        <v>8347</v>
      </c>
      <c r="S1358" s="14">
        <f t="shared" si="86"/>
        <v>40215.919050925928</v>
      </c>
      <c r="T1358" s="14">
        <f t="shared" si="87"/>
        <v>40252.913194444445</v>
      </c>
    </row>
    <row r="1359" spans="1:20" ht="45" x14ac:dyDescent="0.4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8317</v>
      </c>
      <c r="R1359" t="s">
        <v>8318</v>
      </c>
      <c r="S1359" s="14">
        <f t="shared" si="86"/>
        <v>42173.275740740741</v>
      </c>
      <c r="T1359" s="14">
        <f t="shared" si="87"/>
        <v>42217.745138888888</v>
      </c>
    </row>
    <row r="1360" spans="1:20" ht="45" x14ac:dyDescent="0.4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8323</v>
      </c>
      <c r="R1360" t="s">
        <v>8352</v>
      </c>
      <c r="S1360" s="14">
        <f t="shared" si="86"/>
        <v>40961.252141203702</v>
      </c>
      <c r="T1360" s="14">
        <f t="shared" si="87"/>
        <v>40989.866666666669</v>
      </c>
    </row>
    <row r="1361" spans="1:20" ht="45" x14ac:dyDescent="0.4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8315</v>
      </c>
      <c r="R1361" t="s">
        <v>8316</v>
      </c>
      <c r="S1361" s="14">
        <f t="shared" si="86"/>
        <v>41013.936562499999</v>
      </c>
      <c r="T1361" s="14">
        <f t="shared" si="87"/>
        <v>41061.165972222225</v>
      </c>
    </row>
    <row r="1362" spans="1:20" ht="59.4" x14ac:dyDescent="0.4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8315</v>
      </c>
      <c r="R1362" t="s">
        <v>8316</v>
      </c>
      <c r="S1362" s="14">
        <f t="shared" si="86"/>
        <v>42490.133877314816</v>
      </c>
      <c r="T1362" s="14">
        <f t="shared" si="87"/>
        <v>42527.083333333328</v>
      </c>
    </row>
    <row r="1363" spans="1:20" ht="45" x14ac:dyDescent="0.4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8323</v>
      </c>
      <c r="R1363" t="s">
        <v>8324</v>
      </c>
      <c r="S1363" s="14">
        <f t="shared" si="86"/>
        <v>41666.842824074076</v>
      </c>
      <c r="T1363" s="14">
        <f t="shared" si="87"/>
        <v>41696.842824074076</v>
      </c>
    </row>
    <row r="1364" spans="1:20" ht="45" x14ac:dyDescent="0.4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8315</v>
      </c>
      <c r="R1364" t="s">
        <v>8357</v>
      </c>
      <c r="S1364" s="14">
        <f t="shared" si="86"/>
        <v>42044.765960648147</v>
      </c>
      <c r="T1364" s="14">
        <f t="shared" si="87"/>
        <v>42058.765960648147</v>
      </c>
    </row>
    <row r="1365" spans="1:20" ht="59.4" x14ac:dyDescent="0.4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8323</v>
      </c>
      <c r="R1365" t="s">
        <v>8352</v>
      </c>
      <c r="S1365" s="14">
        <f t="shared" si="86"/>
        <v>41483.449282407404</v>
      </c>
      <c r="T1365" s="14">
        <f t="shared" si="87"/>
        <v>41543.449282407404</v>
      </c>
    </row>
    <row r="1366" spans="1:20" ht="45" x14ac:dyDescent="0.4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8323</v>
      </c>
      <c r="R1366" t="s">
        <v>8327</v>
      </c>
      <c r="S1366" s="14">
        <f t="shared" si="86"/>
        <v>40948.16815972222</v>
      </c>
      <c r="T1366" s="14">
        <f t="shared" si="87"/>
        <v>40978.16815972222</v>
      </c>
    </row>
    <row r="1367" spans="1:20" ht="45" x14ac:dyDescent="0.4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8308</v>
      </c>
      <c r="R1367" t="s">
        <v>8313</v>
      </c>
      <c r="S1367" s="14">
        <f t="shared" si="86"/>
        <v>41894.879606481481</v>
      </c>
      <c r="T1367" s="14">
        <f t="shared" si="87"/>
        <v>41913.165972222225</v>
      </c>
    </row>
    <row r="1368" spans="1:20" ht="59.4" x14ac:dyDescent="0.4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8315</v>
      </c>
      <c r="R1368" t="s">
        <v>8316</v>
      </c>
      <c r="S1368" s="14">
        <f t="shared" si="86"/>
        <v>42584.846828703703</v>
      </c>
      <c r="T1368" s="14">
        <f t="shared" si="87"/>
        <v>42624.846828703703</v>
      </c>
    </row>
    <row r="1369" spans="1:20" ht="45" x14ac:dyDescent="0.4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8315</v>
      </c>
      <c r="R1369" t="s">
        <v>8316</v>
      </c>
      <c r="S1369" s="14">
        <f t="shared" si="86"/>
        <v>42275.731666666667</v>
      </c>
      <c r="T1369" s="14">
        <f t="shared" si="87"/>
        <v>42305.731666666667</v>
      </c>
    </row>
    <row r="1370" spans="1:20" ht="30.6" x14ac:dyDescent="0.4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8315</v>
      </c>
      <c r="R1370" t="s">
        <v>8316</v>
      </c>
      <c r="S1370" s="14">
        <f t="shared" si="86"/>
        <v>42585.523842592593</v>
      </c>
      <c r="T1370" s="14">
        <f t="shared" si="87"/>
        <v>42599.165972222225</v>
      </c>
    </row>
    <row r="1371" spans="1:20" ht="45" x14ac:dyDescent="0.45">
      <c r="A1371">
        <v>108</v>
      </c>
      <c r="B1371" s="3" t="s">
        <v>110</v>
      </c>
      <c r="C1371" s="3" t="s">
        <v>4219</v>
      </c>
      <c r="D1371" s="6">
        <v>1500</v>
      </c>
      <c r="E1371" s="8">
        <v>3700</v>
      </c>
      <c r="F1371" t="s">
        <v>8218</v>
      </c>
      <c r="G1371" t="s">
        <v>8223</v>
      </c>
      <c r="H1371" t="s">
        <v>8245</v>
      </c>
      <c r="I1371">
        <v>1370011370</v>
      </c>
      <c r="J1371">
        <v>1364827370</v>
      </c>
      <c r="K1371" t="b">
        <v>0</v>
      </c>
      <c r="L1371">
        <v>47</v>
      </c>
      <c r="M1371" t="b">
        <v>1</v>
      </c>
      <c r="N1371" t="s">
        <v>8264</v>
      </c>
      <c r="O1371">
        <f t="shared" si="84"/>
        <v>247</v>
      </c>
      <c r="P1371">
        <f t="shared" si="85"/>
        <v>78.72</v>
      </c>
      <c r="Q1371" s="10" t="s">
        <v>8308</v>
      </c>
      <c r="R1371" t="s">
        <v>8310</v>
      </c>
      <c r="S1371" s="14">
        <f t="shared" si="86"/>
        <v>41365.613078703704</v>
      </c>
      <c r="T1371" s="14">
        <f t="shared" si="87"/>
        <v>41425.613078703704</v>
      </c>
    </row>
    <row r="1372" spans="1:20" ht="45" x14ac:dyDescent="0.45">
      <c r="A1372">
        <v>29</v>
      </c>
      <c r="B1372" s="3" t="s">
        <v>31</v>
      </c>
      <c r="C1372" s="3" t="s">
        <v>4140</v>
      </c>
      <c r="D1372" s="6">
        <v>3000</v>
      </c>
      <c r="E1372" s="8">
        <v>3700</v>
      </c>
      <c r="F1372" t="s">
        <v>8218</v>
      </c>
      <c r="G1372" t="s">
        <v>8224</v>
      </c>
      <c r="H1372" t="s">
        <v>8246</v>
      </c>
      <c r="I1372">
        <v>1406045368</v>
      </c>
      <c r="J1372">
        <v>1403453368</v>
      </c>
      <c r="K1372" t="b">
        <v>0</v>
      </c>
      <c r="L1372">
        <v>117</v>
      </c>
      <c r="M1372" t="b">
        <v>1</v>
      </c>
      <c r="N1372" t="s">
        <v>8263</v>
      </c>
      <c r="O1372">
        <f t="shared" si="84"/>
        <v>123</v>
      </c>
      <c r="P1372">
        <f t="shared" si="85"/>
        <v>31.62</v>
      </c>
      <c r="Q1372" s="10" t="s">
        <v>8308</v>
      </c>
      <c r="R1372" t="s">
        <v>8309</v>
      </c>
      <c r="S1372" s="14">
        <f t="shared" si="86"/>
        <v>41812.67324074074</v>
      </c>
      <c r="T1372" s="14">
        <f t="shared" si="87"/>
        <v>41842.67324074074</v>
      </c>
    </row>
    <row r="1373" spans="1:20" ht="30.6" x14ac:dyDescent="0.4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8315</v>
      </c>
      <c r="R1373" t="s">
        <v>8316</v>
      </c>
      <c r="S1373" s="14">
        <f t="shared" si="86"/>
        <v>41903.882951388885</v>
      </c>
      <c r="T1373" s="14">
        <f t="shared" si="87"/>
        <v>41933.882951388885</v>
      </c>
    </row>
    <row r="1374" spans="1:20" ht="59.4" x14ac:dyDescent="0.4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8323</v>
      </c>
      <c r="R1374" t="s">
        <v>8352</v>
      </c>
      <c r="S1374" s="14">
        <f t="shared" si="86"/>
        <v>42125.078275462962</v>
      </c>
      <c r="T1374" s="14">
        <f t="shared" si="87"/>
        <v>42156.165972222225</v>
      </c>
    </row>
    <row r="1375" spans="1:20" ht="30.6" x14ac:dyDescent="0.4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8323</v>
      </c>
      <c r="R1375" t="s">
        <v>8325</v>
      </c>
      <c r="S1375" s="14">
        <f t="shared" si="86"/>
        <v>42656.805497685185</v>
      </c>
      <c r="T1375" s="14">
        <f t="shared" si="87"/>
        <v>42667.875</v>
      </c>
    </row>
    <row r="1376" spans="1:20" ht="45" x14ac:dyDescent="0.4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8315</v>
      </c>
      <c r="R1376" t="s">
        <v>8316</v>
      </c>
      <c r="S1376" s="14">
        <f t="shared" si="86"/>
        <v>42157.591064814813</v>
      </c>
      <c r="T1376" s="14">
        <f t="shared" si="87"/>
        <v>42179.083333333328</v>
      </c>
    </row>
    <row r="1377" spans="1:20" ht="45" x14ac:dyDescent="0.4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8315</v>
      </c>
      <c r="R1377" t="s">
        <v>8316</v>
      </c>
      <c r="S1377" s="14">
        <f t="shared" si="86"/>
        <v>42148.676851851851</v>
      </c>
      <c r="T1377" s="14">
        <f t="shared" si="87"/>
        <v>42170.676851851851</v>
      </c>
    </row>
    <row r="1378" spans="1:20" ht="45" x14ac:dyDescent="0.4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8315</v>
      </c>
      <c r="R1378" t="s">
        <v>8316</v>
      </c>
      <c r="S1378" s="14">
        <f t="shared" si="86"/>
        <v>42341.180636574078</v>
      </c>
      <c r="T1378" s="14">
        <f t="shared" si="87"/>
        <v>42373.180636574078</v>
      </c>
    </row>
    <row r="1379" spans="1:20" ht="59.4" x14ac:dyDescent="0.4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8315</v>
      </c>
      <c r="R1379" t="s">
        <v>8316</v>
      </c>
      <c r="S1379" s="14">
        <f t="shared" si="86"/>
        <v>42302.701516203699</v>
      </c>
      <c r="T1379" s="14">
        <f t="shared" si="87"/>
        <v>42337.958333333328</v>
      </c>
    </row>
    <row r="1380" spans="1:20" ht="45" x14ac:dyDescent="0.4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8323</v>
      </c>
      <c r="R1380" t="s">
        <v>8324</v>
      </c>
      <c r="S1380" s="14">
        <f t="shared" si="86"/>
        <v>41059.185682870368</v>
      </c>
      <c r="T1380" s="14">
        <f t="shared" si="87"/>
        <v>41089.185682870368</v>
      </c>
    </row>
    <row r="1381" spans="1:20" ht="45" x14ac:dyDescent="0.4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8308</v>
      </c>
      <c r="R1381" t="s">
        <v>8313</v>
      </c>
      <c r="S1381" s="14">
        <f t="shared" si="86"/>
        <v>42438.827789351853</v>
      </c>
      <c r="T1381" s="14">
        <f t="shared" si="87"/>
        <v>42468.786122685182</v>
      </c>
    </row>
    <row r="1382" spans="1:20" ht="59.4" x14ac:dyDescent="0.4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8315</v>
      </c>
      <c r="R1382" t="s">
        <v>8316</v>
      </c>
      <c r="S1382" s="14">
        <f t="shared" si="86"/>
        <v>42087.768055555556</v>
      </c>
      <c r="T1382" s="14">
        <f t="shared" si="87"/>
        <v>42111.666666666672</v>
      </c>
    </row>
    <row r="1383" spans="1:20" ht="45" x14ac:dyDescent="0.4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8308</v>
      </c>
      <c r="R1383" t="s">
        <v>8310</v>
      </c>
      <c r="S1383" s="14">
        <f t="shared" si="86"/>
        <v>41786.65892361111</v>
      </c>
      <c r="T1383" s="14">
        <f t="shared" si="87"/>
        <v>41812.65892361111</v>
      </c>
    </row>
    <row r="1384" spans="1:20" ht="45" x14ac:dyDescent="0.4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8308</v>
      </c>
      <c r="R1384" t="s">
        <v>8310</v>
      </c>
      <c r="S1384" s="14">
        <f t="shared" si="86"/>
        <v>40619.402361111112</v>
      </c>
      <c r="T1384" s="14">
        <f t="shared" si="87"/>
        <v>40680.402361111112</v>
      </c>
    </row>
    <row r="1385" spans="1:20" ht="45" x14ac:dyDescent="0.4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8320</v>
      </c>
      <c r="R1385" t="s">
        <v>8322</v>
      </c>
      <c r="S1385" s="14">
        <f t="shared" si="86"/>
        <v>42250.685706018514</v>
      </c>
      <c r="T1385" s="14">
        <f t="shared" si="87"/>
        <v>42288.208333333328</v>
      </c>
    </row>
    <row r="1386" spans="1:20" ht="45" x14ac:dyDescent="0.4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8315</v>
      </c>
      <c r="R1386" t="s">
        <v>8316</v>
      </c>
      <c r="S1386" s="14">
        <f t="shared" si="86"/>
        <v>42036.995590277773</v>
      </c>
      <c r="T1386" s="14">
        <f t="shared" si="87"/>
        <v>42094.536111111112</v>
      </c>
    </row>
    <row r="1387" spans="1:20" ht="45" x14ac:dyDescent="0.4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8323</v>
      </c>
      <c r="R1387" t="s">
        <v>8324</v>
      </c>
      <c r="S1387" s="14">
        <f t="shared" si="86"/>
        <v>41157.947337962964</v>
      </c>
      <c r="T1387" s="14">
        <f t="shared" si="87"/>
        <v>41187.947337962964</v>
      </c>
    </row>
    <row r="1388" spans="1:20" ht="45" x14ac:dyDescent="0.4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8315</v>
      </c>
      <c r="R1388" t="s">
        <v>8316</v>
      </c>
      <c r="S1388" s="14">
        <f t="shared" si="86"/>
        <v>42693.742604166662</v>
      </c>
      <c r="T1388" s="14">
        <f t="shared" si="87"/>
        <v>42718.742604166662</v>
      </c>
    </row>
    <row r="1389" spans="1:20" ht="45" x14ac:dyDescent="0.4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8317</v>
      </c>
      <c r="R1389" t="s">
        <v>8319</v>
      </c>
      <c r="S1389" s="14">
        <f t="shared" si="86"/>
        <v>42422.254328703704</v>
      </c>
      <c r="T1389" s="14">
        <f t="shared" si="87"/>
        <v>42482.21266203704</v>
      </c>
    </row>
    <row r="1390" spans="1:20" ht="45" x14ac:dyDescent="0.4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8320</v>
      </c>
      <c r="R1390" t="s">
        <v>8321</v>
      </c>
      <c r="S1390" s="14">
        <f t="shared" si="86"/>
        <v>40713.630497685182</v>
      </c>
      <c r="T1390" s="14">
        <f t="shared" si="87"/>
        <v>40759.630497685182</v>
      </c>
    </row>
    <row r="1391" spans="1:20" ht="45" x14ac:dyDescent="0.45">
      <c r="A1391">
        <v>3689</v>
      </c>
      <c r="B1391" s="3" t="s">
        <v>3686</v>
      </c>
      <c r="C1391" s="3" t="s">
        <v>7799</v>
      </c>
      <c r="D1391" s="6">
        <v>3000</v>
      </c>
      <c r="E1391" s="8">
        <v>3550</v>
      </c>
      <c r="F1391" t="s">
        <v>8218</v>
      </c>
      <c r="G1391" t="s">
        <v>8223</v>
      </c>
      <c r="H1391" t="s">
        <v>8245</v>
      </c>
      <c r="I1391">
        <v>1434925500</v>
      </c>
      <c r="J1391">
        <v>1432410639</v>
      </c>
      <c r="K1391" t="b">
        <v>0</v>
      </c>
      <c r="L1391">
        <v>62</v>
      </c>
      <c r="M1391" t="b">
        <v>1</v>
      </c>
      <c r="N1391" t="s">
        <v>8269</v>
      </c>
      <c r="O1391">
        <f t="shared" si="84"/>
        <v>118</v>
      </c>
      <c r="P1391">
        <f t="shared" si="85"/>
        <v>57.26</v>
      </c>
      <c r="Q1391" s="10" t="s">
        <v>8315</v>
      </c>
      <c r="R1391" t="s">
        <v>8316</v>
      </c>
      <c r="S1391" s="14">
        <f t="shared" si="86"/>
        <v>42147.826840277776</v>
      </c>
      <c r="T1391" s="14">
        <f t="shared" si="87"/>
        <v>42176.934027777781</v>
      </c>
    </row>
    <row r="1392" spans="1:20" ht="45" x14ac:dyDescent="0.45">
      <c r="A1392">
        <v>687</v>
      </c>
      <c r="B1392" s="3" t="s">
        <v>688</v>
      </c>
      <c r="C1392" s="3" t="s">
        <v>4797</v>
      </c>
      <c r="D1392" s="6">
        <v>100000</v>
      </c>
      <c r="E1392" s="8">
        <v>3550</v>
      </c>
      <c r="F1392" t="s">
        <v>8220</v>
      </c>
      <c r="G1392" t="s">
        <v>8237</v>
      </c>
      <c r="H1392" t="s">
        <v>8255</v>
      </c>
      <c r="I1392">
        <v>1486317653</v>
      </c>
      <c r="J1392">
        <v>1481133653</v>
      </c>
      <c r="K1392" t="b">
        <v>0</v>
      </c>
      <c r="L1392">
        <v>6</v>
      </c>
      <c r="M1392" t="b">
        <v>0</v>
      </c>
      <c r="N1392" t="s">
        <v>8271</v>
      </c>
      <c r="O1392">
        <f t="shared" si="84"/>
        <v>4</v>
      </c>
      <c r="P1392">
        <f t="shared" si="85"/>
        <v>591.66999999999996</v>
      </c>
      <c r="Q1392" s="10" t="s">
        <v>8317</v>
      </c>
      <c r="R1392" t="s">
        <v>8319</v>
      </c>
      <c r="S1392" s="14">
        <f t="shared" si="86"/>
        <v>42711.750613425931</v>
      </c>
      <c r="T1392" s="14">
        <f t="shared" si="87"/>
        <v>42771.750613425931</v>
      </c>
    </row>
    <row r="1393" spans="1:20" ht="45" x14ac:dyDescent="0.4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8323</v>
      </c>
      <c r="R1393" t="s">
        <v>8328</v>
      </c>
      <c r="S1393" s="14">
        <f t="shared" si="86"/>
        <v>41452.060601851852</v>
      </c>
      <c r="T1393" s="14">
        <f t="shared" si="87"/>
        <v>41482.060601851852</v>
      </c>
    </row>
    <row r="1394" spans="1:20" ht="59.4" x14ac:dyDescent="0.4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8315</v>
      </c>
      <c r="R1394" t="s">
        <v>8316</v>
      </c>
      <c r="S1394" s="14">
        <f t="shared" si="86"/>
        <v>40478.263923611114</v>
      </c>
      <c r="T1394" s="14">
        <f t="shared" si="87"/>
        <v>40568.166666666664</v>
      </c>
    </row>
    <row r="1395" spans="1:20" ht="45" x14ac:dyDescent="0.4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8315</v>
      </c>
      <c r="R1395" t="s">
        <v>8357</v>
      </c>
      <c r="S1395" s="14">
        <f t="shared" si="86"/>
        <v>42553.583425925928</v>
      </c>
      <c r="T1395" s="14">
        <f t="shared" si="87"/>
        <v>42611.708333333328</v>
      </c>
    </row>
    <row r="1396" spans="1:20" ht="45" x14ac:dyDescent="0.4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0" t="s">
        <v>8315</v>
      </c>
      <c r="R1396" t="s">
        <v>8316</v>
      </c>
      <c r="S1396" s="14">
        <f t="shared" si="86"/>
        <v>41820.62809027778</v>
      </c>
      <c r="T1396" s="14">
        <f t="shared" si="87"/>
        <v>41841.165972222225</v>
      </c>
    </row>
    <row r="1397" spans="1:20" ht="45" x14ac:dyDescent="0.4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0" t="s">
        <v>8315</v>
      </c>
      <c r="R1397" t="s">
        <v>8316</v>
      </c>
      <c r="S1397" s="14">
        <f t="shared" si="86"/>
        <v>42053.049375000002</v>
      </c>
      <c r="T1397" s="14">
        <f t="shared" si="87"/>
        <v>42096.041666666672</v>
      </c>
    </row>
    <row r="1398" spans="1:20" ht="45" x14ac:dyDescent="0.4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8315</v>
      </c>
      <c r="R1398" t="s">
        <v>8316</v>
      </c>
      <c r="S1398" s="14">
        <f t="shared" si="86"/>
        <v>42559.431203703702</v>
      </c>
      <c r="T1398" s="14">
        <f t="shared" si="87"/>
        <v>42583.957638888889</v>
      </c>
    </row>
    <row r="1399" spans="1:20" ht="45" x14ac:dyDescent="0.4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8315</v>
      </c>
      <c r="R1399" t="s">
        <v>8316</v>
      </c>
      <c r="S1399" s="14">
        <f t="shared" si="86"/>
        <v>41862.83997685185</v>
      </c>
      <c r="T1399" s="14">
        <f t="shared" si="87"/>
        <v>41892.83997685185</v>
      </c>
    </row>
    <row r="1400" spans="1:20" ht="45" x14ac:dyDescent="0.4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8308</v>
      </c>
      <c r="R1400" t="s">
        <v>8313</v>
      </c>
      <c r="S1400" s="14">
        <f t="shared" si="86"/>
        <v>40637.866550925923</v>
      </c>
      <c r="T1400" s="14">
        <f t="shared" si="87"/>
        <v>40688.166666666664</v>
      </c>
    </row>
    <row r="1401" spans="1:20" ht="45" x14ac:dyDescent="0.4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8315</v>
      </c>
      <c r="R1401" t="s">
        <v>8355</v>
      </c>
      <c r="S1401" s="14">
        <f t="shared" si="86"/>
        <v>41785.72729166667</v>
      </c>
      <c r="T1401" s="14">
        <f t="shared" si="87"/>
        <v>41801.166666666664</v>
      </c>
    </row>
    <row r="1402" spans="1:20" ht="59.4" x14ac:dyDescent="0.4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8315</v>
      </c>
      <c r="R1402" t="s">
        <v>8316</v>
      </c>
      <c r="S1402" s="14">
        <f t="shared" si="86"/>
        <v>41947.762592592589</v>
      </c>
      <c r="T1402" s="14">
        <f t="shared" si="87"/>
        <v>41987.762592592597</v>
      </c>
    </row>
    <row r="1403" spans="1:20" ht="30.6" x14ac:dyDescent="0.4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8308</v>
      </c>
      <c r="R1403" t="s">
        <v>8309</v>
      </c>
      <c r="S1403" s="14">
        <f t="shared" si="86"/>
        <v>42468.94458333333</v>
      </c>
      <c r="T1403" s="14">
        <f t="shared" si="87"/>
        <v>42475.875</v>
      </c>
    </row>
    <row r="1404" spans="1:20" ht="59.4" x14ac:dyDescent="0.45">
      <c r="A1404">
        <v>1679</v>
      </c>
      <c r="B1404" s="3" t="s">
        <v>1680</v>
      </c>
      <c r="C1404" s="3" t="s">
        <v>5789</v>
      </c>
      <c r="D1404" s="6">
        <v>2000</v>
      </c>
      <c r="E1404" s="8">
        <v>3500</v>
      </c>
      <c r="F1404" t="s">
        <v>8218</v>
      </c>
      <c r="G1404" t="s">
        <v>8223</v>
      </c>
      <c r="H1404" t="s">
        <v>8245</v>
      </c>
      <c r="I1404">
        <v>1311298745</v>
      </c>
      <c r="J1404">
        <v>1309311545</v>
      </c>
      <c r="K1404" t="b">
        <v>0</v>
      </c>
      <c r="L1404">
        <v>56</v>
      </c>
      <c r="M1404" t="b">
        <v>1</v>
      </c>
      <c r="N1404" t="s">
        <v>8290</v>
      </c>
      <c r="O1404">
        <f t="shared" si="84"/>
        <v>175</v>
      </c>
      <c r="P1404">
        <f t="shared" si="85"/>
        <v>62.5</v>
      </c>
      <c r="Q1404" s="10" t="s">
        <v>8323</v>
      </c>
      <c r="R1404" t="s">
        <v>8344</v>
      </c>
      <c r="S1404" s="14">
        <f t="shared" si="86"/>
        <v>40723.068807870368</v>
      </c>
      <c r="T1404" s="14">
        <f t="shared" si="87"/>
        <v>40746.068807870368</v>
      </c>
    </row>
    <row r="1405" spans="1:20" ht="30.6" x14ac:dyDescent="0.4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8323</v>
      </c>
      <c r="R1405" t="s">
        <v>8324</v>
      </c>
      <c r="S1405" s="14">
        <f t="shared" si="86"/>
        <v>40996.646921296298</v>
      </c>
      <c r="T1405" s="14">
        <f t="shared" si="87"/>
        <v>41026.646921296298</v>
      </c>
    </row>
    <row r="1406" spans="1:20" ht="45" x14ac:dyDescent="0.45">
      <c r="A1406">
        <v>101</v>
      </c>
      <c r="B1406" s="3" t="s">
        <v>103</v>
      </c>
      <c r="C1406" s="3" t="s">
        <v>4212</v>
      </c>
      <c r="D1406" s="6">
        <v>3500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1359052710</v>
      </c>
      <c r="J1406">
        <v>1356979110</v>
      </c>
      <c r="K1406" t="b">
        <v>0</v>
      </c>
      <c r="L1406">
        <v>35</v>
      </c>
      <c r="M1406" t="b">
        <v>1</v>
      </c>
      <c r="N1406" t="s">
        <v>8264</v>
      </c>
      <c r="O1406">
        <f t="shared" si="84"/>
        <v>100</v>
      </c>
      <c r="P1406">
        <f t="shared" si="85"/>
        <v>100</v>
      </c>
      <c r="Q1406" s="10" t="s">
        <v>8308</v>
      </c>
      <c r="R1406" t="s">
        <v>8310</v>
      </c>
      <c r="S1406" s="14">
        <f t="shared" si="86"/>
        <v>41274.776736111111</v>
      </c>
      <c r="T1406" s="14">
        <f t="shared" si="87"/>
        <v>41298.776736111111</v>
      </c>
    </row>
    <row r="1407" spans="1:20" ht="45" x14ac:dyDescent="0.4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8317</v>
      </c>
      <c r="R1407" t="s">
        <v>8319</v>
      </c>
      <c r="S1407" s="14">
        <f t="shared" si="86"/>
        <v>41877.912187499998</v>
      </c>
      <c r="T1407" s="14">
        <f t="shared" si="87"/>
        <v>41898.912187499998</v>
      </c>
    </row>
    <row r="1408" spans="1:20" ht="45" x14ac:dyDescent="0.4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8315</v>
      </c>
      <c r="R1408" t="s">
        <v>8316</v>
      </c>
      <c r="S1408" s="14">
        <f t="shared" si="86"/>
        <v>42261.917395833334</v>
      </c>
      <c r="T1408" s="14">
        <f t="shared" si="87"/>
        <v>42291.917395833334</v>
      </c>
    </row>
    <row r="1409" spans="1:20" ht="30.6" x14ac:dyDescent="0.4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8315</v>
      </c>
      <c r="R1409" t="s">
        <v>8316</v>
      </c>
      <c r="S1409" s="14">
        <f t="shared" si="86"/>
        <v>41839.175706018519</v>
      </c>
      <c r="T1409" s="14">
        <f t="shared" si="87"/>
        <v>41853.175706018519</v>
      </c>
    </row>
    <row r="1410" spans="1:20" ht="45" x14ac:dyDescent="0.4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88">ROUND(E1410/D1410*100,0)</f>
        <v>108</v>
      </c>
      <c r="P1410">
        <f t="shared" ref="P1410:P1473" si="89">IFERROR(ROUND(E1410/L1410,2),0)</f>
        <v>46.89</v>
      </c>
      <c r="Q1410" s="10" t="s">
        <v>8315</v>
      </c>
      <c r="R1410" t="s">
        <v>8316</v>
      </c>
      <c r="S1410" s="14">
        <f t="shared" ref="S1410:S1473" si="90">(((J1410/60)/60)/24)+DATE(1970,1,1)</f>
        <v>42115.889652777783</v>
      </c>
      <c r="T1410" s="14">
        <f t="shared" ref="T1410:T1473" si="91">(((I1410/60)/60)/24)+DATE(1970,1,1)</f>
        <v>42151.114583333328</v>
      </c>
    </row>
    <row r="1411" spans="1:20" ht="45" x14ac:dyDescent="0.4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si="88"/>
        <v>7</v>
      </c>
      <c r="P1411">
        <f t="shared" si="89"/>
        <v>115.53</v>
      </c>
      <c r="Q1411" s="10" t="s">
        <v>8334</v>
      </c>
      <c r="R1411" t="s">
        <v>8335</v>
      </c>
      <c r="S1411" s="14">
        <f t="shared" si="90"/>
        <v>42394.900462962964</v>
      </c>
      <c r="T1411" s="14">
        <f t="shared" si="91"/>
        <v>42454.858796296292</v>
      </c>
    </row>
    <row r="1412" spans="1:20" ht="45" x14ac:dyDescent="0.4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88"/>
        <v>139</v>
      </c>
      <c r="P1412">
        <f t="shared" si="89"/>
        <v>29.62</v>
      </c>
      <c r="Q1412" s="10" t="s">
        <v>8323</v>
      </c>
      <c r="R1412" t="s">
        <v>8324</v>
      </c>
      <c r="S1412" s="14">
        <f t="shared" si="90"/>
        <v>42438.667071759264</v>
      </c>
      <c r="T1412" s="14">
        <f t="shared" si="91"/>
        <v>42468.625405092593</v>
      </c>
    </row>
    <row r="1413" spans="1:20" ht="45" x14ac:dyDescent="0.4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8323</v>
      </c>
      <c r="R1413" t="s">
        <v>8327</v>
      </c>
      <c r="S1413" s="14">
        <f t="shared" si="90"/>
        <v>40395.714722222219</v>
      </c>
      <c r="T1413" s="14">
        <f t="shared" si="91"/>
        <v>40432.165972222225</v>
      </c>
    </row>
    <row r="1414" spans="1:20" ht="88.2" x14ac:dyDescent="0.4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8315</v>
      </c>
      <c r="R1414" t="s">
        <v>8316</v>
      </c>
      <c r="S1414" s="14">
        <f t="shared" si="90"/>
        <v>42168.316481481481</v>
      </c>
      <c r="T1414" s="14">
        <f t="shared" si="91"/>
        <v>42198.316481481481</v>
      </c>
    </row>
    <row r="1415" spans="1:20" ht="30.6" x14ac:dyDescent="0.4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8323</v>
      </c>
      <c r="R1415" t="s">
        <v>8344</v>
      </c>
      <c r="S1415" s="14">
        <f t="shared" si="90"/>
        <v>40973.72623842593</v>
      </c>
      <c r="T1415" s="14">
        <f t="shared" si="91"/>
        <v>41020.165972222225</v>
      </c>
    </row>
    <row r="1416" spans="1:20" ht="45" x14ac:dyDescent="0.4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8323</v>
      </c>
      <c r="R1416" t="s">
        <v>8327</v>
      </c>
      <c r="S1416" s="14">
        <f t="shared" si="90"/>
        <v>42043.152650462958</v>
      </c>
      <c r="T1416" s="14">
        <f t="shared" si="91"/>
        <v>42073.110983796301</v>
      </c>
    </row>
    <row r="1417" spans="1:20" ht="30.6" x14ac:dyDescent="0.4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8315</v>
      </c>
      <c r="R1417" t="s">
        <v>8316</v>
      </c>
      <c r="S1417" s="14">
        <f t="shared" si="90"/>
        <v>42165.993125000001</v>
      </c>
      <c r="T1417" s="14">
        <f t="shared" si="91"/>
        <v>42187.993125000001</v>
      </c>
    </row>
    <row r="1418" spans="1:20" ht="45" x14ac:dyDescent="0.4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8315</v>
      </c>
      <c r="R1418" t="s">
        <v>8355</v>
      </c>
      <c r="S1418" s="14">
        <f t="shared" si="90"/>
        <v>42800.801817129628</v>
      </c>
      <c r="T1418" s="14">
        <f t="shared" si="91"/>
        <v>42830.760150462964</v>
      </c>
    </row>
    <row r="1419" spans="1:20" ht="45" x14ac:dyDescent="0.4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8315</v>
      </c>
      <c r="R1419" t="s">
        <v>8316</v>
      </c>
      <c r="S1419" s="14">
        <f t="shared" si="90"/>
        <v>42430.040798611109</v>
      </c>
      <c r="T1419" s="14">
        <f t="shared" si="91"/>
        <v>42449.999131944445</v>
      </c>
    </row>
    <row r="1420" spans="1:20" ht="59.4" x14ac:dyDescent="0.4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8323</v>
      </c>
      <c r="R1420" t="s">
        <v>8327</v>
      </c>
      <c r="S1420" s="14">
        <f t="shared" si="90"/>
        <v>41626.761053240742</v>
      </c>
      <c r="T1420" s="14">
        <f t="shared" si="91"/>
        <v>41654.814583333333</v>
      </c>
    </row>
    <row r="1421" spans="1:20" ht="45" x14ac:dyDescent="0.4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8323</v>
      </c>
      <c r="R1421" t="s">
        <v>8324</v>
      </c>
      <c r="S1421" s="14">
        <f t="shared" si="90"/>
        <v>40945.845312500001</v>
      </c>
      <c r="T1421" s="14">
        <f t="shared" si="91"/>
        <v>40985.80364583333</v>
      </c>
    </row>
    <row r="1422" spans="1:20" ht="45" x14ac:dyDescent="0.4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8317</v>
      </c>
      <c r="R1422" t="s">
        <v>8319</v>
      </c>
      <c r="S1422" s="14">
        <f t="shared" si="90"/>
        <v>42569.50409722222</v>
      </c>
      <c r="T1422" s="14">
        <f t="shared" si="91"/>
        <v>42599.50409722222</v>
      </c>
    </row>
    <row r="1423" spans="1:20" ht="45" x14ac:dyDescent="0.4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8317</v>
      </c>
      <c r="R1423" t="s">
        <v>8354</v>
      </c>
      <c r="S1423" s="14">
        <f t="shared" si="90"/>
        <v>41793.029432870368</v>
      </c>
      <c r="T1423" s="14">
        <f t="shared" si="91"/>
        <v>41823.029432870368</v>
      </c>
    </row>
    <row r="1424" spans="1:20" ht="45" x14ac:dyDescent="0.4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8320</v>
      </c>
      <c r="R1424" t="s">
        <v>8342</v>
      </c>
      <c r="S1424" s="14">
        <f t="shared" si="90"/>
        <v>41962.062326388885</v>
      </c>
      <c r="T1424" s="14">
        <f t="shared" si="91"/>
        <v>41997.062326388885</v>
      </c>
    </row>
    <row r="1425" spans="1:20" ht="59.4" x14ac:dyDescent="0.45">
      <c r="A1425">
        <v>2977</v>
      </c>
      <c r="B1425" s="3" t="s">
        <v>2977</v>
      </c>
      <c r="C1425" s="3" t="s">
        <v>7087</v>
      </c>
      <c r="D1425" s="6">
        <v>3000</v>
      </c>
      <c r="E1425" s="8">
        <v>3407</v>
      </c>
      <c r="F1425" t="s">
        <v>8218</v>
      </c>
      <c r="G1425" t="s">
        <v>8223</v>
      </c>
      <c r="H1425" t="s">
        <v>8245</v>
      </c>
      <c r="I1425">
        <v>1427076840</v>
      </c>
      <c r="J1425">
        <v>1421960934</v>
      </c>
      <c r="K1425" t="b">
        <v>0</v>
      </c>
      <c r="L1425">
        <v>30</v>
      </c>
      <c r="M1425" t="b">
        <v>1</v>
      </c>
      <c r="N1425" t="s">
        <v>8269</v>
      </c>
      <c r="O1425">
        <f t="shared" si="88"/>
        <v>114</v>
      </c>
      <c r="P1425">
        <f t="shared" si="89"/>
        <v>113.57</v>
      </c>
      <c r="Q1425" s="10" t="s">
        <v>8315</v>
      </c>
      <c r="R1425" t="s">
        <v>8316</v>
      </c>
      <c r="S1425" s="14">
        <f t="shared" si="90"/>
        <v>42026.88118055556</v>
      </c>
      <c r="T1425" s="14">
        <f t="shared" si="91"/>
        <v>42086.093055555553</v>
      </c>
    </row>
    <row r="1426" spans="1:20" ht="59.4" x14ac:dyDescent="0.45">
      <c r="A1426">
        <v>1074</v>
      </c>
      <c r="B1426" s="3" t="s">
        <v>1075</v>
      </c>
      <c r="C1426" s="3" t="s">
        <v>5184</v>
      </c>
      <c r="D1426" s="6">
        <v>54000</v>
      </c>
      <c r="E1426" s="8">
        <v>3407</v>
      </c>
      <c r="F1426" t="s">
        <v>8220</v>
      </c>
      <c r="G1426" t="s">
        <v>8223</v>
      </c>
      <c r="H1426" t="s">
        <v>8245</v>
      </c>
      <c r="I1426">
        <v>1388808545</v>
      </c>
      <c r="J1426">
        <v>1386216545</v>
      </c>
      <c r="K1426" t="b">
        <v>0</v>
      </c>
      <c r="L1426">
        <v>30</v>
      </c>
      <c r="M1426" t="b">
        <v>0</v>
      </c>
      <c r="N1426" t="s">
        <v>8280</v>
      </c>
      <c r="O1426">
        <f t="shared" si="88"/>
        <v>6</v>
      </c>
      <c r="P1426">
        <f t="shared" si="89"/>
        <v>113.57</v>
      </c>
      <c r="Q1426" s="10" t="s">
        <v>8331</v>
      </c>
      <c r="R1426" t="s">
        <v>8332</v>
      </c>
      <c r="S1426" s="14">
        <f t="shared" si="90"/>
        <v>41613.172974537039</v>
      </c>
      <c r="T1426" s="14">
        <f t="shared" si="91"/>
        <v>41643.172974537039</v>
      </c>
    </row>
    <row r="1427" spans="1:20" ht="59.4" x14ac:dyDescent="0.4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8315</v>
      </c>
      <c r="R1427" t="s">
        <v>8316</v>
      </c>
      <c r="S1427" s="14">
        <f t="shared" si="90"/>
        <v>41830.234166666669</v>
      </c>
      <c r="T1427" s="14">
        <f t="shared" si="91"/>
        <v>41860.234166666669</v>
      </c>
    </row>
    <row r="1428" spans="1:20" ht="45" x14ac:dyDescent="0.45">
      <c r="A1428">
        <v>3611</v>
      </c>
      <c r="B1428" s="3" t="s">
        <v>3610</v>
      </c>
      <c r="C1428" s="3" t="s">
        <v>7721</v>
      </c>
      <c r="D1428" s="6">
        <v>2500</v>
      </c>
      <c r="E1428" s="8">
        <v>3400</v>
      </c>
      <c r="F1428" t="s">
        <v>8218</v>
      </c>
      <c r="G1428" t="s">
        <v>8224</v>
      </c>
      <c r="H1428" t="s">
        <v>8246</v>
      </c>
      <c r="I1428">
        <v>1428483201</v>
      </c>
      <c r="J1428">
        <v>1425891201</v>
      </c>
      <c r="K1428" t="b">
        <v>0</v>
      </c>
      <c r="L1428">
        <v>51</v>
      </c>
      <c r="M1428" t="b">
        <v>1</v>
      </c>
      <c r="N1428" t="s">
        <v>8269</v>
      </c>
      <c r="O1428">
        <f t="shared" si="88"/>
        <v>136</v>
      </c>
      <c r="P1428">
        <f t="shared" si="89"/>
        <v>66.67</v>
      </c>
      <c r="Q1428" s="10" t="s">
        <v>8315</v>
      </c>
      <c r="R1428" t="s">
        <v>8316</v>
      </c>
      <c r="S1428" s="14">
        <f t="shared" si="90"/>
        <v>42072.370381944449</v>
      </c>
      <c r="T1428" s="14">
        <f t="shared" si="91"/>
        <v>42102.370381944449</v>
      </c>
    </row>
    <row r="1429" spans="1:20" ht="45" x14ac:dyDescent="0.45">
      <c r="A1429">
        <v>98</v>
      </c>
      <c r="B1429" s="3" t="s">
        <v>100</v>
      </c>
      <c r="C1429" s="3" t="s">
        <v>4209</v>
      </c>
      <c r="D1429" s="6">
        <v>3200</v>
      </c>
      <c r="E1429" s="8">
        <v>3400</v>
      </c>
      <c r="F1429" t="s">
        <v>8218</v>
      </c>
      <c r="G1429" t="s">
        <v>8223</v>
      </c>
      <c r="H1429" t="s">
        <v>8245</v>
      </c>
      <c r="I1429">
        <v>1354923000</v>
      </c>
      <c r="J1429">
        <v>1351796674</v>
      </c>
      <c r="K1429" t="b">
        <v>0</v>
      </c>
      <c r="L1429">
        <v>60</v>
      </c>
      <c r="M1429" t="b">
        <v>1</v>
      </c>
      <c r="N1429" t="s">
        <v>8264</v>
      </c>
      <c r="O1429">
        <f t="shared" si="88"/>
        <v>106</v>
      </c>
      <c r="P1429">
        <f t="shared" si="89"/>
        <v>56.67</v>
      </c>
      <c r="Q1429" s="10" t="s">
        <v>8308</v>
      </c>
      <c r="R1429" t="s">
        <v>8310</v>
      </c>
      <c r="S1429" s="14">
        <f t="shared" si="90"/>
        <v>41214.79483796296</v>
      </c>
      <c r="T1429" s="14">
        <f t="shared" si="91"/>
        <v>41250.979166666664</v>
      </c>
    </row>
    <row r="1430" spans="1:20" ht="45" x14ac:dyDescent="0.4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8308</v>
      </c>
      <c r="R1430" t="s">
        <v>8310</v>
      </c>
      <c r="S1430" s="14">
        <f t="shared" si="90"/>
        <v>40739.069282407407</v>
      </c>
      <c r="T1430" s="14">
        <f t="shared" si="91"/>
        <v>40768.958333333336</v>
      </c>
    </row>
    <row r="1431" spans="1:20" ht="45" x14ac:dyDescent="0.4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8317</v>
      </c>
      <c r="R1431" t="s">
        <v>8353</v>
      </c>
      <c r="S1431" s="14">
        <f t="shared" si="90"/>
        <v>42453.49726851852</v>
      </c>
      <c r="T1431" s="14">
        <f t="shared" si="91"/>
        <v>42490.5</v>
      </c>
    </row>
    <row r="1432" spans="1:20" ht="30.6" x14ac:dyDescent="0.4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8315</v>
      </c>
      <c r="R1432" t="s">
        <v>8316</v>
      </c>
      <c r="S1432" s="14">
        <f t="shared" si="90"/>
        <v>42206.835370370376</v>
      </c>
      <c r="T1432" s="14">
        <f t="shared" si="91"/>
        <v>42236.835370370376</v>
      </c>
    </row>
    <row r="1433" spans="1:20" ht="45" x14ac:dyDescent="0.4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8308</v>
      </c>
      <c r="R1433" t="s">
        <v>8309</v>
      </c>
      <c r="S1433" s="14">
        <f t="shared" si="90"/>
        <v>41841.321770833332</v>
      </c>
      <c r="T1433" s="14">
        <f t="shared" si="91"/>
        <v>41856.321770833332</v>
      </c>
    </row>
    <row r="1434" spans="1:20" ht="59.4" x14ac:dyDescent="0.4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8334</v>
      </c>
      <c r="R1434" t="s">
        <v>8335</v>
      </c>
      <c r="S1434" s="14">
        <f t="shared" si="90"/>
        <v>41964.844444444447</v>
      </c>
      <c r="T1434" s="14">
        <f t="shared" si="91"/>
        <v>41998.844444444447</v>
      </c>
    </row>
    <row r="1435" spans="1:20" ht="45" x14ac:dyDescent="0.4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8323</v>
      </c>
      <c r="R1435" t="s">
        <v>8327</v>
      </c>
      <c r="S1435" s="14">
        <f t="shared" si="90"/>
        <v>40564.081030092595</v>
      </c>
      <c r="T1435" s="14">
        <f t="shared" si="91"/>
        <v>40594.081030092595</v>
      </c>
    </row>
    <row r="1436" spans="1:20" ht="45" x14ac:dyDescent="0.4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0" t="s">
        <v>8315</v>
      </c>
      <c r="R1436" t="s">
        <v>8316</v>
      </c>
      <c r="S1436" s="14">
        <f t="shared" si="90"/>
        <v>42483.015694444446</v>
      </c>
      <c r="T1436" s="14">
        <f t="shared" si="91"/>
        <v>42489.290972222225</v>
      </c>
    </row>
    <row r="1437" spans="1:20" ht="45" x14ac:dyDescent="0.4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8315</v>
      </c>
      <c r="R1437" t="s">
        <v>8316</v>
      </c>
      <c r="S1437" s="14">
        <f t="shared" si="90"/>
        <v>42627.454097222217</v>
      </c>
      <c r="T1437" s="14">
        <f t="shared" si="91"/>
        <v>42648.454097222217</v>
      </c>
    </row>
    <row r="1438" spans="1:20" ht="45" x14ac:dyDescent="0.4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8323</v>
      </c>
      <c r="R1438" t="s">
        <v>8327</v>
      </c>
      <c r="S1438" s="14">
        <f t="shared" si="90"/>
        <v>41067.949212962965</v>
      </c>
      <c r="T1438" s="14">
        <f t="shared" si="91"/>
        <v>41100.991666666669</v>
      </c>
    </row>
    <row r="1439" spans="1:20" ht="45" x14ac:dyDescent="0.4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8323</v>
      </c>
      <c r="R1439" t="s">
        <v>8324</v>
      </c>
      <c r="S1439" s="14">
        <f t="shared" si="90"/>
        <v>40926.319062499999</v>
      </c>
      <c r="T1439" s="14">
        <f t="shared" si="91"/>
        <v>40971.319062499999</v>
      </c>
    </row>
    <row r="1440" spans="1:20" ht="45" x14ac:dyDescent="0.4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8320</v>
      </c>
      <c r="R1440" t="s">
        <v>8340</v>
      </c>
      <c r="S1440" s="14">
        <f t="shared" si="90"/>
        <v>41500.727916666663</v>
      </c>
      <c r="T1440" s="14">
        <f t="shared" si="91"/>
        <v>41530.727916666663</v>
      </c>
    </row>
    <row r="1441" spans="1:20" ht="45" x14ac:dyDescent="0.4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8315</v>
      </c>
      <c r="R1441" t="s">
        <v>8316</v>
      </c>
      <c r="S1441" s="14">
        <f t="shared" si="90"/>
        <v>42460.335312499999</v>
      </c>
      <c r="T1441" s="14">
        <f t="shared" si="91"/>
        <v>42488.249305555553</v>
      </c>
    </row>
    <row r="1442" spans="1:20" ht="45" x14ac:dyDescent="0.4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8315</v>
      </c>
      <c r="R1442" t="s">
        <v>8316</v>
      </c>
      <c r="S1442" s="14">
        <f t="shared" si="90"/>
        <v>42185.267245370371</v>
      </c>
      <c r="T1442" s="14">
        <f t="shared" si="91"/>
        <v>42221.458333333328</v>
      </c>
    </row>
    <row r="1443" spans="1:20" ht="45" x14ac:dyDescent="0.4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8323</v>
      </c>
      <c r="R1443" t="s">
        <v>8327</v>
      </c>
      <c r="S1443" s="14">
        <f t="shared" si="90"/>
        <v>41913.328356481477</v>
      </c>
      <c r="T1443" s="14">
        <f t="shared" si="91"/>
        <v>41946.370023148149</v>
      </c>
    </row>
    <row r="1444" spans="1:20" ht="59.4" x14ac:dyDescent="0.4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8308</v>
      </c>
      <c r="R1444" t="s">
        <v>8313</v>
      </c>
      <c r="S1444" s="14">
        <f t="shared" si="90"/>
        <v>42370.571851851855</v>
      </c>
      <c r="T1444" s="14">
        <f t="shared" si="91"/>
        <v>42394.994444444441</v>
      </c>
    </row>
    <row r="1445" spans="1:20" ht="45" x14ac:dyDescent="0.4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8320</v>
      </c>
      <c r="R1445" t="s">
        <v>8321</v>
      </c>
      <c r="S1445" s="14">
        <f t="shared" si="90"/>
        <v>40689.570868055554</v>
      </c>
      <c r="T1445" s="14">
        <f t="shared" si="91"/>
        <v>40719.570868055554</v>
      </c>
    </row>
    <row r="1446" spans="1:20" ht="45" x14ac:dyDescent="0.4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8315</v>
      </c>
      <c r="R1446" t="s">
        <v>8316</v>
      </c>
      <c r="S1446" s="14">
        <f t="shared" si="90"/>
        <v>42521.010370370372</v>
      </c>
      <c r="T1446" s="14">
        <f t="shared" si="91"/>
        <v>42543.163194444445</v>
      </c>
    </row>
    <row r="1447" spans="1:20" ht="45" x14ac:dyDescent="0.4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0" t="s">
        <v>8315</v>
      </c>
      <c r="R1447" t="s">
        <v>8316</v>
      </c>
      <c r="S1447" s="14">
        <f t="shared" si="90"/>
        <v>42510.798854166671</v>
      </c>
      <c r="T1447" s="14">
        <f t="shared" si="91"/>
        <v>42533.708333333328</v>
      </c>
    </row>
    <row r="1448" spans="1:20" ht="45" x14ac:dyDescent="0.4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8323</v>
      </c>
      <c r="R1448" t="s">
        <v>8327</v>
      </c>
      <c r="S1448" s="14">
        <f t="shared" si="90"/>
        <v>42323.800138888888</v>
      </c>
      <c r="T1448" s="14">
        <f t="shared" si="91"/>
        <v>42341.895833333328</v>
      </c>
    </row>
    <row r="1449" spans="1:20" ht="45" x14ac:dyDescent="0.4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8315</v>
      </c>
      <c r="R1449" t="s">
        <v>8316</v>
      </c>
      <c r="S1449" s="14">
        <f t="shared" si="90"/>
        <v>42447.896666666667</v>
      </c>
      <c r="T1449" s="14">
        <f t="shared" si="91"/>
        <v>42470.166666666672</v>
      </c>
    </row>
    <row r="1450" spans="1:20" ht="45" x14ac:dyDescent="0.4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8323</v>
      </c>
      <c r="R1450" t="s">
        <v>8327</v>
      </c>
      <c r="S1450" s="14">
        <f t="shared" si="90"/>
        <v>41089.186296296299</v>
      </c>
      <c r="T1450" s="14">
        <f t="shared" si="91"/>
        <v>41109.186296296299</v>
      </c>
    </row>
    <row r="1451" spans="1:20" ht="45" x14ac:dyDescent="0.4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8315</v>
      </c>
      <c r="R1451" t="s">
        <v>8316</v>
      </c>
      <c r="S1451" s="14">
        <f t="shared" si="90"/>
        <v>42171.824884259258</v>
      </c>
      <c r="T1451" s="14">
        <f t="shared" si="91"/>
        <v>42201.824884259258</v>
      </c>
    </row>
    <row r="1452" spans="1:20" ht="45" x14ac:dyDescent="0.4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8317</v>
      </c>
      <c r="R1452" t="s">
        <v>8354</v>
      </c>
      <c r="S1452" s="14">
        <f t="shared" si="90"/>
        <v>42344.884143518517</v>
      </c>
      <c r="T1452" s="14">
        <f t="shared" si="91"/>
        <v>42366.25</v>
      </c>
    </row>
    <row r="1453" spans="1:20" ht="45" x14ac:dyDescent="0.4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8315</v>
      </c>
      <c r="R1453" t="s">
        <v>8316</v>
      </c>
      <c r="S1453" s="14">
        <f t="shared" si="90"/>
        <v>41974.898599537039</v>
      </c>
      <c r="T1453" s="14">
        <f t="shared" si="91"/>
        <v>42009.851388888885</v>
      </c>
    </row>
    <row r="1454" spans="1:20" ht="30.6" x14ac:dyDescent="0.4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8320</v>
      </c>
      <c r="R1454" t="s">
        <v>8321</v>
      </c>
      <c r="S1454" s="14">
        <f t="shared" si="90"/>
        <v>41157.042928240742</v>
      </c>
      <c r="T1454" s="14">
        <f t="shared" si="91"/>
        <v>41175.165972222225</v>
      </c>
    </row>
    <row r="1455" spans="1:20" ht="30.6" x14ac:dyDescent="0.4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8317</v>
      </c>
      <c r="R1455" t="s">
        <v>8319</v>
      </c>
      <c r="S1455" s="14">
        <f t="shared" si="90"/>
        <v>41936.647164351853</v>
      </c>
      <c r="T1455" s="14">
        <f t="shared" si="91"/>
        <v>41981.688831018517</v>
      </c>
    </row>
    <row r="1456" spans="1:20" ht="45" x14ac:dyDescent="0.4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8315</v>
      </c>
      <c r="R1456" t="s">
        <v>8316</v>
      </c>
      <c r="S1456" s="14">
        <f t="shared" si="90"/>
        <v>42171.725416666668</v>
      </c>
      <c r="T1456" s="14">
        <f t="shared" si="91"/>
        <v>42201.725416666668</v>
      </c>
    </row>
    <row r="1457" spans="1:20" ht="45" x14ac:dyDescent="0.4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8315</v>
      </c>
      <c r="R1457" t="s">
        <v>8316</v>
      </c>
      <c r="S1457" s="14">
        <f t="shared" si="90"/>
        <v>41781.096203703702</v>
      </c>
      <c r="T1457" s="14">
        <f t="shared" si="91"/>
        <v>41794.207638888889</v>
      </c>
    </row>
    <row r="1458" spans="1:20" ht="59.4" x14ac:dyDescent="0.4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8317</v>
      </c>
      <c r="R1458" t="s">
        <v>8353</v>
      </c>
      <c r="S1458" s="14">
        <f t="shared" si="90"/>
        <v>41150.902187499996</v>
      </c>
      <c r="T1458" s="14">
        <f t="shared" si="91"/>
        <v>41165.165972222225</v>
      </c>
    </row>
    <row r="1459" spans="1:20" ht="45" x14ac:dyDescent="0.4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8323</v>
      </c>
      <c r="R1459" t="s">
        <v>8324</v>
      </c>
      <c r="S1459" s="14">
        <f t="shared" si="90"/>
        <v>42111.899537037039</v>
      </c>
      <c r="T1459" s="14">
        <f t="shared" si="91"/>
        <v>42163.159722222219</v>
      </c>
    </row>
    <row r="1460" spans="1:20" ht="45" x14ac:dyDescent="0.4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8331</v>
      </c>
      <c r="R1460" t="s">
        <v>8332</v>
      </c>
      <c r="S1460" s="14">
        <f t="shared" si="90"/>
        <v>40795.713344907403</v>
      </c>
      <c r="T1460" s="14">
        <f t="shared" si="91"/>
        <v>40825.713344907403</v>
      </c>
    </row>
    <row r="1461" spans="1:20" ht="45" x14ac:dyDescent="0.4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8315</v>
      </c>
      <c r="R1461" t="s">
        <v>8316</v>
      </c>
      <c r="S1461" s="14">
        <f t="shared" si="90"/>
        <v>42619.935694444444</v>
      </c>
      <c r="T1461" s="14">
        <f t="shared" si="91"/>
        <v>42643.875</v>
      </c>
    </row>
    <row r="1462" spans="1:20" ht="30.6" x14ac:dyDescent="0.4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8308</v>
      </c>
      <c r="R1462" t="s">
        <v>8309</v>
      </c>
      <c r="S1462" s="14">
        <f t="shared" si="90"/>
        <v>41719.549131944441</v>
      </c>
      <c r="T1462" s="14">
        <f t="shared" si="91"/>
        <v>41733.916666666664</v>
      </c>
    </row>
    <row r="1463" spans="1:20" ht="45" x14ac:dyDescent="0.4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8315</v>
      </c>
      <c r="R1463" t="s">
        <v>8316</v>
      </c>
      <c r="S1463" s="14">
        <f t="shared" si="90"/>
        <v>42219.915856481486</v>
      </c>
      <c r="T1463" s="14">
        <f t="shared" si="91"/>
        <v>42240.083333333328</v>
      </c>
    </row>
    <row r="1464" spans="1:20" ht="45" x14ac:dyDescent="0.4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8315</v>
      </c>
      <c r="R1464" t="s">
        <v>8316</v>
      </c>
      <c r="S1464" s="14">
        <f t="shared" si="90"/>
        <v>41829.787083333329</v>
      </c>
      <c r="T1464" s="14">
        <f t="shared" si="91"/>
        <v>41859.787083333329</v>
      </c>
    </row>
    <row r="1465" spans="1:20" ht="59.4" x14ac:dyDescent="0.4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8315</v>
      </c>
      <c r="R1465" t="s">
        <v>8316</v>
      </c>
      <c r="S1465" s="14">
        <f t="shared" si="90"/>
        <v>42524.53800925926</v>
      </c>
      <c r="T1465" s="14">
        <f t="shared" si="91"/>
        <v>42561.957638888889</v>
      </c>
    </row>
    <row r="1466" spans="1:20" ht="45" x14ac:dyDescent="0.4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8315</v>
      </c>
      <c r="R1466" t="s">
        <v>8316</v>
      </c>
      <c r="S1466" s="14">
        <f t="shared" si="90"/>
        <v>42323.562222222223</v>
      </c>
      <c r="T1466" s="14">
        <f t="shared" si="91"/>
        <v>42352</v>
      </c>
    </row>
    <row r="1467" spans="1:20" ht="45" x14ac:dyDescent="0.4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8315</v>
      </c>
      <c r="R1467" t="s">
        <v>8316</v>
      </c>
      <c r="S1467" s="14">
        <f t="shared" si="90"/>
        <v>42143.445219907408</v>
      </c>
      <c r="T1467" s="14">
        <f t="shared" si="91"/>
        <v>42173.445219907408</v>
      </c>
    </row>
    <row r="1468" spans="1:20" ht="45" x14ac:dyDescent="0.4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8315</v>
      </c>
      <c r="R1468" t="s">
        <v>8316</v>
      </c>
      <c r="S1468" s="14">
        <f t="shared" si="90"/>
        <v>41868.924050925925</v>
      </c>
      <c r="T1468" s="14">
        <f t="shared" si="91"/>
        <v>41898.875</v>
      </c>
    </row>
    <row r="1469" spans="1:20" ht="45" x14ac:dyDescent="0.4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88"/>
        <v>105</v>
      </c>
      <c r="P1469">
        <f t="shared" si="89"/>
        <v>85.74</v>
      </c>
      <c r="Q1469" s="10" t="s">
        <v>8315</v>
      </c>
      <c r="R1469" t="s">
        <v>8357</v>
      </c>
      <c r="S1469" s="14">
        <f t="shared" si="90"/>
        <v>42025.164780092593</v>
      </c>
      <c r="T1469" s="14">
        <f t="shared" si="91"/>
        <v>42056.458333333328</v>
      </c>
    </row>
    <row r="1470" spans="1:20" ht="45" x14ac:dyDescent="0.4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88"/>
        <v>109</v>
      </c>
      <c r="P1470">
        <f t="shared" si="89"/>
        <v>53.41</v>
      </c>
      <c r="Q1470" s="10" t="s">
        <v>8334</v>
      </c>
      <c r="R1470" t="s">
        <v>8350</v>
      </c>
      <c r="S1470" s="14">
        <f t="shared" si="90"/>
        <v>42485.754525462966</v>
      </c>
      <c r="T1470" s="14">
        <f t="shared" si="91"/>
        <v>42515.754525462966</v>
      </c>
    </row>
    <row r="1471" spans="1:20" ht="45" x14ac:dyDescent="0.4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8315</v>
      </c>
      <c r="R1471" t="s">
        <v>8316</v>
      </c>
      <c r="S1471" s="14">
        <f t="shared" si="90"/>
        <v>42500.041550925926</v>
      </c>
      <c r="T1471" s="14">
        <f t="shared" si="91"/>
        <v>42527.291666666672</v>
      </c>
    </row>
    <row r="1472" spans="1:20" ht="45" x14ac:dyDescent="0.4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8315</v>
      </c>
      <c r="R1472" t="s">
        <v>8316</v>
      </c>
      <c r="S1472" s="14">
        <f t="shared" si="90"/>
        <v>42418.425983796296</v>
      </c>
      <c r="T1472" s="14">
        <f t="shared" si="91"/>
        <v>42478.384317129632</v>
      </c>
    </row>
    <row r="1473" spans="1:20" ht="45" x14ac:dyDescent="0.4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8323</v>
      </c>
      <c r="R1473" t="s">
        <v>8327</v>
      </c>
      <c r="S1473" s="14">
        <f t="shared" si="90"/>
        <v>41731.833124999997</v>
      </c>
      <c r="T1473" s="14">
        <f t="shared" si="91"/>
        <v>41763.290972222225</v>
      </c>
    </row>
    <row r="1474" spans="1:20" ht="45" x14ac:dyDescent="0.4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92">ROUND(E1474/D1474*100,0)</f>
        <v>108</v>
      </c>
      <c r="P1474">
        <f t="shared" ref="P1474:P1537" si="93">IFERROR(ROUND(E1474/L1474,2),0)</f>
        <v>40.96</v>
      </c>
      <c r="Q1474" s="10" t="s">
        <v>8323</v>
      </c>
      <c r="R1474" t="s">
        <v>8327</v>
      </c>
      <c r="S1474" s="14">
        <f t="shared" ref="S1474:S1537" si="94">(((J1474/60)/60)/24)+DATE(1970,1,1)</f>
        <v>41716.632847222223</v>
      </c>
      <c r="T1474" s="14">
        <f t="shared" ref="T1474:T1537" si="95">(((I1474/60)/60)/24)+DATE(1970,1,1)</f>
        <v>41747.958333333336</v>
      </c>
    </row>
    <row r="1475" spans="1:20" ht="45" x14ac:dyDescent="0.4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92"/>
        <v>108</v>
      </c>
      <c r="P1475">
        <f t="shared" si="93"/>
        <v>41.96</v>
      </c>
      <c r="Q1475" s="10" t="s">
        <v>8323</v>
      </c>
      <c r="R1475" t="s">
        <v>8327</v>
      </c>
      <c r="S1475" s="14">
        <f t="shared" si="94"/>
        <v>41593.082002314812</v>
      </c>
      <c r="T1475" s="14">
        <f t="shared" si="95"/>
        <v>41623.082002314812</v>
      </c>
    </row>
    <row r="1476" spans="1:20" ht="59.4" x14ac:dyDescent="0.45">
      <c r="A1476">
        <v>1212</v>
      </c>
      <c r="B1476" s="3" t="s">
        <v>1213</v>
      </c>
      <c r="C1476" s="3" t="s">
        <v>5322</v>
      </c>
      <c r="D1476" s="6">
        <v>2500</v>
      </c>
      <c r="E1476" s="8">
        <v>3226</v>
      </c>
      <c r="F1476" t="s">
        <v>8218</v>
      </c>
      <c r="G1476" t="s">
        <v>8223</v>
      </c>
      <c r="H1476" t="s">
        <v>8245</v>
      </c>
      <c r="I1476">
        <v>1448586000</v>
      </c>
      <c r="J1476">
        <v>1447195695</v>
      </c>
      <c r="K1476" t="b">
        <v>0</v>
      </c>
      <c r="L1476">
        <v>83</v>
      </c>
      <c r="M1476" t="b">
        <v>1</v>
      </c>
      <c r="N1476" t="s">
        <v>8283</v>
      </c>
      <c r="O1476">
        <f t="shared" si="92"/>
        <v>129</v>
      </c>
      <c r="P1476">
        <f t="shared" si="93"/>
        <v>38.869999999999997</v>
      </c>
      <c r="Q1476" s="10" t="s">
        <v>8336</v>
      </c>
      <c r="R1476" t="s">
        <v>8337</v>
      </c>
      <c r="S1476" s="14">
        <f t="shared" si="94"/>
        <v>42318.950173611112</v>
      </c>
      <c r="T1476" s="14">
        <f t="shared" si="95"/>
        <v>42335.041666666672</v>
      </c>
    </row>
    <row r="1477" spans="1:20" ht="45" x14ac:dyDescent="0.45">
      <c r="A1477">
        <v>797</v>
      </c>
      <c r="B1477" s="3" t="s">
        <v>798</v>
      </c>
      <c r="C1477" s="3" t="s">
        <v>4907</v>
      </c>
      <c r="D1477" s="6">
        <v>3000</v>
      </c>
      <c r="E1477" s="8">
        <v>3226</v>
      </c>
      <c r="F1477" t="s">
        <v>8218</v>
      </c>
      <c r="G1477" t="s">
        <v>8223</v>
      </c>
      <c r="H1477" t="s">
        <v>8245</v>
      </c>
      <c r="I1477">
        <v>1335672000</v>
      </c>
      <c r="J1477">
        <v>1332978688</v>
      </c>
      <c r="K1477" t="b">
        <v>0</v>
      </c>
      <c r="L1477">
        <v>71</v>
      </c>
      <c r="M1477" t="b">
        <v>1</v>
      </c>
      <c r="N1477" t="s">
        <v>8274</v>
      </c>
      <c r="O1477">
        <f t="shared" si="92"/>
        <v>108</v>
      </c>
      <c r="P1477">
        <f t="shared" si="93"/>
        <v>45.44</v>
      </c>
      <c r="Q1477" s="10" t="s">
        <v>8323</v>
      </c>
      <c r="R1477" t="s">
        <v>8324</v>
      </c>
      <c r="S1477" s="14">
        <f t="shared" si="94"/>
        <v>40996.994074074071</v>
      </c>
      <c r="T1477" s="14">
        <f t="shared" si="95"/>
        <v>41028.166666666664</v>
      </c>
    </row>
    <row r="1478" spans="1:20" ht="45" x14ac:dyDescent="0.4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8315</v>
      </c>
      <c r="R1478" t="s">
        <v>8355</v>
      </c>
      <c r="S1478" s="14">
        <f t="shared" si="94"/>
        <v>42177.791909722218</v>
      </c>
      <c r="T1478" s="14">
        <f t="shared" si="95"/>
        <v>42181.958333333328</v>
      </c>
    </row>
    <row r="1479" spans="1:20" ht="30.6" x14ac:dyDescent="0.4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8331</v>
      </c>
      <c r="R1479" t="s">
        <v>8349</v>
      </c>
      <c r="S1479" s="14">
        <f t="shared" si="94"/>
        <v>42136.75100694444</v>
      </c>
      <c r="T1479" s="14">
        <f t="shared" si="95"/>
        <v>42166.75100694444</v>
      </c>
    </row>
    <row r="1480" spans="1:20" ht="59.4" x14ac:dyDescent="0.4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8320</v>
      </c>
      <c r="R1480" t="s">
        <v>8321</v>
      </c>
      <c r="S1480" s="14">
        <f t="shared" si="94"/>
        <v>42162.146782407406</v>
      </c>
      <c r="T1480" s="14">
        <f t="shared" si="95"/>
        <v>42176.146782407406</v>
      </c>
    </row>
    <row r="1481" spans="1:20" ht="45" x14ac:dyDescent="0.4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8323</v>
      </c>
      <c r="R1481" t="s">
        <v>8324</v>
      </c>
      <c r="S1481" s="14">
        <f t="shared" si="94"/>
        <v>40691.788055555553</v>
      </c>
      <c r="T1481" s="14">
        <f t="shared" si="95"/>
        <v>40755.290972222225</v>
      </c>
    </row>
    <row r="1482" spans="1:20" ht="45" x14ac:dyDescent="0.45">
      <c r="A1482">
        <v>1188</v>
      </c>
      <c r="B1482" s="3" t="s">
        <v>1189</v>
      </c>
      <c r="C1482" s="3" t="s">
        <v>5298</v>
      </c>
      <c r="D1482" s="6">
        <v>2000</v>
      </c>
      <c r="E1482" s="8">
        <v>3211</v>
      </c>
      <c r="F1482" t="s">
        <v>8218</v>
      </c>
      <c r="G1482" t="s">
        <v>8228</v>
      </c>
      <c r="H1482" t="s">
        <v>8250</v>
      </c>
      <c r="I1482">
        <v>1482943740</v>
      </c>
      <c r="J1482">
        <v>1481129340</v>
      </c>
      <c r="K1482" t="b">
        <v>0</v>
      </c>
      <c r="L1482">
        <v>85</v>
      </c>
      <c r="M1482" t="b">
        <v>1</v>
      </c>
      <c r="N1482" t="s">
        <v>8283</v>
      </c>
      <c r="O1482">
        <f t="shared" si="92"/>
        <v>161</v>
      </c>
      <c r="P1482">
        <f t="shared" si="93"/>
        <v>37.78</v>
      </c>
      <c r="Q1482" s="10" t="s">
        <v>8336</v>
      </c>
      <c r="R1482" t="s">
        <v>8337</v>
      </c>
      <c r="S1482" s="14">
        <f t="shared" si="94"/>
        <v>42711.700694444444</v>
      </c>
      <c r="T1482" s="14">
        <f t="shared" si="95"/>
        <v>42732.700694444444</v>
      </c>
    </row>
    <row r="1483" spans="1:20" ht="45" x14ac:dyDescent="0.45">
      <c r="A1483">
        <v>1003</v>
      </c>
      <c r="B1483" s="3" t="s">
        <v>1004</v>
      </c>
      <c r="C1483" s="3" t="s">
        <v>5113</v>
      </c>
      <c r="D1483" s="6">
        <v>20000</v>
      </c>
      <c r="E1483" s="8">
        <v>3211</v>
      </c>
      <c r="F1483" t="s">
        <v>8219</v>
      </c>
      <c r="G1483" t="s">
        <v>8229</v>
      </c>
      <c r="H1483" t="s">
        <v>8248</v>
      </c>
      <c r="I1483">
        <v>1489680061</v>
      </c>
      <c r="J1483">
        <v>1487091661</v>
      </c>
      <c r="K1483" t="b">
        <v>0</v>
      </c>
      <c r="L1483">
        <v>15</v>
      </c>
      <c r="M1483" t="b">
        <v>0</v>
      </c>
      <c r="N1483" t="s">
        <v>8271</v>
      </c>
      <c r="O1483">
        <f t="shared" si="92"/>
        <v>16</v>
      </c>
      <c r="P1483">
        <f t="shared" si="93"/>
        <v>214.07</v>
      </c>
      <c r="Q1483" s="10" t="s">
        <v>8317</v>
      </c>
      <c r="R1483" t="s">
        <v>8319</v>
      </c>
      <c r="S1483" s="14">
        <f t="shared" si="94"/>
        <v>42780.709039351852</v>
      </c>
      <c r="T1483" s="14">
        <f t="shared" si="95"/>
        <v>42810.667372685188</v>
      </c>
    </row>
    <row r="1484" spans="1:20" ht="45" x14ac:dyDescent="0.4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8323</v>
      </c>
      <c r="R1484" t="s">
        <v>8327</v>
      </c>
      <c r="S1484" s="14">
        <f t="shared" si="94"/>
        <v>40687.021597222221</v>
      </c>
      <c r="T1484" s="14">
        <f t="shared" si="95"/>
        <v>40729.021597222221</v>
      </c>
    </row>
    <row r="1485" spans="1:20" ht="45" x14ac:dyDescent="0.4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8315</v>
      </c>
      <c r="R1485" t="s">
        <v>8316</v>
      </c>
      <c r="S1485" s="14">
        <f t="shared" si="94"/>
        <v>41852.658310185187</v>
      </c>
      <c r="T1485" s="14">
        <f t="shared" si="95"/>
        <v>41882.658310185187</v>
      </c>
    </row>
    <row r="1486" spans="1:20" ht="59.4" x14ac:dyDescent="0.4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8323</v>
      </c>
      <c r="R1486" t="s">
        <v>8327</v>
      </c>
      <c r="S1486" s="14">
        <f t="shared" si="94"/>
        <v>40833.633194444446</v>
      </c>
      <c r="T1486" s="14">
        <f t="shared" si="95"/>
        <v>40863.674861111111</v>
      </c>
    </row>
    <row r="1487" spans="1:20" ht="45" x14ac:dyDescent="0.4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92"/>
        <v>5</v>
      </c>
      <c r="P1487">
        <f t="shared" si="93"/>
        <v>640</v>
      </c>
      <c r="Q1487" s="10" t="s">
        <v>8334</v>
      </c>
      <c r="R1487" t="s">
        <v>8335</v>
      </c>
      <c r="S1487" s="14">
        <f t="shared" si="94"/>
        <v>42275.720219907409</v>
      </c>
      <c r="T1487" s="14">
        <f t="shared" si="95"/>
        <v>42305.720219907409</v>
      </c>
    </row>
    <row r="1488" spans="1:20" ht="45" x14ac:dyDescent="0.4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92"/>
        <v>40</v>
      </c>
      <c r="P1488">
        <f t="shared" si="93"/>
        <v>44.44</v>
      </c>
      <c r="Q1488" s="10" t="s">
        <v>8323</v>
      </c>
      <c r="R1488" t="s">
        <v>8327</v>
      </c>
      <c r="S1488" s="14">
        <f t="shared" si="94"/>
        <v>42218.872986111113</v>
      </c>
      <c r="T1488" s="14">
        <f t="shared" si="95"/>
        <v>42244.166666666672</v>
      </c>
    </row>
    <row r="1489" spans="1:20" ht="45" x14ac:dyDescent="0.4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8323</v>
      </c>
      <c r="R1489" t="s">
        <v>8352</v>
      </c>
      <c r="S1489" s="14">
        <f t="shared" si="94"/>
        <v>42769.809965277775</v>
      </c>
      <c r="T1489" s="14">
        <f t="shared" si="95"/>
        <v>42799.809965277775</v>
      </c>
    </row>
    <row r="1490" spans="1:20" ht="45" x14ac:dyDescent="0.4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8315</v>
      </c>
      <c r="R1490" t="s">
        <v>8316</v>
      </c>
      <c r="S1490" s="14">
        <f t="shared" si="94"/>
        <v>41950.859560185185</v>
      </c>
      <c r="T1490" s="14">
        <f t="shared" si="95"/>
        <v>41964.204861111109</v>
      </c>
    </row>
    <row r="1491" spans="1:20" ht="45" x14ac:dyDescent="0.4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8323</v>
      </c>
      <c r="R1491" t="s">
        <v>8328</v>
      </c>
      <c r="S1491" s="14">
        <f t="shared" si="94"/>
        <v>42127.069548611107</v>
      </c>
      <c r="T1491" s="14">
        <f t="shared" si="95"/>
        <v>42157.032638888893</v>
      </c>
    </row>
    <row r="1492" spans="1:20" ht="45" x14ac:dyDescent="0.4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8315</v>
      </c>
      <c r="R1492" t="s">
        <v>8357</v>
      </c>
      <c r="S1492" s="14">
        <f t="shared" si="94"/>
        <v>42701.166365740741</v>
      </c>
      <c r="T1492" s="14">
        <f t="shared" si="95"/>
        <v>42749.165972222225</v>
      </c>
    </row>
    <row r="1493" spans="1:20" ht="45" x14ac:dyDescent="0.4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8315</v>
      </c>
      <c r="R1493" t="s">
        <v>8316</v>
      </c>
      <c r="S1493" s="14">
        <f t="shared" si="94"/>
        <v>42422.977418981478</v>
      </c>
      <c r="T1493" s="14">
        <f t="shared" si="95"/>
        <v>42444.875</v>
      </c>
    </row>
    <row r="1494" spans="1:20" ht="59.4" x14ac:dyDescent="0.4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8315</v>
      </c>
      <c r="R1494" t="s">
        <v>8316</v>
      </c>
      <c r="S1494" s="14">
        <f t="shared" si="94"/>
        <v>42458.641724537039</v>
      </c>
      <c r="T1494" s="14">
        <f t="shared" si="95"/>
        <v>42488.641724537039</v>
      </c>
    </row>
    <row r="1495" spans="1:20" ht="59.4" x14ac:dyDescent="0.4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8336</v>
      </c>
      <c r="R1495" t="s">
        <v>8348</v>
      </c>
      <c r="S1495" s="14">
        <f t="shared" si="94"/>
        <v>41913.790289351848</v>
      </c>
      <c r="T1495" s="14">
        <f t="shared" si="95"/>
        <v>41973.831956018519</v>
      </c>
    </row>
    <row r="1496" spans="1:20" ht="45" x14ac:dyDescent="0.4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8308</v>
      </c>
      <c r="R1496" t="s">
        <v>8313</v>
      </c>
      <c r="S1496" s="14">
        <f t="shared" si="94"/>
        <v>41099.742800925924</v>
      </c>
      <c r="T1496" s="14">
        <f t="shared" si="95"/>
        <v>41115.742800925924</v>
      </c>
    </row>
    <row r="1497" spans="1:20" ht="59.4" x14ac:dyDescent="0.4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8317</v>
      </c>
      <c r="R1497" t="s">
        <v>8353</v>
      </c>
      <c r="S1497" s="14">
        <f t="shared" si="94"/>
        <v>42103.160578703704</v>
      </c>
      <c r="T1497" s="14">
        <f t="shared" si="95"/>
        <v>42163.160578703704</v>
      </c>
    </row>
    <row r="1498" spans="1:20" ht="45" x14ac:dyDescent="0.4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8315</v>
      </c>
      <c r="R1498" t="s">
        <v>8316</v>
      </c>
      <c r="S1498" s="14">
        <f t="shared" si="94"/>
        <v>42016.938692129625</v>
      </c>
      <c r="T1498" s="14">
        <f t="shared" si="95"/>
        <v>42046.938692129625</v>
      </c>
    </row>
    <row r="1499" spans="1:20" ht="45" x14ac:dyDescent="0.4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8317</v>
      </c>
      <c r="R1499" t="s">
        <v>8353</v>
      </c>
      <c r="S1499" s="14">
        <f t="shared" si="94"/>
        <v>42524.105462962965</v>
      </c>
      <c r="T1499" s="14">
        <f t="shared" si="95"/>
        <v>42551.416666666672</v>
      </c>
    </row>
    <row r="1500" spans="1:20" x14ac:dyDescent="0.4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8317</v>
      </c>
      <c r="R1500" t="s">
        <v>8353</v>
      </c>
      <c r="S1500" s="14">
        <f t="shared" si="94"/>
        <v>42381.866284722222</v>
      </c>
      <c r="T1500" s="14">
        <f t="shared" si="95"/>
        <v>42409.833333333328</v>
      </c>
    </row>
    <row r="1501" spans="1:20" ht="45" x14ac:dyDescent="0.4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8323</v>
      </c>
      <c r="R1501" t="s">
        <v>8324</v>
      </c>
      <c r="S1501" s="14">
        <f t="shared" si="94"/>
        <v>40690.823055555556</v>
      </c>
      <c r="T1501" s="14">
        <f t="shared" si="95"/>
        <v>40740.958333333336</v>
      </c>
    </row>
    <row r="1502" spans="1:20" ht="73.8" x14ac:dyDescent="0.4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8315</v>
      </c>
      <c r="R1502" t="s">
        <v>8316</v>
      </c>
      <c r="S1502" s="14">
        <f t="shared" si="94"/>
        <v>42545.774189814809</v>
      </c>
      <c r="T1502" s="14">
        <f t="shared" si="95"/>
        <v>42605.774189814809</v>
      </c>
    </row>
    <row r="1503" spans="1:20" ht="45" x14ac:dyDescent="0.4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8315</v>
      </c>
      <c r="R1503" t="s">
        <v>8316</v>
      </c>
      <c r="S1503" s="14">
        <f t="shared" si="94"/>
        <v>42156.510393518518</v>
      </c>
      <c r="T1503" s="14">
        <f t="shared" si="95"/>
        <v>42186.510393518518</v>
      </c>
    </row>
    <row r="1504" spans="1:20" ht="45" x14ac:dyDescent="0.4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8315</v>
      </c>
      <c r="R1504" t="s">
        <v>8355</v>
      </c>
      <c r="S1504" s="14">
        <f t="shared" si="94"/>
        <v>42622.767476851848</v>
      </c>
      <c r="T1504" s="14">
        <f t="shared" si="95"/>
        <v>42652.767476851848</v>
      </c>
    </row>
    <row r="1505" spans="1:20" ht="59.4" x14ac:dyDescent="0.4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8315</v>
      </c>
      <c r="R1505" t="s">
        <v>8316</v>
      </c>
      <c r="S1505" s="14">
        <f t="shared" si="94"/>
        <v>41937.95344907407</v>
      </c>
      <c r="T1505" s="14">
        <f t="shared" si="95"/>
        <v>41972.995115740734</v>
      </c>
    </row>
    <row r="1506" spans="1:20" ht="30.6" x14ac:dyDescent="0.4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8323</v>
      </c>
      <c r="R1506" t="s">
        <v>8324</v>
      </c>
      <c r="S1506" s="14">
        <f t="shared" si="94"/>
        <v>40007.704247685186</v>
      </c>
      <c r="T1506" s="14">
        <f t="shared" si="95"/>
        <v>40057.166666666664</v>
      </c>
    </row>
    <row r="1507" spans="1:20" ht="45" x14ac:dyDescent="0.4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8323</v>
      </c>
      <c r="R1507" t="s">
        <v>8345</v>
      </c>
      <c r="S1507" s="14">
        <f t="shared" si="94"/>
        <v>42802.046817129631</v>
      </c>
      <c r="T1507" s="14">
        <f t="shared" si="95"/>
        <v>42835.84375</v>
      </c>
    </row>
    <row r="1508" spans="1:20" ht="30.6" x14ac:dyDescent="0.4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8336</v>
      </c>
      <c r="R1508" t="s">
        <v>8337</v>
      </c>
      <c r="S1508" s="14">
        <f t="shared" si="94"/>
        <v>42627.253263888888</v>
      </c>
      <c r="T1508" s="14">
        <f t="shared" si="95"/>
        <v>42657.253263888888</v>
      </c>
    </row>
    <row r="1509" spans="1:20" ht="45" x14ac:dyDescent="0.4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8315</v>
      </c>
      <c r="R1509" t="s">
        <v>8316</v>
      </c>
      <c r="S1509" s="14">
        <f t="shared" si="94"/>
        <v>42270.582141203704</v>
      </c>
      <c r="T1509" s="14">
        <f t="shared" si="95"/>
        <v>42301.895138888889</v>
      </c>
    </row>
    <row r="1510" spans="1:20" ht="45" x14ac:dyDescent="0.4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8315</v>
      </c>
      <c r="R1510" t="s">
        <v>8316</v>
      </c>
      <c r="S1510" s="14">
        <f t="shared" si="94"/>
        <v>42052.949814814812</v>
      </c>
      <c r="T1510" s="14">
        <f t="shared" si="95"/>
        <v>42082.908148148148</v>
      </c>
    </row>
    <row r="1511" spans="1:20" ht="45" x14ac:dyDescent="0.4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8315</v>
      </c>
      <c r="R1511" t="s">
        <v>8316</v>
      </c>
      <c r="S1511" s="14">
        <f t="shared" si="94"/>
        <v>41772.105937500004</v>
      </c>
      <c r="T1511" s="14">
        <f t="shared" si="95"/>
        <v>41803.916666666664</v>
      </c>
    </row>
    <row r="1512" spans="1:20" ht="45" x14ac:dyDescent="0.4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8315</v>
      </c>
      <c r="R1512" t="s">
        <v>8316</v>
      </c>
      <c r="S1512" s="14">
        <f t="shared" si="94"/>
        <v>42675.832465277781</v>
      </c>
      <c r="T1512" s="14">
        <f t="shared" si="95"/>
        <v>42705.332638888889</v>
      </c>
    </row>
    <row r="1513" spans="1:20" ht="59.4" x14ac:dyDescent="0.45">
      <c r="A1513">
        <v>2825</v>
      </c>
      <c r="B1513" s="3" t="s">
        <v>2825</v>
      </c>
      <c r="C1513" s="3" t="s">
        <v>6935</v>
      </c>
      <c r="D1513" s="6">
        <v>3000</v>
      </c>
      <c r="E1513" s="8">
        <v>3100</v>
      </c>
      <c r="F1513" t="s">
        <v>8218</v>
      </c>
      <c r="G1513" t="s">
        <v>8224</v>
      </c>
      <c r="H1513" t="s">
        <v>8246</v>
      </c>
      <c r="I1513">
        <v>1449255686</v>
      </c>
      <c r="J1513">
        <v>1446663686</v>
      </c>
      <c r="K1513" t="b">
        <v>0</v>
      </c>
      <c r="L1513">
        <v>51</v>
      </c>
      <c r="M1513" t="b">
        <v>1</v>
      </c>
      <c r="N1513" t="s">
        <v>8269</v>
      </c>
      <c r="O1513">
        <f t="shared" si="92"/>
        <v>103</v>
      </c>
      <c r="P1513">
        <f t="shared" si="93"/>
        <v>60.78</v>
      </c>
      <c r="Q1513" s="10" t="s">
        <v>8315</v>
      </c>
      <c r="R1513" t="s">
        <v>8316</v>
      </c>
      <c r="S1513" s="14">
        <f t="shared" si="94"/>
        <v>42312.792662037042</v>
      </c>
      <c r="T1513" s="14">
        <f t="shared" si="95"/>
        <v>42342.792662037042</v>
      </c>
    </row>
    <row r="1514" spans="1:20" ht="45" x14ac:dyDescent="0.45">
      <c r="A1514">
        <v>3696</v>
      </c>
      <c r="B1514" s="3" t="s">
        <v>3693</v>
      </c>
      <c r="C1514" s="3" t="s">
        <v>7806</v>
      </c>
      <c r="D1514" s="6">
        <v>2000</v>
      </c>
      <c r="E1514" s="8">
        <v>3100</v>
      </c>
      <c r="F1514" t="s">
        <v>8218</v>
      </c>
      <c r="G1514" t="s">
        <v>8224</v>
      </c>
      <c r="H1514" t="s">
        <v>8246</v>
      </c>
      <c r="I1514">
        <v>1423838916</v>
      </c>
      <c r="J1514">
        <v>1418654916</v>
      </c>
      <c r="K1514" t="b">
        <v>0</v>
      </c>
      <c r="L1514">
        <v>78</v>
      </c>
      <c r="M1514" t="b">
        <v>1</v>
      </c>
      <c r="N1514" t="s">
        <v>8269</v>
      </c>
      <c r="O1514">
        <f t="shared" si="92"/>
        <v>155</v>
      </c>
      <c r="P1514">
        <f t="shared" si="93"/>
        <v>39.74</v>
      </c>
      <c r="Q1514" s="10" t="s">
        <v>8315</v>
      </c>
      <c r="R1514" t="s">
        <v>8316</v>
      </c>
      <c r="S1514" s="14">
        <f t="shared" si="94"/>
        <v>41988.617083333331</v>
      </c>
      <c r="T1514" s="14">
        <f t="shared" si="95"/>
        <v>42048.617083333331</v>
      </c>
    </row>
    <row r="1515" spans="1:20" ht="45" x14ac:dyDescent="0.45">
      <c r="A1515">
        <v>114</v>
      </c>
      <c r="B1515" s="3" t="s">
        <v>116</v>
      </c>
      <c r="C1515" s="3" t="s">
        <v>4225</v>
      </c>
      <c r="D1515" s="6">
        <v>3000</v>
      </c>
      <c r="E1515" s="8">
        <v>3100</v>
      </c>
      <c r="F1515" t="s">
        <v>8218</v>
      </c>
      <c r="G1515" t="s">
        <v>8223</v>
      </c>
      <c r="H1515" t="s">
        <v>8245</v>
      </c>
      <c r="I1515">
        <v>1326436488</v>
      </c>
      <c r="J1515">
        <v>1321252488</v>
      </c>
      <c r="K1515" t="b">
        <v>0</v>
      </c>
      <c r="L1515">
        <v>35</v>
      </c>
      <c r="M1515" t="b">
        <v>1</v>
      </c>
      <c r="N1515" t="s">
        <v>8264</v>
      </c>
      <c r="O1515">
        <f t="shared" si="92"/>
        <v>103</v>
      </c>
      <c r="P1515">
        <f t="shared" si="93"/>
        <v>88.57</v>
      </c>
      <c r="Q1515" s="10" t="s">
        <v>8308</v>
      </c>
      <c r="R1515" t="s">
        <v>8310</v>
      </c>
      <c r="S1515" s="14">
        <f t="shared" si="94"/>
        <v>40861.27416666667</v>
      </c>
      <c r="T1515" s="14">
        <f t="shared" si="95"/>
        <v>40921.27416666667</v>
      </c>
    </row>
    <row r="1516" spans="1:20" ht="45" x14ac:dyDescent="0.45">
      <c r="A1516">
        <v>1310</v>
      </c>
      <c r="B1516" s="3" t="s">
        <v>1311</v>
      </c>
      <c r="C1516" s="3" t="s">
        <v>5420</v>
      </c>
      <c r="D1516" s="6">
        <v>20000</v>
      </c>
      <c r="E1516" s="8">
        <v>3100</v>
      </c>
      <c r="F1516" t="s">
        <v>8219</v>
      </c>
      <c r="G1516" t="s">
        <v>8223</v>
      </c>
      <c r="H1516" t="s">
        <v>8245</v>
      </c>
      <c r="I1516">
        <v>1471622450</v>
      </c>
      <c r="J1516">
        <v>1467734450</v>
      </c>
      <c r="K1516" t="b">
        <v>0</v>
      </c>
      <c r="L1516">
        <v>24</v>
      </c>
      <c r="M1516" t="b">
        <v>0</v>
      </c>
      <c r="N1516" t="s">
        <v>8271</v>
      </c>
      <c r="O1516">
        <f t="shared" si="92"/>
        <v>16</v>
      </c>
      <c r="P1516">
        <f t="shared" si="93"/>
        <v>129.16999999999999</v>
      </c>
      <c r="Q1516" s="10" t="s">
        <v>8317</v>
      </c>
      <c r="R1516" t="s">
        <v>8319</v>
      </c>
      <c r="S1516" s="14">
        <f t="shared" si="94"/>
        <v>42556.667245370365</v>
      </c>
      <c r="T1516" s="14">
        <f t="shared" si="95"/>
        <v>42601.667245370365</v>
      </c>
    </row>
    <row r="1517" spans="1:20" ht="45" x14ac:dyDescent="0.4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8315</v>
      </c>
      <c r="R1517" t="s">
        <v>8316</v>
      </c>
      <c r="S1517" s="14">
        <f t="shared" si="94"/>
        <v>42173.970127314817</v>
      </c>
      <c r="T1517" s="14">
        <f t="shared" si="95"/>
        <v>42203.970127314817</v>
      </c>
    </row>
    <row r="1518" spans="1:20" ht="45" x14ac:dyDescent="0.4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8315</v>
      </c>
      <c r="R1518" t="s">
        <v>8316</v>
      </c>
      <c r="S1518" s="14">
        <f t="shared" si="94"/>
        <v>41921.375532407408</v>
      </c>
      <c r="T1518" s="14">
        <f t="shared" si="95"/>
        <v>41951.417199074072</v>
      </c>
    </row>
    <row r="1519" spans="1:20" ht="30.6" x14ac:dyDescent="0.4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8315</v>
      </c>
      <c r="R1519" t="s">
        <v>8316</v>
      </c>
      <c r="S1519" s="14">
        <f t="shared" si="94"/>
        <v>42050.008368055554</v>
      </c>
      <c r="T1519" s="14">
        <f t="shared" si="95"/>
        <v>42076.290972222225</v>
      </c>
    </row>
    <row r="1520" spans="1:20" ht="45" x14ac:dyDescent="0.4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8315</v>
      </c>
      <c r="R1520" t="s">
        <v>8316</v>
      </c>
      <c r="S1520" s="14">
        <f t="shared" si="94"/>
        <v>42125.772812499999</v>
      </c>
      <c r="T1520" s="14">
        <f t="shared" si="95"/>
        <v>42155.772812499999</v>
      </c>
    </row>
    <row r="1521" spans="1:20" ht="59.4" x14ac:dyDescent="0.4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8315</v>
      </c>
      <c r="R1521" t="s">
        <v>8316</v>
      </c>
      <c r="S1521" s="14">
        <f t="shared" si="94"/>
        <v>42157.652511574073</v>
      </c>
      <c r="T1521" s="14">
        <f t="shared" si="95"/>
        <v>42187.652511574073</v>
      </c>
    </row>
    <row r="1522" spans="1:20" ht="59.4" x14ac:dyDescent="0.4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8320</v>
      </c>
      <c r="R1522" t="s">
        <v>8321</v>
      </c>
      <c r="S1522" s="14">
        <f t="shared" si="94"/>
        <v>41213.254687499997</v>
      </c>
      <c r="T1522" s="14">
        <f t="shared" si="95"/>
        <v>41243.416666666664</v>
      </c>
    </row>
    <row r="1523" spans="1:20" ht="59.4" x14ac:dyDescent="0.4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8331</v>
      </c>
      <c r="R1523" t="s">
        <v>8349</v>
      </c>
      <c r="S1523" s="14">
        <f t="shared" si="94"/>
        <v>42773.005243055552</v>
      </c>
      <c r="T1523" s="14">
        <f t="shared" si="95"/>
        <v>42787.005243055552</v>
      </c>
    </row>
    <row r="1524" spans="1:20" ht="45" x14ac:dyDescent="0.4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8315</v>
      </c>
      <c r="R1524" t="s">
        <v>8316</v>
      </c>
      <c r="S1524" s="14">
        <f t="shared" si="94"/>
        <v>42055.277199074073</v>
      </c>
      <c r="T1524" s="14">
        <f t="shared" si="95"/>
        <v>42082.610416666663</v>
      </c>
    </row>
    <row r="1525" spans="1:20" ht="45" x14ac:dyDescent="0.4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8323</v>
      </c>
      <c r="R1525" t="s">
        <v>8344</v>
      </c>
      <c r="S1525" s="14">
        <f t="shared" si="94"/>
        <v>40939.761782407404</v>
      </c>
      <c r="T1525" s="14">
        <f t="shared" si="95"/>
        <v>40984.165972222225</v>
      </c>
    </row>
    <row r="1526" spans="1:20" ht="30.6" x14ac:dyDescent="0.4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8317</v>
      </c>
      <c r="R1526" t="s">
        <v>8319</v>
      </c>
      <c r="S1526" s="14">
        <f t="shared" si="94"/>
        <v>41955.002488425926</v>
      </c>
      <c r="T1526" s="14">
        <f t="shared" si="95"/>
        <v>42005.002488425926</v>
      </c>
    </row>
    <row r="1527" spans="1:20" ht="30.6" x14ac:dyDescent="0.4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8315</v>
      </c>
      <c r="R1527" t="s">
        <v>8316</v>
      </c>
      <c r="S1527" s="14">
        <f t="shared" si="94"/>
        <v>42270.7269212963</v>
      </c>
      <c r="T1527" s="14">
        <f t="shared" si="95"/>
        <v>42306.167361111111</v>
      </c>
    </row>
    <row r="1528" spans="1:20" ht="45" x14ac:dyDescent="0.4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92"/>
        <v>102</v>
      </c>
      <c r="P1528">
        <f t="shared" si="93"/>
        <v>33.94</v>
      </c>
      <c r="Q1528" s="10" t="s">
        <v>8315</v>
      </c>
      <c r="R1528" t="s">
        <v>8316</v>
      </c>
      <c r="S1528" s="14">
        <f t="shared" si="94"/>
        <v>42192.64707175926</v>
      </c>
      <c r="T1528" s="14">
        <f t="shared" si="95"/>
        <v>42222.64707175926</v>
      </c>
    </row>
    <row r="1529" spans="1:20" ht="45" x14ac:dyDescent="0.4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92"/>
        <v>109</v>
      </c>
      <c r="P1529">
        <f t="shared" si="93"/>
        <v>160.79</v>
      </c>
      <c r="Q1529" s="10" t="s">
        <v>8323</v>
      </c>
      <c r="R1529" t="s">
        <v>8324</v>
      </c>
      <c r="S1529" s="14">
        <f t="shared" si="94"/>
        <v>42087.803310185183</v>
      </c>
      <c r="T1529" s="14">
        <f t="shared" si="95"/>
        <v>42121.716666666667</v>
      </c>
    </row>
    <row r="1530" spans="1:20" ht="45" x14ac:dyDescent="0.4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8315</v>
      </c>
      <c r="R1530" t="s">
        <v>8316</v>
      </c>
      <c r="S1530" s="14">
        <f t="shared" si="94"/>
        <v>42380.884872685187</v>
      </c>
      <c r="T1530" s="14">
        <f t="shared" si="95"/>
        <v>42398.249305555553</v>
      </c>
    </row>
    <row r="1531" spans="1:20" ht="59.4" x14ac:dyDescent="0.4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8315</v>
      </c>
      <c r="R1531" t="s">
        <v>8316</v>
      </c>
      <c r="S1531" s="14">
        <f t="shared" si="94"/>
        <v>41878.946574074071</v>
      </c>
      <c r="T1531" s="14">
        <f t="shared" si="95"/>
        <v>41908.946574074071</v>
      </c>
    </row>
    <row r="1532" spans="1:20" ht="45" x14ac:dyDescent="0.45">
      <c r="A1532">
        <v>3506</v>
      </c>
      <c r="B1532" s="3" t="s">
        <v>3505</v>
      </c>
      <c r="C1532" s="3" t="s">
        <v>7616</v>
      </c>
      <c r="D1532" s="6">
        <v>3000</v>
      </c>
      <c r="E1532" s="8">
        <v>3045</v>
      </c>
      <c r="F1532" t="s">
        <v>8218</v>
      </c>
      <c r="G1532" t="s">
        <v>8223</v>
      </c>
      <c r="H1532" t="s">
        <v>8245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8269</v>
      </c>
      <c r="O1532">
        <f t="shared" si="92"/>
        <v>102</v>
      </c>
      <c r="P1532">
        <f t="shared" si="93"/>
        <v>105</v>
      </c>
      <c r="Q1532" s="10" t="s">
        <v>8315</v>
      </c>
      <c r="R1532" t="s">
        <v>8316</v>
      </c>
      <c r="S1532" s="14">
        <f t="shared" si="94"/>
        <v>41829.734259259261</v>
      </c>
      <c r="T1532" s="14">
        <f t="shared" si="95"/>
        <v>41874.734259259261</v>
      </c>
    </row>
    <row r="1533" spans="1:20" ht="45" x14ac:dyDescent="0.45">
      <c r="A1533">
        <v>4067</v>
      </c>
      <c r="B1533" s="3" t="s">
        <v>4063</v>
      </c>
      <c r="C1533" s="3" t="s">
        <v>7998</v>
      </c>
      <c r="D1533" s="6">
        <v>5000</v>
      </c>
      <c r="E1533" s="8">
        <v>3045</v>
      </c>
      <c r="F1533" t="s">
        <v>8220</v>
      </c>
      <c r="G1533" t="s">
        <v>8223</v>
      </c>
      <c r="H1533" t="s">
        <v>8245</v>
      </c>
      <c r="I1533">
        <v>1443408550</v>
      </c>
      <c r="J1533">
        <v>1439952550</v>
      </c>
      <c r="K1533" t="b">
        <v>0</v>
      </c>
      <c r="L1533">
        <v>17</v>
      </c>
      <c r="M1533" t="b">
        <v>0</v>
      </c>
      <c r="N1533" t="s">
        <v>8269</v>
      </c>
      <c r="O1533">
        <f t="shared" si="92"/>
        <v>61</v>
      </c>
      <c r="P1533">
        <f t="shared" si="93"/>
        <v>179.12</v>
      </c>
      <c r="Q1533" s="10" t="s">
        <v>8315</v>
      </c>
      <c r="R1533" t="s">
        <v>8316</v>
      </c>
      <c r="S1533" s="14">
        <f t="shared" si="94"/>
        <v>42235.117476851854</v>
      </c>
      <c r="T1533" s="14">
        <f t="shared" si="95"/>
        <v>42275.117476851854</v>
      </c>
    </row>
    <row r="1534" spans="1:20" ht="45" x14ac:dyDescent="0.4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92"/>
        <v>122</v>
      </c>
      <c r="P1534">
        <f t="shared" si="93"/>
        <v>49.11</v>
      </c>
      <c r="Q1534" s="10" t="s">
        <v>8323</v>
      </c>
      <c r="R1534" t="s">
        <v>8324</v>
      </c>
      <c r="S1534" s="14">
        <f t="shared" si="94"/>
        <v>41730.998402777775</v>
      </c>
      <c r="T1534" s="14">
        <f t="shared" si="95"/>
        <v>41760.998402777775</v>
      </c>
    </row>
    <row r="1535" spans="1:20" ht="30.6" x14ac:dyDescent="0.4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8308</v>
      </c>
      <c r="R1535" t="s">
        <v>8313</v>
      </c>
      <c r="S1535" s="14">
        <f t="shared" si="94"/>
        <v>41674.08494212963</v>
      </c>
      <c r="T1535" s="14">
        <f t="shared" si="95"/>
        <v>41704.08494212963</v>
      </c>
    </row>
    <row r="1536" spans="1:20" ht="45" x14ac:dyDescent="0.4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8308</v>
      </c>
      <c r="R1536" t="s">
        <v>8313</v>
      </c>
      <c r="S1536" s="14">
        <f t="shared" si="94"/>
        <v>42047.128564814819</v>
      </c>
      <c r="T1536" s="14">
        <f t="shared" si="95"/>
        <v>42077.086898148147</v>
      </c>
    </row>
    <row r="1537" spans="1:20" ht="30.6" x14ac:dyDescent="0.4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8315</v>
      </c>
      <c r="R1537" t="s">
        <v>8316</v>
      </c>
      <c r="S1537" s="14">
        <f t="shared" si="94"/>
        <v>42056.013124999998</v>
      </c>
      <c r="T1537" s="14">
        <f t="shared" si="95"/>
        <v>42075.166666666672</v>
      </c>
    </row>
    <row r="1538" spans="1:20" ht="45" x14ac:dyDescent="0.4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96">ROUND(E1538/D1538*100,0)</f>
        <v>101</v>
      </c>
      <c r="P1538">
        <f t="shared" ref="P1538:P1601" si="97">IFERROR(ROUND(E1538/L1538,2),0)</f>
        <v>178.53</v>
      </c>
      <c r="Q1538" s="10" t="s">
        <v>8315</v>
      </c>
      <c r="R1538" t="s">
        <v>8355</v>
      </c>
      <c r="S1538" s="14">
        <f t="shared" ref="S1538:S1601" si="98">(((J1538/60)/60)/24)+DATE(1970,1,1)</f>
        <v>42398.849259259259</v>
      </c>
      <c r="T1538" s="14">
        <f t="shared" ref="T1538:T1601" si="99">(((I1538/60)/60)/24)+DATE(1970,1,1)</f>
        <v>42430.249305555553</v>
      </c>
    </row>
    <row r="1539" spans="1:20" ht="45" x14ac:dyDescent="0.4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96"/>
        <v>101</v>
      </c>
      <c r="P1539">
        <f t="shared" si="97"/>
        <v>116.73</v>
      </c>
      <c r="Q1539" s="10" t="s">
        <v>8315</v>
      </c>
      <c r="R1539" t="s">
        <v>8355</v>
      </c>
      <c r="S1539" s="14">
        <f t="shared" si="98"/>
        <v>42360.212025462963</v>
      </c>
      <c r="T1539" s="14">
        <f t="shared" si="99"/>
        <v>42390.212025462963</v>
      </c>
    </row>
    <row r="1540" spans="1:20" ht="59.4" x14ac:dyDescent="0.4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8315</v>
      </c>
      <c r="R1540" t="s">
        <v>8316</v>
      </c>
      <c r="S1540" s="14">
        <f t="shared" si="98"/>
        <v>41862.864675925928</v>
      </c>
      <c r="T1540" s="14">
        <f t="shared" si="99"/>
        <v>41876.864675925928</v>
      </c>
    </row>
    <row r="1541" spans="1:20" ht="45" x14ac:dyDescent="0.4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8308</v>
      </c>
      <c r="R1541" t="s">
        <v>8312</v>
      </c>
      <c r="S1541" s="14">
        <f t="shared" si="98"/>
        <v>42249.064722222218</v>
      </c>
      <c r="T1541" s="14">
        <f t="shared" si="99"/>
        <v>42278.208333333328</v>
      </c>
    </row>
    <row r="1542" spans="1:20" ht="59.4" x14ac:dyDescent="0.4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8315</v>
      </c>
      <c r="R1542" t="s">
        <v>8316</v>
      </c>
      <c r="S1542" s="14">
        <f t="shared" si="98"/>
        <v>42205.710879629631</v>
      </c>
      <c r="T1542" s="14">
        <f t="shared" si="99"/>
        <v>42235.710879629631</v>
      </c>
    </row>
    <row r="1543" spans="1:20" x14ac:dyDescent="0.4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8315</v>
      </c>
      <c r="R1543" t="s">
        <v>8316</v>
      </c>
      <c r="S1543" s="14">
        <f t="shared" si="98"/>
        <v>42053.671666666662</v>
      </c>
      <c r="T1543" s="14">
        <f t="shared" si="99"/>
        <v>42083.630000000005</v>
      </c>
    </row>
    <row r="1544" spans="1:20" ht="45" x14ac:dyDescent="0.4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8323</v>
      </c>
      <c r="R1544" t="s">
        <v>8324</v>
      </c>
      <c r="S1544" s="14">
        <f t="shared" si="98"/>
        <v>40978.125046296293</v>
      </c>
      <c r="T1544" s="14">
        <f t="shared" si="99"/>
        <v>41038.083379629628</v>
      </c>
    </row>
    <row r="1545" spans="1:20" ht="59.4" x14ac:dyDescent="0.4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8323</v>
      </c>
      <c r="R1545" t="s">
        <v>8324</v>
      </c>
      <c r="S1545" s="14">
        <f t="shared" si="98"/>
        <v>42094.236481481479</v>
      </c>
      <c r="T1545" s="14">
        <f t="shared" si="99"/>
        <v>42115.236481481479</v>
      </c>
    </row>
    <row r="1546" spans="1:20" ht="45" x14ac:dyDescent="0.45">
      <c r="A1546">
        <v>3240</v>
      </c>
      <c r="B1546" s="3" t="s">
        <v>3240</v>
      </c>
      <c r="C1546" s="3" t="s">
        <v>7350</v>
      </c>
      <c r="D1546" s="6">
        <v>3000</v>
      </c>
      <c r="E1546" s="8">
        <v>3017</v>
      </c>
      <c r="F1546" t="s">
        <v>8218</v>
      </c>
      <c r="G1546" t="s">
        <v>8224</v>
      </c>
      <c r="H1546" t="s">
        <v>8246</v>
      </c>
      <c r="I1546">
        <v>1487286000</v>
      </c>
      <c r="J1546">
        <v>1484843948</v>
      </c>
      <c r="K1546" t="b">
        <v>0</v>
      </c>
      <c r="L1546">
        <v>34</v>
      </c>
      <c r="M1546" t="b">
        <v>1</v>
      </c>
      <c r="N1546" t="s">
        <v>8269</v>
      </c>
      <c r="O1546">
        <f t="shared" si="96"/>
        <v>101</v>
      </c>
      <c r="P1546">
        <f t="shared" si="97"/>
        <v>88.74</v>
      </c>
      <c r="Q1546" s="10" t="s">
        <v>8315</v>
      </c>
      <c r="R1546" t="s">
        <v>8316</v>
      </c>
      <c r="S1546" s="14">
        <f t="shared" si="98"/>
        <v>42754.693842592591</v>
      </c>
      <c r="T1546" s="14">
        <f t="shared" si="99"/>
        <v>42782.958333333328</v>
      </c>
    </row>
    <row r="1547" spans="1:20" x14ac:dyDescent="0.45">
      <c r="A1547">
        <v>659</v>
      </c>
      <c r="B1547" s="3" t="s">
        <v>660</v>
      </c>
      <c r="C1547" s="3" t="s">
        <v>4769</v>
      </c>
      <c r="D1547" s="6">
        <v>3000</v>
      </c>
      <c r="E1547" s="8">
        <v>3017</v>
      </c>
      <c r="F1547" t="s">
        <v>8218</v>
      </c>
      <c r="G1547" t="s">
        <v>8223</v>
      </c>
      <c r="H1547" t="s">
        <v>8245</v>
      </c>
      <c r="I1547">
        <v>1440339295</v>
      </c>
      <c r="J1547">
        <v>1437747295</v>
      </c>
      <c r="K1547" t="b">
        <v>0</v>
      </c>
      <c r="L1547">
        <v>21</v>
      </c>
      <c r="M1547" t="b">
        <v>1</v>
      </c>
      <c r="N1547" t="s">
        <v>8271</v>
      </c>
      <c r="O1547">
        <f t="shared" si="96"/>
        <v>101</v>
      </c>
      <c r="P1547">
        <f t="shared" si="97"/>
        <v>143.66999999999999</v>
      </c>
      <c r="Q1547" s="10" t="s">
        <v>8317</v>
      </c>
      <c r="R1547" t="s">
        <v>8319</v>
      </c>
      <c r="S1547" s="14">
        <f t="shared" si="98"/>
        <v>42209.593692129631</v>
      </c>
      <c r="T1547" s="14">
        <f t="shared" si="99"/>
        <v>42239.593692129631</v>
      </c>
    </row>
    <row r="1548" spans="1:20" ht="45" x14ac:dyDescent="0.4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8308</v>
      </c>
      <c r="R1548" t="s">
        <v>8313</v>
      </c>
      <c r="S1548" s="14">
        <f t="shared" si="98"/>
        <v>40638.162465277775</v>
      </c>
      <c r="T1548" s="14">
        <f t="shared" si="99"/>
        <v>40672.249305555553</v>
      </c>
    </row>
    <row r="1549" spans="1:20" ht="45" x14ac:dyDescent="0.45">
      <c r="A1549">
        <v>3785</v>
      </c>
      <c r="B1549" s="3" t="s">
        <v>3782</v>
      </c>
      <c r="C1549" s="3" t="s">
        <v>7895</v>
      </c>
      <c r="D1549" s="6">
        <v>2000</v>
      </c>
      <c r="E1549" s="8">
        <v>3015</v>
      </c>
      <c r="F1549" t="s">
        <v>8218</v>
      </c>
      <c r="G1549" t="s">
        <v>8224</v>
      </c>
      <c r="H1549" t="s">
        <v>8246</v>
      </c>
      <c r="I1549">
        <v>1470132180</v>
      </c>
      <c r="J1549">
        <v>1467040769</v>
      </c>
      <c r="K1549" t="b">
        <v>0</v>
      </c>
      <c r="L1549">
        <v>30</v>
      </c>
      <c r="M1549" t="b">
        <v>1</v>
      </c>
      <c r="N1549" t="s">
        <v>8303</v>
      </c>
      <c r="O1549">
        <f t="shared" si="96"/>
        <v>151</v>
      </c>
      <c r="P1549">
        <f t="shared" si="97"/>
        <v>100.5</v>
      </c>
      <c r="Q1549" s="10" t="s">
        <v>8315</v>
      </c>
      <c r="R1549" t="s">
        <v>8357</v>
      </c>
      <c r="S1549" s="14">
        <f t="shared" si="98"/>
        <v>42548.63853009259</v>
      </c>
      <c r="T1549" s="14">
        <f t="shared" si="99"/>
        <v>42584.418749999997</v>
      </c>
    </row>
    <row r="1550" spans="1:20" ht="45" x14ac:dyDescent="0.45">
      <c r="A1550">
        <v>10</v>
      </c>
      <c r="B1550" s="3" t="s">
        <v>12</v>
      </c>
      <c r="C1550" s="3" t="s">
        <v>4121</v>
      </c>
      <c r="D1550" s="6">
        <v>3000</v>
      </c>
      <c r="E1550" s="8">
        <v>3015</v>
      </c>
      <c r="F1550" t="s">
        <v>8218</v>
      </c>
      <c r="G1550" t="s">
        <v>8223</v>
      </c>
      <c r="H1550" t="s">
        <v>8245</v>
      </c>
      <c r="I1550">
        <v>1403660279</v>
      </c>
      <c r="J1550">
        <v>1400636279</v>
      </c>
      <c r="K1550" t="b">
        <v>0</v>
      </c>
      <c r="L1550">
        <v>19</v>
      </c>
      <c r="M1550" t="b">
        <v>1</v>
      </c>
      <c r="N1550" t="s">
        <v>8263</v>
      </c>
      <c r="O1550">
        <f t="shared" si="96"/>
        <v>101</v>
      </c>
      <c r="P1550">
        <f t="shared" si="97"/>
        <v>158.68</v>
      </c>
      <c r="Q1550" s="10" t="s">
        <v>8308</v>
      </c>
      <c r="R1550" t="s">
        <v>8309</v>
      </c>
      <c r="S1550" s="14">
        <f t="shared" si="98"/>
        <v>41780.068043981482</v>
      </c>
      <c r="T1550" s="14">
        <f t="shared" si="99"/>
        <v>41815.068043981482</v>
      </c>
    </row>
    <row r="1551" spans="1:20" ht="59.4" x14ac:dyDescent="0.4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8317</v>
      </c>
      <c r="R1551" t="s">
        <v>8319</v>
      </c>
      <c r="S1551" s="14">
        <f t="shared" si="98"/>
        <v>42675.690393518518</v>
      </c>
      <c r="T1551" s="14">
        <f t="shared" si="99"/>
        <v>42705.732060185182</v>
      </c>
    </row>
    <row r="1552" spans="1:20" ht="59.4" x14ac:dyDescent="0.4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8320</v>
      </c>
      <c r="R1552" t="s">
        <v>8321</v>
      </c>
      <c r="S1552" s="14">
        <f t="shared" si="98"/>
        <v>41598.420046296298</v>
      </c>
      <c r="T1552" s="14">
        <f t="shared" si="99"/>
        <v>41628.420046296298</v>
      </c>
    </row>
    <row r="1553" spans="1:20" ht="30.6" x14ac:dyDescent="0.4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8323</v>
      </c>
      <c r="R1553" t="s">
        <v>8327</v>
      </c>
      <c r="S1553" s="14">
        <f t="shared" si="98"/>
        <v>41453.076319444444</v>
      </c>
      <c r="T1553" s="14">
        <f t="shared" si="99"/>
        <v>41488.076319444444</v>
      </c>
    </row>
    <row r="1554" spans="1:20" ht="45" x14ac:dyDescent="0.4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8315</v>
      </c>
      <c r="R1554" t="s">
        <v>8316</v>
      </c>
      <c r="S1554" s="14">
        <f t="shared" si="98"/>
        <v>42429.991724537031</v>
      </c>
      <c r="T1554" s="14">
        <f t="shared" si="99"/>
        <v>42459.950057870374</v>
      </c>
    </row>
    <row r="1555" spans="1:20" ht="45" x14ac:dyDescent="0.4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8323</v>
      </c>
      <c r="R1555" t="s">
        <v>8352</v>
      </c>
      <c r="S1555" s="14">
        <f t="shared" si="98"/>
        <v>42039.951087962967</v>
      </c>
      <c r="T1555" s="14">
        <f t="shared" si="99"/>
        <v>42069.951087962967</v>
      </c>
    </row>
    <row r="1556" spans="1:20" x14ac:dyDescent="0.4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8323</v>
      </c>
      <c r="R1556" t="s">
        <v>8324</v>
      </c>
      <c r="S1556" s="14">
        <f t="shared" si="98"/>
        <v>41626.916284722225</v>
      </c>
      <c r="T1556" s="14">
        <f t="shared" si="99"/>
        <v>41647.088888888888</v>
      </c>
    </row>
    <row r="1557" spans="1:20" ht="45" x14ac:dyDescent="0.4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8315</v>
      </c>
      <c r="R1557" t="s">
        <v>8316</v>
      </c>
      <c r="S1557" s="14">
        <f t="shared" si="98"/>
        <v>42436.509108796294</v>
      </c>
      <c r="T1557" s="14">
        <f t="shared" si="99"/>
        <v>42471.467442129629</v>
      </c>
    </row>
    <row r="1558" spans="1:20" ht="45" x14ac:dyDescent="0.4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8308</v>
      </c>
      <c r="R1558" t="s">
        <v>8312</v>
      </c>
      <c r="S1558" s="14">
        <f t="shared" si="98"/>
        <v>42721.075949074075</v>
      </c>
      <c r="T1558" s="14">
        <f t="shared" si="99"/>
        <v>42751.075949074075</v>
      </c>
    </row>
    <row r="1559" spans="1:20" ht="45" x14ac:dyDescent="0.45">
      <c r="A1559">
        <v>2097</v>
      </c>
      <c r="B1559" s="3" t="s">
        <v>2098</v>
      </c>
      <c r="C1559" s="3" t="s">
        <v>6207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1322751735</v>
      </c>
      <c r="J1559">
        <v>1317564135</v>
      </c>
      <c r="K1559" t="b">
        <v>0</v>
      </c>
      <c r="L1559">
        <v>38</v>
      </c>
      <c r="M1559" t="b">
        <v>1</v>
      </c>
      <c r="N1559" t="s">
        <v>8277</v>
      </c>
      <c r="O1559">
        <f t="shared" si="96"/>
        <v>100</v>
      </c>
      <c r="P1559">
        <f t="shared" si="97"/>
        <v>78.95</v>
      </c>
      <c r="Q1559" s="10" t="s">
        <v>8323</v>
      </c>
      <c r="R1559" t="s">
        <v>8327</v>
      </c>
      <c r="S1559" s="14">
        <f t="shared" si="98"/>
        <v>40818.58489583333</v>
      </c>
      <c r="T1559" s="14">
        <f t="shared" si="99"/>
        <v>40878.626562500001</v>
      </c>
    </row>
    <row r="1560" spans="1:20" ht="45" x14ac:dyDescent="0.45">
      <c r="A1560">
        <v>3754</v>
      </c>
      <c r="B1560" s="3" t="s">
        <v>3751</v>
      </c>
      <c r="C1560" s="3" t="s">
        <v>7864</v>
      </c>
      <c r="D1560" s="6">
        <v>2500</v>
      </c>
      <c r="E1560" s="8">
        <v>3000</v>
      </c>
      <c r="F1560" t="s">
        <v>8218</v>
      </c>
      <c r="G1560" t="s">
        <v>8223</v>
      </c>
      <c r="H1560" t="s">
        <v>8245</v>
      </c>
      <c r="I1560">
        <v>1406350740</v>
      </c>
      <c r="J1560">
        <v>1403125737</v>
      </c>
      <c r="K1560" t="b">
        <v>0</v>
      </c>
      <c r="L1560">
        <v>27</v>
      </c>
      <c r="M1560" t="b">
        <v>1</v>
      </c>
      <c r="N1560" t="s">
        <v>8303</v>
      </c>
      <c r="O1560">
        <f t="shared" si="96"/>
        <v>120</v>
      </c>
      <c r="P1560">
        <f t="shared" si="97"/>
        <v>111.11</v>
      </c>
      <c r="Q1560" s="10" t="s">
        <v>8315</v>
      </c>
      <c r="R1560" t="s">
        <v>8357</v>
      </c>
      <c r="S1560" s="14">
        <f t="shared" si="98"/>
        <v>41808.881215277775</v>
      </c>
      <c r="T1560" s="14">
        <f t="shared" si="99"/>
        <v>41846.207638888889</v>
      </c>
    </row>
    <row r="1561" spans="1:20" ht="45" x14ac:dyDescent="0.45">
      <c r="A1561">
        <v>3780</v>
      </c>
      <c r="B1561" s="3" t="s">
        <v>3777</v>
      </c>
      <c r="C1561" s="3" t="s">
        <v>7890</v>
      </c>
      <c r="D1561" s="6">
        <v>2500</v>
      </c>
      <c r="E1561" s="8">
        <v>3000</v>
      </c>
      <c r="F1561" t="s">
        <v>8218</v>
      </c>
      <c r="G1561" t="s">
        <v>8223</v>
      </c>
      <c r="H1561" t="s">
        <v>8245</v>
      </c>
      <c r="I1561">
        <v>1436817960</v>
      </c>
      <c r="J1561">
        <v>1433999785</v>
      </c>
      <c r="K1561" t="b">
        <v>0</v>
      </c>
      <c r="L1561">
        <v>30</v>
      </c>
      <c r="M1561" t="b">
        <v>1</v>
      </c>
      <c r="N1561" t="s">
        <v>8303</v>
      </c>
      <c r="O1561">
        <f t="shared" si="96"/>
        <v>120</v>
      </c>
      <c r="P1561">
        <f t="shared" si="97"/>
        <v>100</v>
      </c>
      <c r="Q1561" s="10" t="s">
        <v>8315</v>
      </c>
      <c r="R1561" t="s">
        <v>8357</v>
      </c>
      <c r="S1561" s="14">
        <f t="shared" si="98"/>
        <v>42166.219733796301</v>
      </c>
      <c r="T1561" s="14">
        <f t="shared" si="99"/>
        <v>42198.837499999994</v>
      </c>
    </row>
    <row r="1562" spans="1:20" ht="30.6" x14ac:dyDescent="0.45">
      <c r="A1562">
        <v>2830</v>
      </c>
      <c r="B1562" s="3" t="s">
        <v>2830</v>
      </c>
      <c r="C1562" s="3" t="s">
        <v>6940</v>
      </c>
      <c r="D1562" s="6">
        <v>3000</v>
      </c>
      <c r="E1562" s="8">
        <v>3000</v>
      </c>
      <c r="F1562" t="s">
        <v>8218</v>
      </c>
      <c r="G1562" t="s">
        <v>8223</v>
      </c>
      <c r="H1562" t="s">
        <v>8245</v>
      </c>
      <c r="I1562">
        <v>1399867140</v>
      </c>
      <c r="J1562">
        <v>1398802148</v>
      </c>
      <c r="K1562" t="b">
        <v>0</v>
      </c>
      <c r="L1562">
        <v>11</v>
      </c>
      <c r="M1562" t="b">
        <v>1</v>
      </c>
      <c r="N1562" t="s">
        <v>8269</v>
      </c>
      <c r="O1562">
        <f t="shared" si="96"/>
        <v>100</v>
      </c>
      <c r="P1562">
        <f t="shared" si="97"/>
        <v>272.73</v>
      </c>
      <c r="Q1562" s="10" t="s">
        <v>8315</v>
      </c>
      <c r="R1562" t="s">
        <v>8316</v>
      </c>
      <c r="S1562" s="14">
        <f t="shared" si="98"/>
        <v>41758.839675925927</v>
      </c>
      <c r="T1562" s="14">
        <f t="shared" si="99"/>
        <v>41771.165972222225</v>
      </c>
    </row>
    <row r="1563" spans="1:20" ht="45" x14ac:dyDescent="0.45">
      <c r="A1563">
        <v>3375</v>
      </c>
      <c r="B1563" s="3" t="s">
        <v>3374</v>
      </c>
      <c r="C1563" s="3" t="s">
        <v>7485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1400423973</v>
      </c>
      <c r="J1563">
        <v>1399387173</v>
      </c>
      <c r="K1563" t="b">
        <v>0</v>
      </c>
      <c r="L1563">
        <v>17</v>
      </c>
      <c r="M1563" t="b">
        <v>1</v>
      </c>
      <c r="N1563" t="s">
        <v>8269</v>
      </c>
      <c r="O1563">
        <f t="shared" si="96"/>
        <v>100</v>
      </c>
      <c r="P1563">
        <f t="shared" si="97"/>
        <v>176.47</v>
      </c>
      <c r="Q1563" s="10" t="s">
        <v>8315</v>
      </c>
      <c r="R1563" t="s">
        <v>8316</v>
      </c>
      <c r="S1563" s="14">
        <f t="shared" si="98"/>
        <v>41765.610798611109</v>
      </c>
      <c r="T1563" s="14">
        <f t="shared" si="99"/>
        <v>41777.610798611109</v>
      </c>
    </row>
    <row r="1564" spans="1:20" ht="45" x14ac:dyDescent="0.45">
      <c r="A1564">
        <v>3412</v>
      </c>
      <c r="B1564" s="3" t="s">
        <v>3411</v>
      </c>
      <c r="C1564" s="3" t="s">
        <v>7522</v>
      </c>
      <c r="D1564" s="6">
        <v>3000</v>
      </c>
      <c r="E1564" s="8">
        <v>3000</v>
      </c>
      <c r="F1564" t="s">
        <v>8218</v>
      </c>
      <c r="G1564" t="s">
        <v>8224</v>
      </c>
      <c r="H1564" t="s">
        <v>8246</v>
      </c>
      <c r="I1564">
        <v>1411858862</v>
      </c>
      <c r="J1564">
        <v>1409266862</v>
      </c>
      <c r="K1564" t="b">
        <v>0</v>
      </c>
      <c r="L1564">
        <v>26</v>
      </c>
      <c r="M1564" t="b">
        <v>1</v>
      </c>
      <c r="N1564" t="s">
        <v>8269</v>
      </c>
      <c r="O1564">
        <f t="shared" si="96"/>
        <v>100</v>
      </c>
      <c r="P1564">
        <f t="shared" si="97"/>
        <v>115.38</v>
      </c>
      <c r="Q1564" s="10" t="s">
        <v>8315</v>
      </c>
      <c r="R1564" t="s">
        <v>8316</v>
      </c>
      <c r="S1564" s="14">
        <f t="shared" si="98"/>
        <v>41879.959050925929</v>
      </c>
      <c r="T1564" s="14">
        <f t="shared" si="99"/>
        <v>41909.959050925929</v>
      </c>
    </row>
    <row r="1565" spans="1:20" ht="30.6" x14ac:dyDescent="0.45">
      <c r="A1565">
        <v>3623</v>
      </c>
      <c r="B1565" s="3" t="s">
        <v>3621</v>
      </c>
      <c r="C1565" s="3" t="s">
        <v>7733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1406358000</v>
      </c>
      <c r="J1565">
        <v>1404841270</v>
      </c>
      <c r="K1565" t="b">
        <v>0</v>
      </c>
      <c r="L1565">
        <v>34</v>
      </c>
      <c r="M1565" t="b">
        <v>1</v>
      </c>
      <c r="N1565" t="s">
        <v>8269</v>
      </c>
      <c r="O1565">
        <f t="shared" si="96"/>
        <v>120</v>
      </c>
      <c r="P1565">
        <f t="shared" si="97"/>
        <v>88.24</v>
      </c>
      <c r="Q1565" s="10" t="s">
        <v>8315</v>
      </c>
      <c r="R1565" t="s">
        <v>8316</v>
      </c>
      <c r="S1565" s="14">
        <f t="shared" si="98"/>
        <v>41828.736921296295</v>
      </c>
      <c r="T1565" s="14">
        <f t="shared" si="99"/>
        <v>41846.291666666664</v>
      </c>
    </row>
    <row r="1566" spans="1:20" ht="45" x14ac:dyDescent="0.45">
      <c r="A1566">
        <v>1857</v>
      </c>
      <c r="B1566" s="3" t="s">
        <v>1858</v>
      </c>
      <c r="C1566" s="3" t="s">
        <v>5967</v>
      </c>
      <c r="D1566" s="6">
        <v>3000</v>
      </c>
      <c r="E1566" s="8">
        <v>3000</v>
      </c>
      <c r="F1566" t="s">
        <v>8218</v>
      </c>
      <c r="G1566" t="s">
        <v>8223</v>
      </c>
      <c r="H1566" t="s">
        <v>8245</v>
      </c>
      <c r="I1566">
        <v>1410546413</v>
      </c>
      <c r="J1566">
        <v>1407954413</v>
      </c>
      <c r="K1566" t="b">
        <v>0</v>
      </c>
      <c r="L1566">
        <v>22</v>
      </c>
      <c r="M1566" t="b">
        <v>1</v>
      </c>
      <c r="N1566" t="s">
        <v>8274</v>
      </c>
      <c r="O1566">
        <f t="shared" si="96"/>
        <v>100</v>
      </c>
      <c r="P1566">
        <f t="shared" si="97"/>
        <v>136.36000000000001</v>
      </c>
      <c r="Q1566" s="10" t="s">
        <v>8323</v>
      </c>
      <c r="R1566" t="s">
        <v>8324</v>
      </c>
      <c r="S1566" s="14">
        <f t="shared" si="98"/>
        <v>41864.76866898148</v>
      </c>
      <c r="T1566" s="14">
        <f t="shared" si="99"/>
        <v>41894.76866898148</v>
      </c>
    </row>
    <row r="1567" spans="1:20" ht="45" x14ac:dyDescent="0.4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8308</v>
      </c>
      <c r="R1567" t="s">
        <v>8314</v>
      </c>
      <c r="S1567" s="14">
        <f t="shared" si="98"/>
        <v>40858.762141203704</v>
      </c>
      <c r="T1567" s="14">
        <f t="shared" si="99"/>
        <v>40900.762141203704</v>
      </c>
    </row>
    <row r="1568" spans="1:20" ht="45" x14ac:dyDescent="0.4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8315</v>
      </c>
      <c r="R1568" t="s">
        <v>8316</v>
      </c>
      <c r="S1568" s="14">
        <f t="shared" si="98"/>
        <v>41939.8122337963</v>
      </c>
      <c r="T1568" s="14">
        <f t="shared" si="99"/>
        <v>41969.853900462964</v>
      </c>
    </row>
    <row r="1569" spans="1:20" ht="59.4" x14ac:dyDescent="0.4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8331</v>
      </c>
      <c r="R1569" t="s">
        <v>8349</v>
      </c>
      <c r="S1569" s="14">
        <f t="shared" si="98"/>
        <v>41663.500659722224</v>
      </c>
      <c r="T1569" s="14">
        <f t="shared" si="99"/>
        <v>41693.500659722224</v>
      </c>
    </row>
    <row r="1570" spans="1:20" ht="45" x14ac:dyDescent="0.4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8331</v>
      </c>
      <c r="R1570" t="s">
        <v>8332</v>
      </c>
      <c r="S1570" s="14">
        <f t="shared" si="98"/>
        <v>41771.40996527778</v>
      </c>
      <c r="T1570" s="14">
        <f t="shared" si="99"/>
        <v>41801.40996527778</v>
      </c>
    </row>
    <row r="1571" spans="1:20" ht="45" x14ac:dyDescent="0.4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8317</v>
      </c>
      <c r="R1571" t="s">
        <v>8346</v>
      </c>
      <c r="S1571" s="14">
        <f t="shared" si="98"/>
        <v>42129.226388888885</v>
      </c>
      <c r="T1571" s="14">
        <f t="shared" si="99"/>
        <v>42159.226388888885</v>
      </c>
    </row>
    <row r="1572" spans="1:20" ht="45" x14ac:dyDescent="0.4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8317</v>
      </c>
      <c r="R1572" t="s">
        <v>8319</v>
      </c>
      <c r="S1572" s="14">
        <f t="shared" si="98"/>
        <v>42325.684189814812</v>
      </c>
      <c r="T1572" s="14">
        <f t="shared" si="99"/>
        <v>42355.249305555553</v>
      </c>
    </row>
    <row r="1573" spans="1:20" ht="59.4" x14ac:dyDescent="0.4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8315</v>
      </c>
      <c r="R1573" t="s">
        <v>8316</v>
      </c>
      <c r="S1573" s="14">
        <f t="shared" si="98"/>
        <v>42193.723912037036</v>
      </c>
      <c r="T1573" s="14">
        <f t="shared" si="99"/>
        <v>42223.723912037036</v>
      </c>
    </row>
    <row r="1574" spans="1:20" ht="30.6" x14ac:dyDescent="0.4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8315</v>
      </c>
      <c r="R1574" t="s">
        <v>8316</v>
      </c>
      <c r="S1574" s="14">
        <f t="shared" si="98"/>
        <v>41815.569212962961</v>
      </c>
      <c r="T1574" s="14">
        <f t="shared" si="99"/>
        <v>41829.569212962961</v>
      </c>
    </row>
    <row r="1575" spans="1:20" ht="45" x14ac:dyDescent="0.4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8336</v>
      </c>
      <c r="R1575" t="s">
        <v>8337</v>
      </c>
      <c r="S1575" s="14">
        <f t="shared" si="98"/>
        <v>42419.603703703702</v>
      </c>
      <c r="T1575" s="14">
        <f t="shared" si="99"/>
        <v>42449.562037037031</v>
      </c>
    </row>
    <row r="1576" spans="1:20" ht="45" x14ac:dyDescent="0.4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8315</v>
      </c>
      <c r="R1576" t="s">
        <v>8316</v>
      </c>
      <c r="S1576" s="14">
        <f t="shared" si="98"/>
        <v>41781.666770833333</v>
      </c>
      <c r="T1576" s="14">
        <f t="shared" si="99"/>
        <v>41811.666770833333</v>
      </c>
    </row>
    <row r="1577" spans="1:20" ht="59.4" x14ac:dyDescent="0.4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8323</v>
      </c>
      <c r="R1577" t="s">
        <v>8324</v>
      </c>
      <c r="S1577" s="14">
        <f t="shared" si="98"/>
        <v>41933.838171296295</v>
      </c>
      <c r="T1577" s="14">
        <f t="shared" si="99"/>
        <v>41978.879837962959</v>
      </c>
    </row>
    <row r="1578" spans="1:20" ht="59.4" x14ac:dyDescent="0.4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8323</v>
      </c>
      <c r="R1578" t="s">
        <v>8327</v>
      </c>
      <c r="S1578" s="14">
        <f t="shared" si="98"/>
        <v>40456.954351851848</v>
      </c>
      <c r="T1578" s="14">
        <f t="shared" si="99"/>
        <v>40484.018055555556</v>
      </c>
    </row>
    <row r="1579" spans="1:20" ht="59.4" x14ac:dyDescent="0.4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8315</v>
      </c>
      <c r="R1579" t="s">
        <v>8316</v>
      </c>
      <c r="S1579" s="14">
        <f t="shared" si="98"/>
        <v>42448.821585648147</v>
      </c>
      <c r="T1579" s="14">
        <f t="shared" si="99"/>
        <v>42466.895833333328</v>
      </c>
    </row>
    <row r="1580" spans="1:20" ht="30.6" x14ac:dyDescent="0.4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8308</v>
      </c>
      <c r="R1580" t="s">
        <v>8313</v>
      </c>
      <c r="S1580" s="14">
        <f t="shared" si="98"/>
        <v>41333.837187500001</v>
      </c>
      <c r="T1580" s="14">
        <f t="shared" si="99"/>
        <v>41353.795520833337</v>
      </c>
    </row>
    <row r="1581" spans="1:20" ht="45" x14ac:dyDescent="0.4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8315</v>
      </c>
      <c r="R1581" t="s">
        <v>8316</v>
      </c>
      <c r="S1581" s="14">
        <f t="shared" si="98"/>
        <v>41792.542986111112</v>
      </c>
      <c r="T1581" s="14">
        <f t="shared" si="99"/>
        <v>41813.75</v>
      </c>
    </row>
    <row r="1582" spans="1:20" x14ac:dyDescent="0.4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8315</v>
      </c>
      <c r="R1582" t="s">
        <v>8316</v>
      </c>
      <c r="S1582" s="14">
        <f t="shared" si="98"/>
        <v>42268.127696759257</v>
      </c>
      <c r="T1582" s="14">
        <f t="shared" si="99"/>
        <v>42288.083333333328</v>
      </c>
    </row>
    <row r="1583" spans="1:20" ht="45" x14ac:dyDescent="0.4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8323</v>
      </c>
      <c r="R1583" t="s">
        <v>8324</v>
      </c>
      <c r="S1583" s="14">
        <f t="shared" si="98"/>
        <v>40895.897974537038</v>
      </c>
      <c r="T1583" s="14">
        <f t="shared" si="99"/>
        <v>40925.897974537038</v>
      </c>
    </row>
    <row r="1584" spans="1:20" ht="45" x14ac:dyDescent="0.4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8317</v>
      </c>
      <c r="R1584" t="s">
        <v>8319</v>
      </c>
      <c r="S1584" s="14">
        <f t="shared" si="98"/>
        <v>42185.058993055558</v>
      </c>
      <c r="T1584" s="14">
        <f t="shared" si="99"/>
        <v>42230.058993055558</v>
      </c>
    </row>
    <row r="1585" spans="1:20" ht="45" x14ac:dyDescent="0.4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8317</v>
      </c>
      <c r="R1585" t="s">
        <v>8347</v>
      </c>
      <c r="S1585" s="14">
        <f t="shared" si="98"/>
        <v>41737.097499999996</v>
      </c>
      <c r="T1585" s="14">
        <f t="shared" si="99"/>
        <v>41773.961111111108</v>
      </c>
    </row>
    <row r="1586" spans="1:20" ht="45" x14ac:dyDescent="0.4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8323</v>
      </c>
      <c r="R1586" t="s">
        <v>8344</v>
      </c>
      <c r="S1586" s="14">
        <f t="shared" si="98"/>
        <v>40592.704652777778</v>
      </c>
      <c r="T1586" s="14">
        <f t="shared" si="99"/>
        <v>40622.662986111114</v>
      </c>
    </row>
    <row r="1587" spans="1:20" ht="45" x14ac:dyDescent="0.4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8315</v>
      </c>
      <c r="R1587" t="s">
        <v>8316</v>
      </c>
      <c r="S1587" s="14">
        <f t="shared" si="98"/>
        <v>42462.140868055561</v>
      </c>
      <c r="T1587" s="14">
        <f t="shared" si="99"/>
        <v>42489.875</v>
      </c>
    </row>
    <row r="1588" spans="1:20" ht="45" x14ac:dyDescent="0.4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8315</v>
      </c>
      <c r="R1588" t="s">
        <v>8316</v>
      </c>
      <c r="S1588" s="14">
        <f t="shared" si="98"/>
        <v>42590.472685185188</v>
      </c>
      <c r="T1588" s="14">
        <f t="shared" si="99"/>
        <v>42620.472685185188</v>
      </c>
    </row>
    <row r="1589" spans="1:20" ht="45" x14ac:dyDescent="0.4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8334</v>
      </c>
      <c r="R1589" t="s">
        <v>8335</v>
      </c>
      <c r="S1589" s="14">
        <f t="shared" si="98"/>
        <v>42150.485439814816</v>
      </c>
      <c r="T1589" s="14">
        <f t="shared" si="99"/>
        <v>42181.166666666672</v>
      </c>
    </row>
    <row r="1590" spans="1:20" ht="45" x14ac:dyDescent="0.4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8315</v>
      </c>
      <c r="R1590" t="s">
        <v>8316</v>
      </c>
      <c r="S1590" s="14">
        <f t="shared" si="98"/>
        <v>42451.095856481479</v>
      </c>
      <c r="T1590" s="14">
        <f t="shared" si="99"/>
        <v>42465.095856481479</v>
      </c>
    </row>
    <row r="1591" spans="1:20" ht="45" x14ac:dyDescent="0.4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8315</v>
      </c>
      <c r="R1591" t="s">
        <v>8316</v>
      </c>
      <c r="S1591" s="14">
        <f t="shared" si="98"/>
        <v>41938.709421296298</v>
      </c>
      <c r="T1591" s="14">
        <f t="shared" si="99"/>
        <v>41966.916666666672</v>
      </c>
    </row>
    <row r="1592" spans="1:20" ht="45" x14ac:dyDescent="0.4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8315</v>
      </c>
      <c r="R1592" t="s">
        <v>8357</v>
      </c>
      <c r="S1592" s="14">
        <f t="shared" si="98"/>
        <v>41887.111354166671</v>
      </c>
      <c r="T1592" s="14">
        <f t="shared" si="99"/>
        <v>41909.166666666664</v>
      </c>
    </row>
    <row r="1593" spans="1:20" ht="45" x14ac:dyDescent="0.4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8315</v>
      </c>
      <c r="R1593" t="s">
        <v>8316</v>
      </c>
      <c r="S1593" s="14">
        <f t="shared" si="98"/>
        <v>41898.168125000004</v>
      </c>
      <c r="T1593" s="14">
        <f t="shared" si="99"/>
        <v>41913.165972222225</v>
      </c>
    </row>
    <row r="1594" spans="1:20" ht="59.4" x14ac:dyDescent="0.4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8315</v>
      </c>
      <c r="R1594" t="s">
        <v>8316</v>
      </c>
      <c r="S1594" s="14">
        <f t="shared" si="98"/>
        <v>42506.760405092587</v>
      </c>
      <c r="T1594" s="14">
        <f t="shared" si="99"/>
        <v>42536.760405092587</v>
      </c>
    </row>
    <row r="1595" spans="1:20" ht="45" x14ac:dyDescent="0.45">
      <c r="A1595">
        <v>1374</v>
      </c>
      <c r="B1595" s="3" t="s">
        <v>1375</v>
      </c>
      <c r="C1595" s="3" t="s">
        <v>5484</v>
      </c>
      <c r="D1595" s="6">
        <v>1500</v>
      </c>
      <c r="E1595" s="8">
        <v>2842</v>
      </c>
      <c r="F1595" t="s">
        <v>8218</v>
      </c>
      <c r="G1595" t="s">
        <v>8223</v>
      </c>
      <c r="H1595" t="s">
        <v>8245</v>
      </c>
      <c r="I1595">
        <v>1458874388</v>
      </c>
      <c r="J1595">
        <v>1456285988</v>
      </c>
      <c r="K1595" t="b">
        <v>0</v>
      </c>
      <c r="L1595">
        <v>66</v>
      </c>
      <c r="M1595" t="b">
        <v>1</v>
      </c>
      <c r="N1595" t="s">
        <v>8274</v>
      </c>
      <c r="O1595">
        <f t="shared" si="96"/>
        <v>189</v>
      </c>
      <c r="P1595">
        <f t="shared" si="97"/>
        <v>43.06</v>
      </c>
      <c r="Q1595" s="10" t="s">
        <v>8323</v>
      </c>
      <c r="R1595" t="s">
        <v>8324</v>
      </c>
      <c r="S1595" s="14">
        <f t="shared" si="98"/>
        <v>42424.161898148144</v>
      </c>
      <c r="T1595" s="14">
        <f t="shared" si="99"/>
        <v>42454.12023148148</v>
      </c>
    </row>
    <row r="1596" spans="1:20" ht="45" x14ac:dyDescent="0.45">
      <c r="A1596">
        <v>1016</v>
      </c>
      <c r="B1596" s="3" t="s">
        <v>1017</v>
      </c>
      <c r="C1596" s="3" t="s">
        <v>5126</v>
      </c>
      <c r="D1596" s="6">
        <v>100000</v>
      </c>
      <c r="E1596" s="8">
        <v>2842</v>
      </c>
      <c r="F1596" t="s">
        <v>8219</v>
      </c>
      <c r="G1596" t="s">
        <v>8223</v>
      </c>
      <c r="H1596" t="s">
        <v>8245</v>
      </c>
      <c r="I1596">
        <v>1459992856</v>
      </c>
      <c r="J1596">
        <v>1456108456</v>
      </c>
      <c r="K1596" t="b">
        <v>0</v>
      </c>
      <c r="L1596">
        <v>38</v>
      </c>
      <c r="M1596" t="b">
        <v>0</v>
      </c>
      <c r="N1596" t="s">
        <v>8271</v>
      </c>
      <c r="O1596">
        <f t="shared" si="96"/>
        <v>3</v>
      </c>
      <c r="P1596">
        <f t="shared" si="97"/>
        <v>74.790000000000006</v>
      </c>
      <c r="Q1596" s="10" t="s">
        <v>8317</v>
      </c>
      <c r="R1596" t="s">
        <v>8319</v>
      </c>
      <c r="S1596" s="14">
        <f t="shared" si="98"/>
        <v>42422.107129629629</v>
      </c>
      <c r="T1596" s="14">
        <f t="shared" si="99"/>
        <v>42467.065462962957</v>
      </c>
    </row>
    <row r="1597" spans="1:20" ht="45" x14ac:dyDescent="0.4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8323</v>
      </c>
      <c r="R1597" t="s">
        <v>8324</v>
      </c>
      <c r="S1597" s="14">
        <f t="shared" si="98"/>
        <v>42401.154930555553</v>
      </c>
      <c r="T1597" s="14">
        <f t="shared" si="99"/>
        <v>42432.154930555553</v>
      </c>
    </row>
    <row r="1598" spans="1:20" ht="45" x14ac:dyDescent="0.4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8317</v>
      </c>
      <c r="R1598" t="s">
        <v>8354</v>
      </c>
      <c r="S1598" s="14">
        <f t="shared" si="98"/>
        <v>41962.749027777783</v>
      </c>
      <c r="T1598" s="14">
        <f t="shared" si="99"/>
        <v>41992.818055555559</v>
      </c>
    </row>
    <row r="1599" spans="1:20" ht="45" x14ac:dyDescent="0.4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8323</v>
      </c>
      <c r="R1599" t="s">
        <v>8324</v>
      </c>
      <c r="S1599" s="14">
        <f t="shared" si="98"/>
        <v>40665.949976851851</v>
      </c>
      <c r="T1599" s="14">
        <f t="shared" si="99"/>
        <v>40692.041666666664</v>
      </c>
    </row>
    <row r="1600" spans="1:20" ht="45" x14ac:dyDescent="0.4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8308</v>
      </c>
      <c r="R1600" t="s">
        <v>8313</v>
      </c>
      <c r="S1600" s="14">
        <f t="shared" si="98"/>
        <v>42292.539548611108</v>
      </c>
      <c r="T1600" s="14">
        <f t="shared" si="99"/>
        <v>42313.58121527778</v>
      </c>
    </row>
    <row r="1601" spans="1:20" ht="45" x14ac:dyDescent="0.4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8323</v>
      </c>
      <c r="R1601" t="s">
        <v>8344</v>
      </c>
      <c r="S1601" s="14">
        <f t="shared" si="98"/>
        <v>41526.435613425929</v>
      </c>
      <c r="T1601" s="14">
        <f t="shared" si="99"/>
        <v>41556.435613425929</v>
      </c>
    </row>
    <row r="1602" spans="1:20" ht="45" x14ac:dyDescent="0.4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0">ROUND(E1602/D1602*100,0)</f>
        <v>103</v>
      </c>
      <c r="P1602">
        <f t="shared" ref="P1602:P1665" si="101">IFERROR(ROUND(E1602/L1602,2),0)</f>
        <v>88.33</v>
      </c>
      <c r="Q1602" s="10" t="s">
        <v>8323</v>
      </c>
      <c r="R1602" t="s">
        <v>8324</v>
      </c>
      <c r="S1602" s="14">
        <f t="shared" ref="S1602:S1665" si="102">(((J1602/60)/60)/24)+DATE(1970,1,1)</f>
        <v>41442.741249999999</v>
      </c>
      <c r="T1602" s="14">
        <f t="shared" ref="T1602:T1665" si="103">(((I1602/60)/60)/24)+DATE(1970,1,1)</f>
        <v>41458.207638888889</v>
      </c>
    </row>
    <row r="1603" spans="1:20" ht="45" x14ac:dyDescent="0.4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0"/>
        <v>47</v>
      </c>
      <c r="P1603">
        <f t="shared" si="101"/>
        <v>166.06</v>
      </c>
      <c r="Q1603" s="10" t="s">
        <v>8315</v>
      </c>
      <c r="R1603" t="s">
        <v>8316</v>
      </c>
      <c r="S1603" s="14">
        <f t="shared" si="102"/>
        <v>41804.937083333331</v>
      </c>
      <c r="T1603" s="14">
        <f t="shared" si="103"/>
        <v>41821.9375</v>
      </c>
    </row>
    <row r="1604" spans="1:20" ht="30.6" x14ac:dyDescent="0.4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8315</v>
      </c>
      <c r="R1604" t="s">
        <v>8316</v>
      </c>
      <c r="S1604" s="14">
        <f t="shared" si="102"/>
        <v>42284.516064814816</v>
      </c>
      <c r="T1604" s="14">
        <f t="shared" si="103"/>
        <v>42307.875</v>
      </c>
    </row>
    <row r="1605" spans="1:20" ht="30.6" x14ac:dyDescent="0.4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8315</v>
      </c>
      <c r="R1605" t="s">
        <v>8316</v>
      </c>
      <c r="S1605" s="14">
        <f t="shared" si="102"/>
        <v>42016.706678240742</v>
      </c>
      <c r="T1605" s="14">
        <f t="shared" si="103"/>
        <v>42047.249305555553</v>
      </c>
    </row>
    <row r="1606" spans="1:20" ht="45" x14ac:dyDescent="0.4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00"/>
        <v>23</v>
      </c>
      <c r="P1606">
        <f t="shared" si="101"/>
        <v>96.55</v>
      </c>
      <c r="Q1606" s="10" t="s">
        <v>8315</v>
      </c>
      <c r="R1606" t="s">
        <v>8316</v>
      </c>
      <c r="S1606" s="14">
        <f t="shared" si="102"/>
        <v>42192.905694444446</v>
      </c>
      <c r="T1606" s="14">
        <f t="shared" si="103"/>
        <v>42236.711805555555</v>
      </c>
    </row>
    <row r="1607" spans="1:20" ht="45" x14ac:dyDescent="0.4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00"/>
        <v>112</v>
      </c>
      <c r="P1607">
        <f t="shared" si="101"/>
        <v>56</v>
      </c>
      <c r="Q1607" s="10" t="s">
        <v>8317</v>
      </c>
      <c r="R1607" t="s">
        <v>8353</v>
      </c>
      <c r="S1607" s="14">
        <f t="shared" si="102"/>
        <v>42128.628113425926</v>
      </c>
      <c r="T1607" s="14">
        <f t="shared" si="103"/>
        <v>42158.628113425926</v>
      </c>
    </row>
    <row r="1608" spans="1:20" ht="59.4" x14ac:dyDescent="0.4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8323</v>
      </c>
      <c r="R1608" t="s">
        <v>8344</v>
      </c>
      <c r="S1608" s="14">
        <f t="shared" si="102"/>
        <v>42461.885138888887</v>
      </c>
      <c r="T1608" s="14">
        <f t="shared" si="103"/>
        <v>42521.885138888887</v>
      </c>
    </row>
    <row r="1609" spans="1:20" ht="45" x14ac:dyDescent="0.4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8331</v>
      </c>
      <c r="R1609" t="s">
        <v>8333</v>
      </c>
      <c r="S1609" s="14">
        <f t="shared" si="102"/>
        <v>41733.716435185182</v>
      </c>
      <c r="T1609" s="14">
        <f t="shared" si="103"/>
        <v>41763.716435185182</v>
      </c>
    </row>
    <row r="1610" spans="1:20" ht="45" x14ac:dyDescent="0.4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8315</v>
      </c>
      <c r="R1610" t="s">
        <v>8316</v>
      </c>
      <c r="S1610" s="14">
        <f t="shared" si="102"/>
        <v>41901.282025462962</v>
      </c>
      <c r="T1610" s="14">
        <f t="shared" si="103"/>
        <v>41922.875</v>
      </c>
    </row>
    <row r="1611" spans="1:20" ht="45" x14ac:dyDescent="0.4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8308</v>
      </c>
      <c r="R1611" t="s">
        <v>8309</v>
      </c>
      <c r="S1611" s="14">
        <f t="shared" si="102"/>
        <v>41375.057222222218</v>
      </c>
      <c r="T1611" s="14">
        <f t="shared" si="103"/>
        <v>41405.057222222218</v>
      </c>
    </row>
    <row r="1612" spans="1:20" ht="45" x14ac:dyDescent="0.4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8315</v>
      </c>
      <c r="R1612" t="s">
        <v>8316</v>
      </c>
      <c r="S1612" s="14">
        <f t="shared" si="102"/>
        <v>42442.623344907406</v>
      </c>
      <c r="T1612" s="14">
        <f t="shared" si="103"/>
        <v>42470.833333333328</v>
      </c>
    </row>
    <row r="1613" spans="1:20" ht="45" x14ac:dyDescent="0.4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8308</v>
      </c>
      <c r="R1613" t="s">
        <v>8314</v>
      </c>
      <c r="S1613" s="14">
        <f t="shared" si="102"/>
        <v>41218.391446759262</v>
      </c>
      <c r="T1613" s="14">
        <f t="shared" si="103"/>
        <v>41248.391446759262</v>
      </c>
    </row>
    <row r="1614" spans="1:20" ht="45" x14ac:dyDescent="0.4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8315</v>
      </c>
      <c r="R1614" t="s">
        <v>8316</v>
      </c>
      <c r="S1614" s="14">
        <f t="shared" si="102"/>
        <v>42264.29178240741</v>
      </c>
      <c r="T1614" s="14">
        <f t="shared" si="103"/>
        <v>42294.29178240741</v>
      </c>
    </row>
    <row r="1615" spans="1:20" ht="45" x14ac:dyDescent="0.4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8320</v>
      </c>
      <c r="R1615" t="s">
        <v>8321</v>
      </c>
      <c r="S1615" s="14">
        <f t="shared" si="102"/>
        <v>40909.649201388893</v>
      </c>
      <c r="T1615" s="14">
        <f t="shared" si="103"/>
        <v>40937.649201388893</v>
      </c>
    </row>
    <row r="1616" spans="1:20" ht="59.4" x14ac:dyDescent="0.4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8323</v>
      </c>
      <c r="R1616" t="s">
        <v>8327</v>
      </c>
      <c r="S1616" s="14">
        <f t="shared" si="102"/>
        <v>41160.871886574074</v>
      </c>
      <c r="T1616" s="14">
        <f t="shared" si="103"/>
        <v>41188.415972222225</v>
      </c>
    </row>
    <row r="1617" spans="1:20" ht="45" x14ac:dyDescent="0.4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8323</v>
      </c>
      <c r="R1617" t="s">
        <v>8324</v>
      </c>
      <c r="S1617" s="14">
        <f t="shared" si="102"/>
        <v>42065.053368055553</v>
      </c>
      <c r="T1617" s="14">
        <f t="shared" si="103"/>
        <v>42125.011701388896</v>
      </c>
    </row>
    <row r="1618" spans="1:20" ht="45" x14ac:dyDescent="0.4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8315</v>
      </c>
      <c r="R1618" t="s">
        <v>8357</v>
      </c>
      <c r="S1618" s="14">
        <f t="shared" si="102"/>
        <v>42293.853541666671</v>
      </c>
      <c r="T1618" s="14">
        <f t="shared" si="103"/>
        <v>42352.249305555553</v>
      </c>
    </row>
    <row r="1619" spans="1:20" ht="45" x14ac:dyDescent="0.45">
      <c r="A1619">
        <v>3183</v>
      </c>
      <c r="B1619" s="3" t="s">
        <v>3183</v>
      </c>
      <c r="C1619" s="3" t="s">
        <v>7293</v>
      </c>
      <c r="D1619" s="6">
        <v>2500</v>
      </c>
      <c r="E1619" s="8">
        <v>2725</v>
      </c>
      <c r="F1619" t="s">
        <v>8218</v>
      </c>
      <c r="G1619" t="s">
        <v>8223</v>
      </c>
      <c r="H1619" t="s">
        <v>8245</v>
      </c>
      <c r="I1619">
        <v>1377284669</v>
      </c>
      <c r="J1619">
        <v>1375729469</v>
      </c>
      <c r="K1619" t="b">
        <v>1</v>
      </c>
      <c r="L1619">
        <v>68</v>
      </c>
      <c r="M1619" t="b">
        <v>1</v>
      </c>
      <c r="N1619" t="s">
        <v>8269</v>
      </c>
      <c r="O1619">
        <f t="shared" si="100"/>
        <v>109</v>
      </c>
      <c r="P1619">
        <f t="shared" si="101"/>
        <v>40.07</v>
      </c>
      <c r="Q1619" s="10" t="s">
        <v>8315</v>
      </c>
      <c r="R1619" t="s">
        <v>8316</v>
      </c>
      <c r="S1619" s="14">
        <f t="shared" si="102"/>
        <v>41491.79478009259</v>
      </c>
      <c r="T1619" s="14">
        <f t="shared" si="103"/>
        <v>41509.79478009259</v>
      </c>
    </row>
    <row r="1620" spans="1:20" ht="73.8" x14ac:dyDescent="0.45">
      <c r="A1620">
        <v>587</v>
      </c>
      <c r="B1620" s="3" t="s">
        <v>588</v>
      </c>
      <c r="C1620" s="3" t="s">
        <v>4697</v>
      </c>
      <c r="D1620" s="6">
        <v>30000</v>
      </c>
      <c r="E1620" s="8">
        <v>2725</v>
      </c>
      <c r="F1620" t="s">
        <v>8220</v>
      </c>
      <c r="G1620" t="s">
        <v>8228</v>
      </c>
      <c r="H1620" t="s">
        <v>8250</v>
      </c>
      <c r="I1620">
        <v>1429207833</v>
      </c>
      <c r="J1620">
        <v>1426615833</v>
      </c>
      <c r="K1620" t="b">
        <v>0</v>
      </c>
      <c r="L1620">
        <v>7</v>
      </c>
      <c r="M1620" t="b">
        <v>0</v>
      </c>
      <c r="N1620" t="s">
        <v>8270</v>
      </c>
      <c r="O1620">
        <f t="shared" si="100"/>
        <v>9</v>
      </c>
      <c r="P1620">
        <f t="shared" si="101"/>
        <v>389.29</v>
      </c>
      <c r="Q1620" s="10" t="s">
        <v>8317</v>
      </c>
      <c r="R1620" t="s">
        <v>8318</v>
      </c>
      <c r="S1620" s="14">
        <f t="shared" si="102"/>
        <v>42080.757326388892</v>
      </c>
      <c r="T1620" s="14">
        <f t="shared" si="103"/>
        <v>42110.757326388892</v>
      </c>
    </row>
    <row r="1621" spans="1:20" x14ac:dyDescent="0.4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8331</v>
      </c>
      <c r="R1621" t="s">
        <v>8332</v>
      </c>
      <c r="S1621" s="14">
        <f t="shared" si="102"/>
        <v>41927.295694444445</v>
      </c>
      <c r="T1621" s="14">
        <f t="shared" si="103"/>
        <v>41959.337361111116</v>
      </c>
    </row>
    <row r="1622" spans="1:20" ht="45" x14ac:dyDescent="0.4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8334</v>
      </c>
      <c r="R1622" t="s">
        <v>8350</v>
      </c>
      <c r="S1622" s="14">
        <f t="shared" si="102"/>
        <v>42761.961099537039</v>
      </c>
      <c r="T1622" s="14">
        <f t="shared" si="103"/>
        <v>42791.961099537039</v>
      </c>
    </row>
    <row r="1623" spans="1:20" ht="45" x14ac:dyDescent="0.4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8323</v>
      </c>
      <c r="R1623" t="s">
        <v>8327</v>
      </c>
      <c r="S1623" s="14">
        <f t="shared" si="102"/>
        <v>41773.932534722226</v>
      </c>
      <c r="T1623" s="14">
        <f t="shared" si="103"/>
        <v>41811.207638888889</v>
      </c>
    </row>
    <row r="1624" spans="1:20" ht="45" x14ac:dyDescent="0.4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8323</v>
      </c>
      <c r="R1624" t="s">
        <v>8324</v>
      </c>
      <c r="S1624" s="14">
        <f t="shared" si="102"/>
        <v>40638.092974537038</v>
      </c>
      <c r="T1624" s="14">
        <f t="shared" si="103"/>
        <v>40668.092974537038</v>
      </c>
    </row>
    <row r="1625" spans="1:20" ht="45" x14ac:dyDescent="0.4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8315</v>
      </c>
      <c r="R1625" t="s">
        <v>8316</v>
      </c>
      <c r="S1625" s="14">
        <f t="shared" si="102"/>
        <v>41759.13962962963</v>
      </c>
      <c r="T1625" s="14">
        <f t="shared" si="103"/>
        <v>41791.165972222225</v>
      </c>
    </row>
    <row r="1626" spans="1:20" ht="45" x14ac:dyDescent="0.4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8323</v>
      </c>
      <c r="R1626" t="s">
        <v>8326</v>
      </c>
      <c r="S1626" s="14">
        <f t="shared" si="102"/>
        <v>41541.106921296298</v>
      </c>
      <c r="T1626" s="14">
        <f t="shared" si="103"/>
        <v>41563.415972222225</v>
      </c>
    </row>
    <row r="1627" spans="1:20" ht="45" x14ac:dyDescent="0.4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0" t="s">
        <v>8315</v>
      </c>
      <c r="R1627" t="s">
        <v>8357</v>
      </c>
      <c r="S1627" s="14">
        <f t="shared" si="102"/>
        <v>41775.636157407411</v>
      </c>
      <c r="T1627" s="14">
        <f t="shared" si="103"/>
        <v>41805.636157407411</v>
      </c>
    </row>
    <row r="1628" spans="1:20" ht="45" x14ac:dyDescent="0.4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0" t="s">
        <v>8315</v>
      </c>
      <c r="R1628" t="s">
        <v>8316</v>
      </c>
      <c r="S1628" s="14">
        <f t="shared" si="102"/>
        <v>42785.270370370374</v>
      </c>
      <c r="T1628" s="14">
        <f t="shared" si="103"/>
        <v>42819.189583333333</v>
      </c>
    </row>
    <row r="1629" spans="1:20" ht="45" x14ac:dyDescent="0.4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8336</v>
      </c>
      <c r="R1629" t="s">
        <v>8337</v>
      </c>
      <c r="S1629" s="14">
        <f t="shared" si="102"/>
        <v>42161.770833333328</v>
      </c>
      <c r="T1629" s="14">
        <f t="shared" si="103"/>
        <v>42193.770833333328</v>
      </c>
    </row>
    <row r="1630" spans="1:20" ht="45" x14ac:dyDescent="0.4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8323</v>
      </c>
      <c r="R1630" t="s">
        <v>8344</v>
      </c>
      <c r="S1630" s="14">
        <f t="shared" si="102"/>
        <v>42039.878379629634</v>
      </c>
      <c r="T1630" s="14">
        <f t="shared" si="103"/>
        <v>42069.878379629634</v>
      </c>
    </row>
    <row r="1631" spans="1:20" ht="45" x14ac:dyDescent="0.4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8315</v>
      </c>
      <c r="R1631" t="s">
        <v>8316</v>
      </c>
      <c r="S1631" s="14">
        <f t="shared" si="102"/>
        <v>42545.478333333333</v>
      </c>
      <c r="T1631" s="14">
        <f t="shared" si="103"/>
        <v>42575.478333333333</v>
      </c>
    </row>
    <row r="1632" spans="1:20" ht="45" x14ac:dyDescent="0.4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00"/>
        <v>107</v>
      </c>
      <c r="P1632">
        <f t="shared" si="101"/>
        <v>81.239999999999995</v>
      </c>
      <c r="Q1632" s="10" t="s">
        <v>8315</v>
      </c>
      <c r="R1632" t="s">
        <v>8357</v>
      </c>
      <c r="S1632" s="14">
        <f t="shared" si="102"/>
        <v>41982.773356481484</v>
      </c>
      <c r="T1632" s="14">
        <f t="shared" si="103"/>
        <v>42022.773356481484</v>
      </c>
    </row>
    <row r="1633" spans="1:20" ht="45" x14ac:dyDescent="0.4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00"/>
        <v>134</v>
      </c>
      <c r="P1633">
        <f t="shared" si="101"/>
        <v>70.55</v>
      </c>
      <c r="Q1633" s="10" t="s">
        <v>8323</v>
      </c>
      <c r="R1633" t="s">
        <v>8324</v>
      </c>
      <c r="S1633" s="14">
        <f t="shared" si="102"/>
        <v>41768.841921296298</v>
      </c>
      <c r="T1633" s="14">
        <f t="shared" si="103"/>
        <v>41799.208333333336</v>
      </c>
    </row>
    <row r="1634" spans="1:20" ht="45" x14ac:dyDescent="0.4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8317</v>
      </c>
      <c r="R1634" t="s">
        <v>8346</v>
      </c>
      <c r="S1634" s="14">
        <f t="shared" si="102"/>
        <v>42116.54315972222</v>
      </c>
      <c r="T1634" s="14">
        <f t="shared" si="103"/>
        <v>42146.541666666672</v>
      </c>
    </row>
    <row r="1635" spans="1:20" ht="45" x14ac:dyDescent="0.4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8315</v>
      </c>
      <c r="R1635" t="s">
        <v>8316</v>
      </c>
      <c r="S1635" s="14">
        <f t="shared" si="102"/>
        <v>42318.593703703707</v>
      </c>
      <c r="T1635" s="14">
        <f t="shared" si="103"/>
        <v>42348.593703703707</v>
      </c>
    </row>
    <row r="1636" spans="1:20" ht="59.4" x14ac:dyDescent="0.4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8315</v>
      </c>
      <c r="R1636" t="s">
        <v>8316</v>
      </c>
      <c r="S1636" s="14">
        <f t="shared" si="102"/>
        <v>41766.80572916667</v>
      </c>
      <c r="T1636" s="14">
        <f t="shared" si="103"/>
        <v>41799.80572916667</v>
      </c>
    </row>
    <row r="1637" spans="1:20" ht="45" x14ac:dyDescent="0.4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8315</v>
      </c>
      <c r="R1637" t="s">
        <v>8316</v>
      </c>
      <c r="S1637" s="14">
        <f t="shared" si="102"/>
        <v>42495.434236111112</v>
      </c>
      <c r="T1637" s="14">
        <f t="shared" si="103"/>
        <v>42523.434236111112</v>
      </c>
    </row>
    <row r="1638" spans="1:20" ht="45" x14ac:dyDescent="0.4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8331</v>
      </c>
      <c r="R1638" t="s">
        <v>8349</v>
      </c>
      <c r="S1638" s="14">
        <f t="shared" si="102"/>
        <v>41965.616655092599</v>
      </c>
      <c r="T1638" s="14">
        <f t="shared" si="103"/>
        <v>41995.616655092599</v>
      </c>
    </row>
    <row r="1639" spans="1:20" ht="45" x14ac:dyDescent="0.4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8315</v>
      </c>
      <c r="R1639" t="s">
        <v>8316</v>
      </c>
      <c r="S1639" s="14">
        <f t="shared" si="102"/>
        <v>42170.910231481481</v>
      </c>
      <c r="T1639" s="14">
        <f t="shared" si="103"/>
        <v>42205.165972222225</v>
      </c>
    </row>
    <row r="1640" spans="1:20" ht="45" x14ac:dyDescent="0.4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8315</v>
      </c>
      <c r="R1640" t="s">
        <v>8316</v>
      </c>
      <c r="S1640" s="14">
        <f t="shared" si="102"/>
        <v>42167.434166666666</v>
      </c>
      <c r="T1640" s="14">
        <f t="shared" si="103"/>
        <v>42197.434166666666</v>
      </c>
    </row>
    <row r="1641" spans="1:20" ht="45" x14ac:dyDescent="0.4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8336</v>
      </c>
      <c r="R1641" t="s">
        <v>8337</v>
      </c>
      <c r="S1641" s="14">
        <f t="shared" si="102"/>
        <v>42104.840335648143</v>
      </c>
      <c r="T1641" s="14">
        <f t="shared" si="103"/>
        <v>42164.840335648143</v>
      </c>
    </row>
    <row r="1642" spans="1:20" ht="45" x14ac:dyDescent="0.4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8315</v>
      </c>
      <c r="R1642" t="s">
        <v>8316</v>
      </c>
      <c r="S1642" s="14">
        <f t="shared" si="102"/>
        <v>41822.57503472222</v>
      </c>
      <c r="T1642" s="14">
        <f t="shared" si="103"/>
        <v>41825.041666666664</v>
      </c>
    </row>
    <row r="1643" spans="1:20" ht="30.6" x14ac:dyDescent="0.4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0" t="s">
        <v>8323</v>
      </c>
      <c r="R1643" t="s">
        <v>8327</v>
      </c>
      <c r="S1643" s="14">
        <f t="shared" si="102"/>
        <v>41371.648078703707</v>
      </c>
      <c r="T1643" s="14">
        <f t="shared" si="103"/>
        <v>41401.648078703707</v>
      </c>
    </row>
    <row r="1644" spans="1:20" ht="59.4" x14ac:dyDescent="0.45">
      <c r="A1644">
        <v>3306</v>
      </c>
      <c r="B1644" s="3" t="s">
        <v>3306</v>
      </c>
      <c r="C1644" s="3" t="s">
        <v>7416</v>
      </c>
      <c r="D1644" s="6">
        <v>1500</v>
      </c>
      <c r="E1644" s="8">
        <v>2630</v>
      </c>
      <c r="F1644" t="s">
        <v>8218</v>
      </c>
      <c r="G1644" t="s">
        <v>8223</v>
      </c>
      <c r="H1644" t="s">
        <v>8245</v>
      </c>
      <c r="I1644">
        <v>1465527600</v>
      </c>
      <c r="J1644">
        <v>1462252542</v>
      </c>
      <c r="K1644" t="b">
        <v>0</v>
      </c>
      <c r="L1644">
        <v>54</v>
      </c>
      <c r="M1644" t="b">
        <v>1</v>
      </c>
      <c r="N1644" t="s">
        <v>8269</v>
      </c>
      <c r="O1644">
        <f t="shared" si="100"/>
        <v>175</v>
      </c>
      <c r="P1644">
        <f t="shared" si="101"/>
        <v>48.7</v>
      </c>
      <c r="Q1644" s="10" t="s">
        <v>8315</v>
      </c>
      <c r="R1644" t="s">
        <v>8316</v>
      </c>
      <c r="S1644" s="14">
        <f t="shared" si="102"/>
        <v>42493.219236111108</v>
      </c>
      <c r="T1644" s="14">
        <f t="shared" si="103"/>
        <v>42531.125</v>
      </c>
    </row>
    <row r="1645" spans="1:20" ht="45" x14ac:dyDescent="0.45">
      <c r="A1645">
        <v>2366</v>
      </c>
      <c r="B1645" s="3" t="s">
        <v>2367</v>
      </c>
      <c r="C1645" s="3" t="s">
        <v>6476</v>
      </c>
      <c r="D1645" s="6">
        <v>25000</v>
      </c>
      <c r="E1645" s="8">
        <v>2630</v>
      </c>
      <c r="F1645" t="s">
        <v>8219</v>
      </c>
      <c r="G1645" t="s">
        <v>8224</v>
      </c>
      <c r="H1645" t="s">
        <v>8246</v>
      </c>
      <c r="I1645">
        <v>1445431533</v>
      </c>
      <c r="J1645">
        <v>1442839533</v>
      </c>
      <c r="K1645" t="b">
        <v>0</v>
      </c>
      <c r="L1645">
        <v>27</v>
      </c>
      <c r="M1645" t="b">
        <v>0</v>
      </c>
      <c r="N1645" t="s">
        <v>8270</v>
      </c>
      <c r="O1645">
        <f t="shared" si="100"/>
        <v>11</v>
      </c>
      <c r="P1645">
        <f t="shared" si="101"/>
        <v>97.41</v>
      </c>
      <c r="Q1645" s="10" t="s">
        <v>8317</v>
      </c>
      <c r="R1645" t="s">
        <v>8318</v>
      </c>
      <c r="S1645" s="14">
        <f t="shared" si="102"/>
        <v>42268.531631944439</v>
      </c>
      <c r="T1645" s="14">
        <f t="shared" si="103"/>
        <v>42298.531631944439</v>
      </c>
    </row>
    <row r="1646" spans="1:20" ht="45" x14ac:dyDescent="0.4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8315</v>
      </c>
      <c r="R1646" t="s">
        <v>8316</v>
      </c>
      <c r="S1646" s="14">
        <f t="shared" si="102"/>
        <v>42462.893495370372</v>
      </c>
      <c r="T1646" s="14">
        <f t="shared" si="103"/>
        <v>42492.893495370372</v>
      </c>
    </row>
    <row r="1647" spans="1:20" ht="30.6" x14ac:dyDescent="0.4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8323</v>
      </c>
      <c r="R1647" t="s">
        <v>8327</v>
      </c>
      <c r="S1647" s="14">
        <f t="shared" si="102"/>
        <v>40310.287673611114</v>
      </c>
      <c r="T1647" s="14">
        <f t="shared" si="103"/>
        <v>40369.916666666664</v>
      </c>
    </row>
    <row r="1648" spans="1:20" ht="59.4" x14ac:dyDescent="0.4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8315</v>
      </c>
      <c r="R1648" t="s">
        <v>8316</v>
      </c>
      <c r="S1648" s="14">
        <f t="shared" si="102"/>
        <v>42440.416504629626</v>
      </c>
      <c r="T1648" s="14">
        <f t="shared" si="103"/>
        <v>42463.708333333328</v>
      </c>
    </row>
    <row r="1649" spans="1:20" ht="45" x14ac:dyDescent="0.4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8308</v>
      </c>
      <c r="R1649" t="s">
        <v>8310</v>
      </c>
      <c r="S1649" s="14">
        <f t="shared" si="102"/>
        <v>40322.53938657407</v>
      </c>
      <c r="T1649" s="14">
        <f t="shared" si="103"/>
        <v>40332.070138888892</v>
      </c>
    </row>
    <row r="1650" spans="1:20" ht="45" x14ac:dyDescent="0.4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8323</v>
      </c>
      <c r="R1650" t="s">
        <v>8325</v>
      </c>
      <c r="S1650" s="14">
        <f t="shared" si="102"/>
        <v>42522.880243055552</v>
      </c>
      <c r="T1650" s="14">
        <f t="shared" si="103"/>
        <v>42582.822916666672</v>
      </c>
    </row>
    <row r="1651" spans="1:20" ht="45" x14ac:dyDescent="0.4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0" t="s">
        <v>8323</v>
      </c>
      <c r="R1651" t="s">
        <v>8325</v>
      </c>
      <c r="S1651" s="14">
        <f t="shared" si="102"/>
        <v>41526.592395833337</v>
      </c>
      <c r="T1651" s="14">
        <f t="shared" si="103"/>
        <v>41561.165972222225</v>
      </c>
    </row>
    <row r="1652" spans="1:20" ht="45" x14ac:dyDescent="0.4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0" t="s">
        <v>8315</v>
      </c>
      <c r="R1652" t="s">
        <v>8357</v>
      </c>
      <c r="S1652" s="14">
        <f t="shared" si="102"/>
        <v>41858.761782407404</v>
      </c>
      <c r="T1652" s="14">
        <f t="shared" si="103"/>
        <v>41888.875</v>
      </c>
    </row>
    <row r="1653" spans="1:20" ht="45" x14ac:dyDescent="0.4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8317</v>
      </c>
      <c r="R1653" t="s">
        <v>8319</v>
      </c>
      <c r="S1653" s="14">
        <f t="shared" si="102"/>
        <v>42489.696585648147</v>
      </c>
      <c r="T1653" s="14">
        <f t="shared" si="103"/>
        <v>42549.696585648147</v>
      </c>
    </row>
    <row r="1654" spans="1:20" ht="45" x14ac:dyDescent="0.4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8323</v>
      </c>
      <c r="R1654" t="s">
        <v>8324</v>
      </c>
      <c r="S1654" s="14">
        <f t="shared" si="102"/>
        <v>41766.970648148148</v>
      </c>
      <c r="T1654" s="14">
        <f t="shared" si="103"/>
        <v>41799.165972222225</v>
      </c>
    </row>
    <row r="1655" spans="1:20" ht="45" x14ac:dyDescent="0.4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8315</v>
      </c>
      <c r="R1655" t="s">
        <v>8316</v>
      </c>
      <c r="S1655" s="14">
        <f t="shared" si="102"/>
        <v>42100.927858796291</v>
      </c>
      <c r="T1655" s="14">
        <f t="shared" si="103"/>
        <v>42126.875</v>
      </c>
    </row>
    <row r="1656" spans="1:20" ht="45" x14ac:dyDescent="0.4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8323</v>
      </c>
      <c r="R1656" t="s">
        <v>8327</v>
      </c>
      <c r="S1656" s="14">
        <f t="shared" si="102"/>
        <v>40632.94195601852</v>
      </c>
      <c r="T1656" s="14">
        <f t="shared" si="103"/>
        <v>40649.165972222225</v>
      </c>
    </row>
    <row r="1657" spans="1:20" ht="59.4" x14ac:dyDescent="0.4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8315</v>
      </c>
      <c r="R1657" t="s">
        <v>8316</v>
      </c>
      <c r="S1657" s="14">
        <f t="shared" si="102"/>
        <v>42060.035636574074</v>
      </c>
      <c r="T1657" s="14">
        <f t="shared" si="103"/>
        <v>42081.708333333328</v>
      </c>
    </row>
    <row r="1658" spans="1:20" ht="45" x14ac:dyDescent="0.4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8315</v>
      </c>
      <c r="R1658" t="s">
        <v>8316</v>
      </c>
      <c r="S1658" s="14">
        <f t="shared" si="102"/>
        <v>42321.101759259262</v>
      </c>
      <c r="T1658" s="14">
        <f t="shared" si="103"/>
        <v>42351.101759259262</v>
      </c>
    </row>
    <row r="1659" spans="1:20" ht="30.6" x14ac:dyDescent="0.4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8320</v>
      </c>
      <c r="R1659" t="s">
        <v>8321</v>
      </c>
      <c r="S1659" s="14">
        <f t="shared" si="102"/>
        <v>41095.900694444441</v>
      </c>
      <c r="T1659" s="14">
        <f t="shared" si="103"/>
        <v>41123.900694444441</v>
      </c>
    </row>
    <row r="1660" spans="1:20" ht="45" x14ac:dyDescent="0.4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8308</v>
      </c>
      <c r="R1660" t="s">
        <v>8313</v>
      </c>
      <c r="S1660" s="14">
        <f t="shared" si="102"/>
        <v>42576.452731481477</v>
      </c>
      <c r="T1660" s="14">
        <f t="shared" si="103"/>
        <v>42607.452731481477</v>
      </c>
    </row>
    <row r="1661" spans="1:20" ht="88.2" x14ac:dyDescent="0.4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8315</v>
      </c>
      <c r="R1661" t="s">
        <v>8316</v>
      </c>
      <c r="S1661" s="14">
        <f t="shared" si="102"/>
        <v>41760.935706018521</v>
      </c>
      <c r="T1661" s="14">
        <f t="shared" si="103"/>
        <v>41772.166666666664</v>
      </c>
    </row>
    <row r="1662" spans="1:20" ht="59.4" x14ac:dyDescent="0.4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8323</v>
      </c>
      <c r="R1662" t="s">
        <v>8352</v>
      </c>
      <c r="S1662" s="14">
        <f t="shared" si="102"/>
        <v>40785.675011574072</v>
      </c>
      <c r="T1662" s="14">
        <f t="shared" si="103"/>
        <v>40845.675011574072</v>
      </c>
    </row>
    <row r="1663" spans="1:20" ht="45" x14ac:dyDescent="0.4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8315</v>
      </c>
      <c r="R1663" t="s">
        <v>8316</v>
      </c>
      <c r="S1663" s="14">
        <f t="shared" si="102"/>
        <v>42124.848414351851</v>
      </c>
      <c r="T1663" s="14">
        <f t="shared" si="103"/>
        <v>42154.848414351851</v>
      </c>
    </row>
    <row r="1664" spans="1:20" ht="59.4" x14ac:dyDescent="0.4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8336</v>
      </c>
      <c r="R1664" t="s">
        <v>8337</v>
      </c>
      <c r="S1664" s="14">
        <f t="shared" si="102"/>
        <v>40254.450335648151</v>
      </c>
      <c r="T1664" s="14">
        <f t="shared" si="103"/>
        <v>40313.340277777781</v>
      </c>
    </row>
    <row r="1665" spans="1:20" ht="59.4" x14ac:dyDescent="0.4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8315</v>
      </c>
      <c r="R1665" t="s">
        <v>8316</v>
      </c>
      <c r="S1665" s="14">
        <f t="shared" si="102"/>
        <v>41806.605034722219</v>
      </c>
      <c r="T1665" s="14">
        <f t="shared" si="103"/>
        <v>41836.605034722219</v>
      </c>
    </row>
    <row r="1666" spans="1:20" ht="30.6" x14ac:dyDescent="0.4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04">ROUND(E1666/D1666*100,0)</f>
        <v>103</v>
      </c>
      <c r="P1666">
        <f t="shared" ref="P1666:P1729" si="105">IFERROR(ROUND(E1666/L1666,2),0)</f>
        <v>52.55</v>
      </c>
      <c r="Q1666" s="10" t="s">
        <v>8315</v>
      </c>
      <c r="R1666" t="s">
        <v>8316</v>
      </c>
      <c r="S1666" s="14">
        <f t="shared" ref="S1666:S1729" si="106">(((J1666/60)/60)/24)+DATE(1970,1,1)</f>
        <v>42016.800208333334</v>
      </c>
      <c r="T1666" s="14">
        <f t="shared" ref="T1666:T1729" si="107">(((I1666/60)/60)/24)+DATE(1970,1,1)</f>
        <v>42032.916666666672</v>
      </c>
    </row>
    <row r="1667" spans="1:20" ht="45" x14ac:dyDescent="0.4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04"/>
        <v>103</v>
      </c>
      <c r="P1667">
        <f t="shared" si="105"/>
        <v>47.57</v>
      </c>
      <c r="Q1667" s="10" t="s">
        <v>8315</v>
      </c>
      <c r="R1667" t="s">
        <v>8357</v>
      </c>
      <c r="S1667" s="14">
        <f t="shared" si="106"/>
        <v>42495.956631944442</v>
      </c>
      <c r="T1667" s="14">
        <f t="shared" si="107"/>
        <v>42525.956631944442</v>
      </c>
    </row>
    <row r="1668" spans="1:20" ht="45" x14ac:dyDescent="0.4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8315</v>
      </c>
      <c r="R1668" t="s">
        <v>8316</v>
      </c>
      <c r="S1668" s="14">
        <f t="shared" si="106"/>
        <v>42571.420601851853</v>
      </c>
      <c r="T1668" s="14">
        <f t="shared" si="107"/>
        <v>42599.420601851853</v>
      </c>
    </row>
    <row r="1669" spans="1:20" ht="45" x14ac:dyDescent="0.4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8323</v>
      </c>
      <c r="R1669" t="s">
        <v>8327</v>
      </c>
      <c r="S1669" s="14">
        <f t="shared" si="106"/>
        <v>41004.72619212963</v>
      </c>
      <c r="T1669" s="14">
        <f t="shared" si="107"/>
        <v>41034.72619212963</v>
      </c>
    </row>
    <row r="1670" spans="1:20" ht="45" x14ac:dyDescent="0.4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8315</v>
      </c>
      <c r="R1670" t="s">
        <v>8316</v>
      </c>
      <c r="S1670" s="14">
        <f t="shared" si="106"/>
        <v>42294.429641203707</v>
      </c>
      <c r="T1670" s="14">
        <f t="shared" si="107"/>
        <v>42321.845138888893</v>
      </c>
    </row>
    <row r="1671" spans="1:20" ht="30.6" x14ac:dyDescent="0.4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8315</v>
      </c>
      <c r="R1671" t="s">
        <v>8316</v>
      </c>
      <c r="S1671" s="14">
        <f t="shared" si="106"/>
        <v>42417.585532407407</v>
      </c>
      <c r="T1671" s="14">
        <f t="shared" si="107"/>
        <v>42432.249305555553</v>
      </c>
    </row>
    <row r="1672" spans="1:20" ht="45" x14ac:dyDescent="0.4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8315</v>
      </c>
      <c r="R1672" t="s">
        <v>8316</v>
      </c>
      <c r="S1672" s="14">
        <f t="shared" si="106"/>
        <v>42451.496817129635</v>
      </c>
      <c r="T1672" s="14">
        <f t="shared" si="107"/>
        <v>42459.610416666663</v>
      </c>
    </row>
    <row r="1673" spans="1:20" ht="45" x14ac:dyDescent="0.4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0" t="s">
        <v>8315</v>
      </c>
      <c r="R1673" t="s">
        <v>8316</v>
      </c>
      <c r="S1673" s="14">
        <f t="shared" si="106"/>
        <v>42590.90425925926</v>
      </c>
      <c r="T1673" s="14">
        <f t="shared" si="107"/>
        <v>42606.90425925926</v>
      </c>
    </row>
    <row r="1674" spans="1:20" ht="117" x14ac:dyDescent="0.4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0" t="s">
        <v>8315</v>
      </c>
      <c r="R1674" t="s">
        <v>8316</v>
      </c>
      <c r="S1674" s="14">
        <f t="shared" si="106"/>
        <v>42203.680300925931</v>
      </c>
      <c r="T1674" s="14">
        <f t="shared" si="107"/>
        <v>42221.774999999994</v>
      </c>
    </row>
    <row r="1675" spans="1:20" ht="45" x14ac:dyDescent="0.4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8315</v>
      </c>
      <c r="R1675" t="s">
        <v>8316</v>
      </c>
      <c r="S1675" s="14">
        <f t="shared" si="106"/>
        <v>42283.864351851851</v>
      </c>
      <c r="T1675" s="14">
        <f t="shared" si="107"/>
        <v>42313.906018518523</v>
      </c>
    </row>
    <row r="1676" spans="1:20" ht="45" x14ac:dyDescent="0.4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8320</v>
      </c>
      <c r="R1676" t="s">
        <v>8321</v>
      </c>
      <c r="S1676" s="14">
        <f t="shared" si="106"/>
        <v>42040.638020833328</v>
      </c>
      <c r="T1676" s="14">
        <f t="shared" si="107"/>
        <v>42070.638020833328</v>
      </c>
    </row>
    <row r="1677" spans="1:20" ht="45" x14ac:dyDescent="0.4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8315</v>
      </c>
      <c r="R1677" t="s">
        <v>8316</v>
      </c>
      <c r="S1677" s="14">
        <f t="shared" si="106"/>
        <v>42149.940416666665</v>
      </c>
      <c r="T1677" s="14">
        <f t="shared" si="107"/>
        <v>42179.940416666665</v>
      </c>
    </row>
    <row r="1678" spans="1:20" ht="45" x14ac:dyDescent="0.45">
      <c r="A1678">
        <v>3207</v>
      </c>
      <c r="B1678" s="3" t="s">
        <v>3207</v>
      </c>
      <c r="C1678" s="3" t="s">
        <v>7317</v>
      </c>
      <c r="D1678" s="6">
        <v>5500</v>
      </c>
      <c r="E1678" s="8">
        <v>2550</v>
      </c>
      <c r="F1678" t="s">
        <v>8220</v>
      </c>
      <c r="G1678" t="s">
        <v>8223</v>
      </c>
      <c r="H1678" t="s">
        <v>8245</v>
      </c>
      <c r="I1678">
        <v>1429767607</v>
      </c>
      <c r="J1678">
        <v>1424587207</v>
      </c>
      <c r="K1678" t="b">
        <v>0</v>
      </c>
      <c r="L1678">
        <v>36</v>
      </c>
      <c r="M1678" t="b">
        <v>0</v>
      </c>
      <c r="N1678" t="s">
        <v>8303</v>
      </c>
      <c r="O1678">
        <f t="shared" si="104"/>
        <v>46</v>
      </c>
      <c r="P1678">
        <f t="shared" si="105"/>
        <v>70.83</v>
      </c>
      <c r="Q1678" s="10" t="s">
        <v>8315</v>
      </c>
      <c r="R1678" t="s">
        <v>8357</v>
      </c>
      <c r="S1678" s="14">
        <f t="shared" si="106"/>
        <v>42057.277858796297</v>
      </c>
      <c r="T1678" s="14">
        <f t="shared" si="107"/>
        <v>42117.236192129625</v>
      </c>
    </row>
    <row r="1679" spans="1:20" ht="30.6" x14ac:dyDescent="0.45">
      <c r="A1679">
        <v>758</v>
      </c>
      <c r="B1679" s="3" t="s">
        <v>759</v>
      </c>
      <c r="C1679" s="3" t="s">
        <v>4868</v>
      </c>
      <c r="D1679" s="6">
        <v>2500</v>
      </c>
      <c r="E1679" s="8">
        <v>2550</v>
      </c>
      <c r="F1679" t="s">
        <v>8218</v>
      </c>
      <c r="G1679" t="s">
        <v>8223</v>
      </c>
      <c r="H1679" t="s">
        <v>8245</v>
      </c>
      <c r="I1679">
        <v>1286568268</v>
      </c>
      <c r="J1679">
        <v>1283976268</v>
      </c>
      <c r="K1679" t="b">
        <v>0</v>
      </c>
      <c r="L1679">
        <v>19</v>
      </c>
      <c r="M1679" t="b">
        <v>1</v>
      </c>
      <c r="N1679" t="s">
        <v>8272</v>
      </c>
      <c r="O1679">
        <f t="shared" si="104"/>
        <v>102</v>
      </c>
      <c r="P1679">
        <f t="shared" si="105"/>
        <v>134.21</v>
      </c>
      <c r="Q1679" s="10" t="s">
        <v>8320</v>
      </c>
      <c r="R1679" t="s">
        <v>8321</v>
      </c>
      <c r="S1679" s="14">
        <f t="shared" si="106"/>
        <v>40429.836435185185</v>
      </c>
      <c r="T1679" s="14">
        <f t="shared" si="107"/>
        <v>40459.836435185185</v>
      </c>
    </row>
    <row r="1680" spans="1:20" ht="59.4" x14ac:dyDescent="0.45">
      <c r="A1680">
        <v>986</v>
      </c>
      <c r="B1680" s="3" t="s">
        <v>987</v>
      </c>
      <c r="C1680" s="3" t="s">
        <v>5096</v>
      </c>
      <c r="D1680" s="6">
        <v>20000</v>
      </c>
      <c r="E1680" s="8">
        <v>2550</v>
      </c>
      <c r="F1680" t="s">
        <v>8220</v>
      </c>
      <c r="G1680" t="s">
        <v>8224</v>
      </c>
      <c r="H1680" t="s">
        <v>8246</v>
      </c>
      <c r="I1680">
        <v>1452384000</v>
      </c>
      <c r="J1680">
        <v>1447698300</v>
      </c>
      <c r="K1680" t="b">
        <v>0</v>
      </c>
      <c r="L1680">
        <v>23</v>
      </c>
      <c r="M1680" t="b">
        <v>0</v>
      </c>
      <c r="N1680" t="s">
        <v>8271</v>
      </c>
      <c r="O1680">
        <f t="shared" si="104"/>
        <v>13</v>
      </c>
      <c r="P1680">
        <f t="shared" si="105"/>
        <v>110.87</v>
      </c>
      <c r="Q1680" s="10" t="s">
        <v>8317</v>
      </c>
      <c r="R1680" t="s">
        <v>8319</v>
      </c>
      <c r="S1680" s="14">
        <f t="shared" si="106"/>
        <v>42324.767361111109</v>
      </c>
      <c r="T1680" s="14">
        <f t="shared" si="107"/>
        <v>42379</v>
      </c>
    </row>
    <row r="1681" spans="1:20" ht="45" x14ac:dyDescent="0.4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8315</v>
      </c>
      <c r="R1681" t="s">
        <v>8316</v>
      </c>
      <c r="S1681" s="14">
        <f t="shared" si="106"/>
        <v>42184.572881944448</v>
      </c>
      <c r="T1681" s="14">
        <f t="shared" si="107"/>
        <v>42214.708333333328</v>
      </c>
    </row>
    <row r="1682" spans="1:20" ht="45" x14ac:dyDescent="0.4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8320</v>
      </c>
      <c r="R1682" t="s">
        <v>8321</v>
      </c>
      <c r="S1682" s="14">
        <f t="shared" si="106"/>
        <v>41383.605057870373</v>
      </c>
      <c r="T1682" s="14">
        <f t="shared" si="107"/>
        <v>41414.02847222222</v>
      </c>
    </row>
    <row r="1683" spans="1:20" ht="45" x14ac:dyDescent="0.4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8315</v>
      </c>
      <c r="R1683" t="s">
        <v>8316</v>
      </c>
      <c r="S1683" s="14">
        <f t="shared" si="106"/>
        <v>41988.829942129625</v>
      </c>
      <c r="T1683" s="14">
        <f t="shared" si="107"/>
        <v>42046.207638888889</v>
      </c>
    </row>
    <row r="1684" spans="1:20" ht="45" x14ac:dyDescent="0.4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8323</v>
      </c>
      <c r="R1684" t="s">
        <v>8326</v>
      </c>
      <c r="S1684" s="14">
        <f t="shared" si="106"/>
        <v>41570.482789351852</v>
      </c>
      <c r="T1684" s="14">
        <f t="shared" si="107"/>
        <v>41600.524456018517</v>
      </c>
    </row>
    <row r="1685" spans="1:20" ht="59.4" x14ac:dyDescent="0.4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8323</v>
      </c>
      <c r="R1685" t="s">
        <v>8338</v>
      </c>
      <c r="S1685" s="14">
        <f t="shared" si="106"/>
        <v>41923.837731481479</v>
      </c>
      <c r="T1685" s="14">
        <f t="shared" si="107"/>
        <v>41946.249305555553</v>
      </c>
    </row>
    <row r="1686" spans="1:20" ht="45" x14ac:dyDescent="0.4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8320</v>
      </c>
      <c r="R1686" t="s">
        <v>8321</v>
      </c>
      <c r="S1686" s="14">
        <f t="shared" si="106"/>
        <v>41346.042673611111</v>
      </c>
      <c r="T1686" s="14">
        <f t="shared" si="107"/>
        <v>41376.042673611111</v>
      </c>
    </row>
    <row r="1687" spans="1:20" ht="30.6" x14ac:dyDescent="0.4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8323</v>
      </c>
      <c r="R1687" t="s">
        <v>8344</v>
      </c>
      <c r="S1687" s="14">
        <f t="shared" si="106"/>
        <v>41962.596574074079</v>
      </c>
      <c r="T1687" s="14">
        <f t="shared" si="107"/>
        <v>41992.596574074079</v>
      </c>
    </row>
    <row r="1688" spans="1:20" ht="45" x14ac:dyDescent="0.4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8315</v>
      </c>
      <c r="R1688" t="s">
        <v>8355</v>
      </c>
      <c r="S1688" s="14">
        <f t="shared" si="106"/>
        <v>42431.500069444446</v>
      </c>
      <c r="T1688" s="14">
        <f t="shared" si="107"/>
        <v>42491.458402777775</v>
      </c>
    </row>
    <row r="1689" spans="1:20" ht="45" x14ac:dyDescent="0.4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8323</v>
      </c>
      <c r="R1689" t="s">
        <v>8345</v>
      </c>
      <c r="S1689" s="14">
        <f t="shared" si="106"/>
        <v>42805.032962962956</v>
      </c>
      <c r="T1689" s="14">
        <f t="shared" si="107"/>
        <v>42834.991296296299</v>
      </c>
    </row>
    <row r="1690" spans="1:20" ht="45" x14ac:dyDescent="0.4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8315</v>
      </c>
      <c r="R1690" t="s">
        <v>8316</v>
      </c>
      <c r="S1690" s="14">
        <f t="shared" si="106"/>
        <v>42513.045798611114</v>
      </c>
      <c r="T1690" s="14">
        <f t="shared" si="107"/>
        <v>42543.045798611114</v>
      </c>
    </row>
    <row r="1691" spans="1:20" ht="45" x14ac:dyDescent="0.4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8315</v>
      </c>
      <c r="R1691" t="s">
        <v>8316</v>
      </c>
      <c r="S1691" s="14">
        <f t="shared" si="106"/>
        <v>42171.758611111116</v>
      </c>
      <c r="T1691" s="14">
        <f t="shared" si="107"/>
        <v>42231.758611111116</v>
      </c>
    </row>
    <row r="1692" spans="1:20" ht="45" x14ac:dyDescent="0.4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8320</v>
      </c>
      <c r="R1692" t="s">
        <v>8322</v>
      </c>
      <c r="S1692" s="14">
        <f t="shared" si="106"/>
        <v>41901.542638888888</v>
      </c>
      <c r="T1692" s="14">
        <f t="shared" si="107"/>
        <v>41931.542638888888</v>
      </c>
    </row>
    <row r="1693" spans="1:20" ht="30.6" x14ac:dyDescent="0.4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8315</v>
      </c>
      <c r="R1693" t="s">
        <v>8357</v>
      </c>
      <c r="S1693" s="14">
        <f t="shared" si="106"/>
        <v>41989.819212962961</v>
      </c>
      <c r="T1693" s="14">
        <f t="shared" si="107"/>
        <v>42049.819212962961</v>
      </c>
    </row>
    <row r="1694" spans="1:20" ht="45" x14ac:dyDescent="0.4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8315</v>
      </c>
      <c r="R1694" t="s">
        <v>8316</v>
      </c>
      <c r="S1694" s="14">
        <f t="shared" si="106"/>
        <v>42144.041851851856</v>
      </c>
      <c r="T1694" s="14">
        <f t="shared" si="107"/>
        <v>42174.041851851856</v>
      </c>
    </row>
    <row r="1695" spans="1:20" ht="45" x14ac:dyDescent="0.4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8315</v>
      </c>
      <c r="R1695" t="s">
        <v>8316</v>
      </c>
      <c r="S1695" s="14">
        <f t="shared" si="106"/>
        <v>41897.602037037039</v>
      </c>
      <c r="T1695" s="14">
        <f t="shared" si="107"/>
        <v>41927.602037037039</v>
      </c>
    </row>
    <row r="1696" spans="1:20" ht="30.6" x14ac:dyDescent="0.4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8315</v>
      </c>
      <c r="R1696" t="s">
        <v>8316</v>
      </c>
      <c r="S1696" s="14">
        <f t="shared" si="106"/>
        <v>42431.302002314813</v>
      </c>
      <c r="T1696" s="14">
        <f t="shared" si="107"/>
        <v>42471.104166666672</v>
      </c>
    </row>
    <row r="1697" spans="1:20" ht="30.6" x14ac:dyDescent="0.4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8323</v>
      </c>
      <c r="R1697" t="s">
        <v>8324</v>
      </c>
      <c r="S1697" s="14">
        <f t="shared" si="106"/>
        <v>41555.873645833337</v>
      </c>
      <c r="T1697" s="14">
        <f t="shared" si="107"/>
        <v>41585.915312500001</v>
      </c>
    </row>
    <row r="1698" spans="1:20" ht="45" x14ac:dyDescent="0.4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8320</v>
      </c>
      <c r="R1698" t="s">
        <v>8321</v>
      </c>
      <c r="S1698" s="14">
        <f t="shared" si="106"/>
        <v>41304.962233796294</v>
      </c>
      <c r="T1698" s="14">
        <f t="shared" si="107"/>
        <v>41334.249305555553</v>
      </c>
    </row>
    <row r="1699" spans="1:20" ht="59.4" x14ac:dyDescent="0.4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8323</v>
      </c>
      <c r="R1699" t="s">
        <v>8324</v>
      </c>
      <c r="S1699" s="14">
        <f t="shared" si="106"/>
        <v>42502.868761574078</v>
      </c>
      <c r="T1699" s="14">
        <f t="shared" si="107"/>
        <v>42562.868761574078</v>
      </c>
    </row>
    <row r="1700" spans="1:20" ht="45" x14ac:dyDescent="0.4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8323</v>
      </c>
      <c r="R1700" t="s">
        <v>8324</v>
      </c>
      <c r="S1700" s="14">
        <f t="shared" si="106"/>
        <v>42031.631724537037</v>
      </c>
      <c r="T1700" s="14">
        <f t="shared" si="107"/>
        <v>42065.249305555553</v>
      </c>
    </row>
    <row r="1701" spans="1:20" ht="73.8" x14ac:dyDescent="0.4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8323</v>
      </c>
      <c r="R1701" t="s">
        <v>8324</v>
      </c>
      <c r="S1701" s="14">
        <f t="shared" si="106"/>
        <v>42502.250775462962</v>
      </c>
      <c r="T1701" s="14">
        <f t="shared" si="107"/>
        <v>42527.250775462962</v>
      </c>
    </row>
    <row r="1702" spans="1:20" ht="45" x14ac:dyDescent="0.4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8331</v>
      </c>
      <c r="R1702" t="s">
        <v>8349</v>
      </c>
      <c r="S1702" s="14">
        <f t="shared" si="106"/>
        <v>42221.79178240741</v>
      </c>
      <c r="T1702" s="14">
        <f t="shared" si="107"/>
        <v>42251.79178240741</v>
      </c>
    </row>
    <row r="1703" spans="1:20" ht="45" x14ac:dyDescent="0.4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8334</v>
      </c>
      <c r="R1703" t="s">
        <v>8335</v>
      </c>
      <c r="S1703" s="14">
        <f t="shared" si="106"/>
        <v>41893.028877314813</v>
      </c>
      <c r="T1703" s="14">
        <f t="shared" si="107"/>
        <v>41953.070543981477</v>
      </c>
    </row>
    <row r="1704" spans="1:20" ht="45" x14ac:dyDescent="0.4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8315</v>
      </c>
      <c r="R1704" t="s">
        <v>8316</v>
      </c>
      <c r="S1704" s="14">
        <f t="shared" si="106"/>
        <v>42664.809560185182</v>
      </c>
      <c r="T1704" s="14">
        <f t="shared" si="107"/>
        <v>42685.916666666672</v>
      </c>
    </row>
    <row r="1705" spans="1:20" ht="45" x14ac:dyDescent="0.4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8323</v>
      </c>
      <c r="R1705" t="s">
        <v>8324</v>
      </c>
      <c r="S1705" s="14">
        <f t="shared" si="106"/>
        <v>40516.087627314817</v>
      </c>
      <c r="T1705" s="14">
        <f t="shared" si="107"/>
        <v>40564.916666666664</v>
      </c>
    </row>
    <row r="1706" spans="1:20" ht="45" x14ac:dyDescent="0.45">
      <c r="A1706">
        <v>2095</v>
      </c>
      <c r="B1706" s="3" t="s">
        <v>2096</v>
      </c>
      <c r="C1706" s="3" t="s">
        <v>6205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1317576973</v>
      </c>
      <c r="J1706">
        <v>1312392973</v>
      </c>
      <c r="K1706" t="b">
        <v>0</v>
      </c>
      <c r="L1706">
        <v>22</v>
      </c>
      <c r="M1706" t="b">
        <v>1</v>
      </c>
      <c r="N1706" t="s">
        <v>8277</v>
      </c>
      <c r="O1706">
        <f t="shared" si="104"/>
        <v>100</v>
      </c>
      <c r="P1706">
        <f t="shared" si="105"/>
        <v>113.64</v>
      </c>
      <c r="Q1706" s="10" t="s">
        <v>8323</v>
      </c>
      <c r="R1706" t="s">
        <v>8327</v>
      </c>
      <c r="S1706" s="14">
        <f t="shared" si="106"/>
        <v>40758.733483796292</v>
      </c>
      <c r="T1706" s="14">
        <f t="shared" si="107"/>
        <v>40818.733483796292</v>
      </c>
    </row>
    <row r="1707" spans="1:20" ht="45" x14ac:dyDescent="0.45">
      <c r="A1707">
        <v>2466</v>
      </c>
      <c r="B1707" s="3" t="s">
        <v>2467</v>
      </c>
      <c r="C1707" s="3" t="s">
        <v>6576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1368066453</v>
      </c>
      <c r="J1707">
        <v>1365474453</v>
      </c>
      <c r="K1707" t="b">
        <v>0</v>
      </c>
      <c r="L1707">
        <v>52</v>
      </c>
      <c r="M1707" t="b">
        <v>1</v>
      </c>
      <c r="N1707" t="s">
        <v>8277</v>
      </c>
      <c r="O1707">
        <f t="shared" si="104"/>
        <v>100</v>
      </c>
      <c r="P1707">
        <f t="shared" si="105"/>
        <v>48.08</v>
      </c>
      <c r="Q1707" s="10" t="s">
        <v>8323</v>
      </c>
      <c r="R1707" t="s">
        <v>8327</v>
      </c>
      <c r="S1707" s="14">
        <f t="shared" si="106"/>
        <v>41373.102465277778</v>
      </c>
      <c r="T1707" s="14">
        <f t="shared" si="107"/>
        <v>41403.102465277778</v>
      </c>
    </row>
    <row r="1708" spans="1:20" ht="59.4" x14ac:dyDescent="0.45">
      <c r="A1708">
        <v>3774</v>
      </c>
      <c r="B1708" s="3" t="s">
        <v>3771</v>
      </c>
      <c r="C1708" s="3" t="s">
        <v>7884</v>
      </c>
      <c r="D1708" s="6">
        <v>2500</v>
      </c>
      <c r="E1708" s="8">
        <v>2500</v>
      </c>
      <c r="F1708" t="s">
        <v>8218</v>
      </c>
      <c r="G1708" t="s">
        <v>8228</v>
      </c>
      <c r="H1708" t="s">
        <v>8250</v>
      </c>
      <c r="I1708">
        <v>1428606055</v>
      </c>
      <c r="J1708">
        <v>1427223655</v>
      </c>
      <c r="K1708" t="b">
        <v>0</v>
      </c>
      <c r="L1708">
        <v>25</v>
      </c>
      <c r="M1708" t="b">
        <v>1</v>
      </c>
      <c r="N1708" t="s">
        <v>8303</v>
      </c>
      <c r="O1708">
        <f t="shared" si="104"/>
        <v>100</v>
      </c>
      <c r="P1708">
        <f t="shared" si="105"/>
        <v>100</v>
      </c>
      <c r="Q1708" s="10" t="s">
        <v>8315</v>
      </c>
      <c r="R1708" t="s">
        <v>8357</v>
      </c>
      <c r="S1708" s="14">
        <f t="shared" si="106"/>
        <v>42087.792303240742</v>
      </c>
      <c r="T1708" s="14">
        <f t="shared" si="107"/>
        <v>42103.792303240742</v>
      </c>
    </row>
    <row r="1709" spans="1:20" ht="45" x14ac:dyDescent="0.45">
      <c r="A1709">
        <v>1302</v>
      </c>
      <c r="B1709" s="3" t="s">
        <v>1303</v>
      </c>
      <c r="C1709" s="3" t="s">
        <v>5412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1480559011</v>
      </c>
      <c r="J1709">
        <v>1477963411</v>
      </c>
      <c r="K1709" t="b">
        <v>0</v>
      </c>
      <c r="L1709">
        <v>50</v>
      </c>
      <c r="M1709" t="b">
        <v>1</v>
      </c>
      <c r="N1709" t="s">
        <v>8269</v>
      </c>
      <c r="O1709">
        <f t="shared" si="104"/>
        <v>100</v>
      </c>
      <c r="P1709">
        <f t="shared" si="105"/>
        <v>50</v>
      </c>
      <c r="Q1709" s="10" t="s">
        <v>8315</v>
      </c>
      <c r="R1709" t="s">
        <v>8316</v>
      </c>
      <c r="S1709" s="14">
        <f t="shared" si="106"/>
        <v>42675.057997685188</v>
      </c>
      <c r="T1709" s="14">
        <f t="shared" si="107"/>
        <v>42705.099664351852</v>
      </c>
    </row>
    <row r="1710" spans="1:20" ht="30.6" x14ac:dyDescent="0.4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04"/>
        <v>100</v>
      </c>
      <c r="P1710">
        <f t="shared" si="105"/>
        <v>73.53</v>
      </c>
      <c r="Q1710" s="10" t="s">
        <v>8315</v>
      </c>
      <c r="R1710" t="s">
        <v>8316</v>
      </c>
      <c r="S1710" s="14">
        <f t="shared" si="106"/>
        <v>42311.750324074077</v>
      </c>
      <c r="T1710" s="14">
        <f t="shared" si="107"/>
        <v>42336.750324074077</v>
      </c>
    </row>
    <row r="1711" spans="1:20" ht="45" x14ac:dyDescent="0.4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04"/>
        <v>100</v>
      </c>
      <c r="P1711">
        <f t="shared" si="105"/>
        <v>227.27</v>
      </c>
      <c r="Q1711" s="10" t="s">
        <v>8315</v>
      </c>
      <c r="R1711" t="s">
        <v>8316</v>
      </c>
      <c r="S1711" s="14">
        <f t="shared" si="106"/>
        <v>41856.010069444441</v>
      </c>
      <c r="T1711" s="14">
        <f t="shared" si="107"/>
        <v>41890.125</v>
      </c>
    </row>
    <row r="1712" spans="1:20" ht="30.6" x14ac:dyDescent="0.4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04"/>
        <v>100</v>
      </c>
      <c r="P1712">
        <f t="shared" si="105"/>
        <v>104.17</v>
      </c>
      <c r="Q1712" s="10" t="s">
        <v>8315</v>
      </c>
      <c r="R1712" t="s">
        <v>8316</v>
      </c>
      <c r="S1712" s="14">
        <f t="shared" si="106"/>
        <v>42040.831678240742</v>
      </c>
      <c r="T1712" s="14">
        <f t="shared" si="107"/>
        <v>42070.831678240742</v>
      </c>
    </row>
    <row r="1713" spans="1:20" ht="45" x14ac:dyDescent="0.4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0" t="s">
        <v>8315</v>
      </c>
      <c r="R1713" t="s">
        <v>8316</v>
      </c>
      <c r="S1713" s="14">
        <f t="shared" si="106"/>
        <v>42144.231527777782</v>
      </c>
      <c r="T1713" s="14">
        <f t="shared" si="107"/>
        <v>42203.125</v>
      </c>
    </row>
    <row r="1714" spans="1:20" ht="45" x14ac:dyDescent="0.4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8317</v>
      </c>
      <c r="R1714" t="s">
        <v>8354</v>
      </c>
      <c r="S1714" s="14">
        <f t="shared" si="106"/>
        <v>41821.020601851851</v>
      </c>
      <c r="T1714" s="14">
        <f t="shared" si="107"/>
        <v>41849.020601851851</v>
      </c>
    </row>
    <row r="1715" spans="1:20" ht="45" x14ac:dyDescent="0.4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8315</v>
      </c>
      <c r="R1715" t="s">
        <v>8316</v>
      </c>
      <c r="S1715" s="14">
        <f t="shared" si="106"/>
        <v>42534.631481481483</v>
      </c>
      <c r="T1715" s="14">
        <f t="shared" si="107"/>
        <v>42562.631481481483</v>
      </c>
    </row>
    <row r="1716" spans="1:20" ht="30.6" x14ac:dyDescent="0.45">
      <c r="A1716">
        <v>1570</v>
      </c>
      <c r="B1716" s="3" t="s">
        <v>1571</v>
      </c>
      <c r="C1716" s="3" t="s">
        <v>5680</v>
      </c>
      <c r="D1716" s="6">
        <v>6000</v>
      </c>
      <c r="E1716" s="8">
        <v>2484</v>
      </c>
      <c r="F1716" t="s">
        <v>8219</v>
      </c>
      <c r="G1716" t="s">
        <v>8223</v>
      </c>
      <c r="H1716" t="s">
        <v>8245</v>
      </c>
      <c r="I1716">
        <v>1460140282</v>
      </c>
      <c r="J1716">
        <v>1457551882</v>
      </c>
      <c r="K1716" t="b">
        <v>0</v>
      </c>
      <c r="L1716">
        <v>52</v>
      </c>
      <c r="M1716" t="b">
        <v>0</v>
      </c>
      <c r="N1716" t="s">
        <v>8288</v>
      </c>
      <c r="O1716">
        <f t="shared" si="104"/>
        <v>41</v>
      </c>
      <c r="P1716">
        <f t="shared" si="105"/>
        <v>47.77</v>
      </c>
      <c r="Q1716" s="10" t="s">
        <v>8320</v>
      </c>
      <c r="R1716" t="s">
        <v>8342</v>
      </c>
      <c r="S1716" s="14">
        <f t="shared" si="106"/>
        <v>42438.813449074078</v>
      </c>
      <c r="T1716" s="14">
        <f t="shared" si="107"/>
        <v>42468.771782407406</v>
      </c>
    </row>
    <row r="1717" spans="1:20" ht="45" x14ac:dyDescent="0.45">
      <c r="A1717">
        <v>945</v>
      </c>
      <c r="B1717" s="3" t="s">
        <v>946</v>
      </c>
      <c r="C1717" s="3" t="s">
        <v>5055</v>
      </c>
      <c r="D1717" s="6">
        <v>100000</v>
      </c>
      <c r="E1717" s="8">
        <v>2484</v>
      </c>
      <c r="F1717" t="s">
        <v>8220</v>
      </c>
      <c r="G1717" t="s">
        <v>8229</v>
      </c>
      <c r="H1717" t="s">
        <v>8248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8271</v>
      </c>
      <c r="O1717">
        <f t="shared" si="104"/>
        <v>2</v>
      </c>
      <c r="P1717">
        <f t="shared" si="105"/>
        <v>155.25</v>
      </c>
      <c r="Q1717" s="10" t="s">
        <v>8317</v>
      </c>
      <c r="R1717" t="s">
        <v>8319</v>
      </c>
      <c r="S1717" s="14">
        <f t="shared" si="106"/>
        <v>42732.872986111113</v>
      </c>
      <c r="T1717" s="14">
        <f t="shared" si="107"/>
        <v>42784.999305555553</v>
      </c>
    </row>
    <row r="1718" spans="1:20" ht="45" x14ac:dyDescent="0.4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8315</v>
      </c>
      <c r="R1718" t="s">
        <v>8355</v>
      </c>
      <c r="S1718" s="14">
        <f t="shared" si="106"/>
        <v>41876.718935185185</v>
      </c>
      <c r="T1718" s="14">
        <f t="shared" si="107"/>
        <v>41931.208333333336</v>
      </c>
    </row>
    <row r="1719" spans="1:20" ht="30.6" x14ac:dyDescent="0.4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8317</v>
      </c>
      <c r="R1719" t="s">
        <v>8319</v>
      </c>
      <c r="S1719" s="14">
        <f t="shared" si="106"/>
        <v>42579.634733796294</v>
      </c>
      <c r="T1719" s="14">
        <f t="shared" si="107"/>
        <v>42622.25</v>
      </c>
    </row>
    <row r="1720" spans="1:20" ht="45" x14ac:dyDescent="0.4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8323</v>
      </c>
      <c r="R1720" t="s">
        <v>8328</v>
      </c>
      <c r="S1720" s="14">
        <f t="shared" si="106"/>
        <v>41127.812303240738</v>
      </c>
      <c r="T1720" s="14">
        <f t="shared" si="107"/>
        <v>41150</v>
      </c>
    </row>
    <row r="1721" spans="1:20" ht="45" x14ac:dyDescent="0.4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8336</v>
      </c>
      <c r="R1721" t="s">
        <v>8337</v>
      </c>
      <c r="S1721" s="14">
        <f t="shared" si="106"/>
        <v>42680.47555555556</v>
      </c>
      <c r="T1721" s="14">
        <f t="shared" si="107"/>
        <v>42708</v>
      </c>
    </row>
    <row r="1722" spans="1:20" ht="45" x14ac:dyDescent="0.4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8323</v>
      </c>
      <c r="R1722" t="s">
        <v>8327</v>
      </c>
      <c r="S1722" s="14">
        <f t="shared" si="106"/>
        <v>40304.20003472222</v>
      </c>
      <c r="T1722" s="14">
        <f t="shared" si="107"/>
        <v>40391.166666666664</v>
      </c>
    </row>
    <row r="1723" spans="1:20" ht="73.8" x14ac:dyDescent="0.4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8315</v>
      </c>
      <c r="R1723" t="s">
        <v>8316</v>
      </c>
      <c r="S1723" s="14">
        <f t="shared" si="106"/>
        <v>42775.51494212963</v>
      </c>
      <c r="T1723" s="14">
        <f t="shared" si="107"/>
        <v>42805.51494212963</v>
      </c>
    </row>
    <row r="1724" spans="1:20" ht="45" x14ac:dyDescent="0.4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8323</v>
      </c>
      <c r="R1724" t="s">
        <v>8327</v>
      </c>
      <c r="S1724" s="14">
        <f t="shared" si="106"/>
        <v>41037.892465277779</v>
      </c>
      <c r="T1724" s="14">
        <f t="shared" si="107"/>
        <v>41051.145833333336</v>
      </c>
    </row>
    <row r="1725" spans="1:20" ht="45" x14ac:dyDescent="0.4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8315</v>
      </c>
      <c r="R1725" t="s">
        <v>8316</v>
      </c>
      <c r="S1725" s="14">
        <f t="shared" si="106"/>
        <v>42282.768414351856</v>
      </c>
      <c r="T1725" s="14">
        <f t="shared" si="107"/>
        <v>42312.810081018513</v>
      </c>
    </row>
    <row r="1726" spans="1:20" ht="59.4" x14ac:dyDescent="0.45">
      <c r="A1726">
        <v>2827</v>
      </c>
      <c r="B1726" s="3" t="s">
        <v>2827</v>
      </c>
      <c r="C1726" s="3" t="s">
        <v>6937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1464971400</v>
      </c>
      <c r="J1726">
        <v>1462379066</v>
      </c>
      <c r="K1726" t="b">
        <v>0</v>
      </c>
      <c r="L1726">
        <v>23</v>
      </c>
      <c r="M1726" t="b">
        <v>1</v>
      </c>
      <c r="N1726" t="s">
        <v>8269</v>
      </c>
      <c r="O1726">
        <f t="shared" si="104"/>
        <v>120</v>
      </c>
      <c r="P1726">
        <f t="shared" si="105"/>
        <v>104.57</v>
      </c>
      <c r="Q1726" s="10" t="s">
        <v>8315</v>
      </c>
      <c r="R1726" t="s">
        <v>8316</v>
      </c>
      <c r="S1726" s="14">
        <f t="shared" si="106"/>
        <v>42494.683634259258</v>
      </c>
      <c r="T1726" s="14">
        <f t="shared" si="107"/>
        <v>42524.6875</v>
      </c>
    </row>
    <row r="1727" spans="1:20" ht="45" x14ac:dyDescent="0.45">
      <c r="A1727">
        <v>2838</v>
      </c>
      <c r="B1727" s="3" t="s">
        <v>2838</v>
      </c>
      <c r="C1727" s="3" t="s">
        <v>6948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1407967200</v>
      </c>
      <c r="J1727">
        <v>1406039696</v>
      </c>
      <c r="K1727" t="b">
        <v>0</v>
      </c>
      <c r="L1727">
        <v>54</v>
      </c>
      <c r="M1727" t="b">
        <v>1</v>
      </c>
      <c r="N1727" t="s">
        <v>8269</v>
      </c>
      <c r="O1727">
        <f t="shared" si="104"/>
        <v>120</v>
      </c>
      <c r="P1727">
        <f t="shared" si="105"/>
        <v>44.54</v>
      </c>
      <c r="Q1727" s="10" t="s">
        <v>8315</v>
      </c>
      <c r="R1727" t="s">
        <v>8316</v>
      </c>
      <c r="S1727" s="14">
        <f t="shared" si="106"/>
        <v>41842.607592592591</v>
      </c>
      <c r="T1727" s="14">
        <f t="shared" si="107"/>
        <v>41864.916666666664</v>
      </c>
    </row>
    <row r="1728" spans="1:20" ht="45" x14ac:dyDescent="0.45">
      <c r="A1728">
        <v>1245</v>
      </c>
      <c r="B1728" s="3" t="s">
        <v>1246</v>
      </c>
      <c r="C1728" s="3" t="s">
        <v>5355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1402755834</v>
      </c>
      <c r="J1728">
        <v>1400163834</v>
      </c>
      <c r="K1728" t="b">
        <v>1</v>
      </c>
      <c r="L1728">
        <v>17</v>
      </c>
      <c r="M1728" t="b">
        <v>1</v>
      </c>
      <c r="N1728" t="s">
        <v>8274</v>
      </c>
      <c r="O1728">
        <f t="shared" si="104"/>
        <v>120</v>
      </c>
      <c r="P1728">
        <f t="shared" si="105"/>
        <v>141.47</v>
      </c>
      <c r="Q1728" s="10" t="s">
        <v>8323</v>
      </c>
      <c r="R1728" t="s">
        <v>8324</v>
      </c>
      <c r="S1728" s="14">
        <f t="shared" si="106"/>
        <v>41774.599930555552</v>
      </c>
      <c r="T1728" s="14">
        <f t="shared" si="107"/>
        <v>41804.599930555552</v>
      </c>
    </row>
    <row r="1729" spans="1:20" ht="30.6" x14ac:dyDescent="0.4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8323</v>
      </c>
      <c r="R1729" t="s">
        <v>8345</v>
      </c>
      <c r="S1729" s="14">
        <f t="shared" si="106"/>
        <v>42780.942476851851</v>
      </c>
      <c r="T1729" s="14">
        <f t="shared" si="107"/>
        <v>42810.900810185187</v>
      </c>
    </row>
    <row r="1730" spans="1:20" ht="45" x14ac:dyDescent="0.4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08">ROUND(E1730/D1730*100,0)</f>
        <v>100</v>
      </c>
      <c r="P1730">
        <f t="shared" ref="P1730:P1793" si="109">IFERROR(ROUND(E1730/L1730,2),0)</f>
        <v>171.43</v>
      </c>
      <c r="Q1730" s="10" t="s">
        <v>8315</v>
      </c>
      <c r="R1730" t="s">
        <v>8316</v>
      </c>
      <c r="S1730" s="14">
        <f t="shared" ref="S1730:S1793" si="110">(((J1730/60)/60)/24)+DATE(1970,1,1)</f>
        <v>42661.442060185189</v>
      </c>
      <c r="T1730" s="14">
        <f t="shared" ref="T1730:T1793" si="111">(((I1730/60)/60)/24)+DATE(1970,1,1)</f>
        <v>42691.483726851846</v>
      </c>
    </row>
    <row r="1731" spans="1:20" ht="30.6" x14ac:dyDescent="0.4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08"/>
        <v>160</v>
      </c>
      <c r="P1731">
        <f t="shared" si="109"/>
        <v>25</v>
      </c>
      <c r="Q1731" s="10" t="s">
        <v>8323</v>
      </c>
      <c r="R1731" t="s">
        <v>8324</v>
      </c>
      <c r="S1731" s="14">
        <f t="shared" si="110"/>
        <v>41080.960243055553</v>
      </c>
      <c r="T1731" s="14">
        <f t="shared" si="111"/>
        <v>41110.960243055553</v>
      </c>
    </row>
    <row r="1732" spans="1:20" ht="45" x14ac:dyDescent="0.4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8323</v>
      </c>
      <c r="R1732" t="s">
        <v>8345</v>
      </c>
      <c r="S1732" s="14">
        <f t="shared" si="110"/>
        <v>42788.151238425926</v>
      </c>
      <c r="T1732" s="14">
        <f t="shared" si="111"/>
        <v>42820.999305555553</v>
      </c>
    </row>
    <row r="1733" spans="1:20" ht="59.4" x14ac:dyDescent="0.4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8315</v>
      </c>
      <c r="R1733" t="s">
        <v>8316</v>
      </c>
      <c r="S1733" s="14">
        <f t="shared" si="110"/>
        <v>42484.551550925928</v>
      </c>
      <c r="T1733" s="14">
        <f t="shared" si="111"/>
        <v>42498.875</v>
      </c>
    </row>
    <row r="1734" spans="1:20" ht="45" x14ac:dyDescent="0.4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8308</v>
      </c>
      <c r="R1734" t="s">
        <v>8310</v>
      </c>
      <c r="S1734" s="14">
        <f t="shared" si="110"/>
        <v>41208.010196759256</v>
      </c>
      <c r="T1734" s="14">
        <f t="shared" si="111"/>
        <v>41228</v>
      </c>
    </row>
    <row r="1735" spans="1:20" ht="30.6" x14ac:dyDescent="0.4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8308</v>
      </c>
      <c r="R1735" t="s">
        <v>8310</v>
      </c>
      <c r="S1735" s="14">
        <f t="shared" si="110"/>
        <v>42539.849768518514</v>
      </c>
      <c r="T1735" s="14">
        <f t="shared" si="111"/>
        <v>42569.849768518514</v>
      </c>
    </row>
    <row r="1736" spans="1:20" ht="45" x14ac:dyDescent="0.45">
      <c r="A1736">
        <v>3010</v>
      </c>
      <c r="B1736" s="3" t="s">
        <v>3010</v>
      </c>
      <c r="C1736" s="3" t="s">
        <v>7120</v>
      </c>
      <c r="D1736" s="6">
        <v>1500</v>
      </c>
      <c r="E1736" s="8">
        <v>2370</v>
      </c>
      <c r="F1736" t="s">
        <v>8218</v>
      </c>
      <c r="G1736" t="s">
        <v>8223</v>
      </c>
      <c r="H1736" t="s">
        <v>8245</v>
      </c>
      <c r="I1736">
        <v>1424548719</v>
      </c>
      <c r="J1736">
        <v>1419364719</v>
      </c>
      <c r="K1736" t="b">
        <v>0</v>
      </c>
      <c r="L1736">
        <v>15</v>
      </c>
      <c r="M1736" t="b">
        <v>1</v>
      </c>
      <c r="N1736" t="s">
        <v>8301</v>
      </c>
      <c r="O1736">
        <f t="shared" si="108"/>
        <v>158</v>
      </c>
      <c r="P1736">
        <f t="shared" si="109"/>
        <v>158</v>
      </c>
      <c r="Q1736" s="10" t="s">
        <v>8315</v>
      </c>
      <c r="R1736" t="s">
        <v>8355</v>
      </c>
      <c r="S1736" s="14">
        <f t="shared" si="110"/>
        <v>41996.832395833335</v>
      </c>
      <c r="T1736" s="14">
        <f t="shared" si="111"/>
        <v>42056.832395833335</v>
      </c>
    </row>
    <row r="1737" spans="1:20" ht="45" x14ac:dyDescent="0.45">
      <c r="A1737">
        <v>23</v>
      </c>
      <c r="B1737" s="3" t="s">
        <v>25</v>
      </c>
      <c r="C1737" s="3" t="s">
        <v>4134</v>
      </c>
      <c r="D1737" s="6">
        <v>2000</v>
      </c>
      <c r="E1737" s="8">
        <v>2370</v>
      </c>
      <c r="F1737" t="s">
        <v>8218</v>
      </c>
      <c r="G1737" t="s">
        <v>8223</v>
      </c>
      <c r="H1737" t="s">
        <v>8245</v>
      </c>
      <c r="I1737">
        <v>1430407200</v>
      </c>
      <c r="J1737">
        <v>1428086501</v>
      </c>
      <c r="K1737" t="b">
        <v>0</v>
      </c>
      <c r="L1737">
        <v>23</v>
      </c>
      <c r="M1737" t="b">
        <v>1</v>
      </c>
      <c r="N1737" t="s">
        <v>8263</v>
      </c>
      <c r="O1737">
        <f t="shared" si="108"/>
        <v>119</v>
      </c>
      <c r="P1737">
        <f t="shared" si="109"/>
        <v>103.04</v>
      </c>
      <c r="Q1737" s="10" t="s">
        <v>8308</v>
      </c>
      <c r="R1737" t="s">
        <v>8309</v>
      </c>
      <c r="S1737" s="14">
        <f t="shared" si="110"/>
        <v>42097.778946759259</v>
      </c>
      <c r="T1737" s="14">
        <f t="shared" si="111"/>
        <v>42124.638888888891</v>
      </c>
    </row>
    <row r="1738" spans="1:20" ht="45" x14ac:dyDescent="0.4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8315</v>
      </c>
      <c r="R1738" t="s">
        <v>8316</v>
      </c>
      <c r="S1738" s="14">
        <f t="shared" si="110"/>
        <v>42103.016585648147</v>
      </c>
      <c r="T1738" s="14">
        <f t="shared" si="111"/>
        <v>42163.016585648147</v>
      </c>
    </row>
    <row r="1739" spans="1:20" ht="45" x14ac:dyDescent="0.4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8308</v>
      </c>
      <c r="R1739" t="s">
        <v>8310</v>
      </c>
      <c r="S1739" s="14">
        <f t="shared" si="110"/>
        <v>42485.724768518514</v>
      </c>
      <c r="T1739" s="14">
        <f t="shared" si="111"/>
        <v>42504</v>
      </c>
    </row>
    <row r="1740" spans="1:20" ht="30.6" x14ac:dyDescent="0.4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8315</v>
      </c>
      <c r="R1740" t="s">
        <v>8316</v>
      </c>
      <c r="S1740" s="14">
        <f t="shared" si="110"/>
        <v>41891.665324074071</v>
      </c>
      <c r="T1740" s="14">
        <f t="shared" si="111"/>
        <v>41913.166666666664</v>
      </c>
    </row>
    <row r="1741" spans="1:20" ht="45" x14ac:dyDescent="0.4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8323</v>
      </c>
      <c r="R1741" t="s">
        <v>8327</v>
      </c>
      <c r="S1741" s="14">
        <f t="shared" si="110"/>
        <v>41887.784062500003</v>
      </c>
      <c r="T1741" s="14">
        <f t="shared" si="111"/>
        <v>41917.784062500003</v>
      </c>
    </row>
    <row r="1742" spans="1:20" ht="30.6" x14ac:dyDescent="0.4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8315</v>
      </c>
      <c r="R1742" t="s">
        <v>8357</v>
      </c>
      <c r="S1742" s="14">
        <f t="shared" si="110"/>
        <v>42403.971851851849</v>
      </c>
      <c r="T1742" s="14">
        <f t="shared" si="111"/>
        <v>42433.971851851849</v>
      </c>
    </row>
    <row r="1743" spans="1:20" ht="45" x14ac:dyDescent="0.45">
      <c r="A1743">
        <v>2106</v>
      </c>
      <c r="B1743" s="3" t="s">
        <v>2107</v>
      </c>
      <c r="C1743" s="3" t="s">
        <v>6216</v>
      </c>
      <c r="D1743" s="6">
        <v>2200</v>
      </c>
      <c r="E1743" s="8">
        <v>2355</v>
      </c>
      <c r="F1743" t="s">
        <v>8218</v>
      </c>
      <c r="G1743" t="s">
        <v>8223</v>
      </c>
      <c r="H1743" t="s">
        <v>8245</v>
      </c>
      <c r="I1743">
        <v>1359176974</v>
      </c>
      <c r="J1743">
        <v>1356584974</v>
      </c>
      <c r="K1743" t="b">
        <v>0</v>
      </c>
      <c r="L1743">
        <v>44</v>
      </c>
      <c r="M1743" t="b">
        <v>1</v>
      </c>
      <c r="N1743" t="s">
        <v>8277</v>
      </c>
      <c r="O1743">
        <f t="shared" si="108"/>
        <v>107</v>
      </c>
      <c r="P1743">
        <f t="shared" si="109"/>
        <v>53.52</v>
      </c>
      <c r="Q1743" s="10" t="s">
        <v>8323</v>
      </c>
      <c r="R1743" t="s">
        <v>8327</v>
      </c>
      <c r="S1743" s="14">
        <f t="shared" si="110"/>
        <v>41270.21497685185</v>
      </c>
      <c r="T1743" s="14">
        <f t="shared" si="111"/>
        <v>41300.21497685185</v>
      </c>
    </row>
    <row r="1744" spans="1:20" ht="45" x14ac:dyDescent="0.45">
      <c r="A1744">
        <v>2927</v>
      </c>
      <c r="B1744" s="3" t="s">
        <v>2927</v>
      </c>
      <c r="C1744" s="3" t="s">
        <v>7037</v>
      </c>
      <c r="D1744" s="6">
        <v>1800</v>
      </c>
      <c r="E1744" s="8">
        <v>2355</v>
      </c>
      <c r="F1744" t="s">
        <v>8218</v>
      </c>
      <c r="G1744" t="s">
        <v>8223</v>
      </c>
      <c r="H1744" t="s">
        <v>8245</v>
      </c>
      <c r="I1744">
        <v>1405400400</v>
      </c>
      <c r="J1744">
        <v>1402934629</v>
      </c>
      <c r="K1744" t="b">
        <v>0</v>
      </c>
      <c r="L1744">
        <v>21</v>
      </c>
      <c r="M1744" t="b">
        <v>1</v>
      </c>
      <c r="N1744" t="s">
        <v>8303</v>
      </c>
      <c r="O1744">
        <f t="shared" si="108"/>
        <v>131</v>
      </c>
      <c r="P1744">
        <f t="shared" si="109"/>
        <v>112.14</v>
      </c>
      <c r="Q1744" s="10" t="s">
        <v>8315</v>
      </c>
      <c r="R1744" t="s">
        <v>8357</v>
      </c>
      <c r="S1744" s="14">
        <f t="shared" si="110"/>
        <v>41806.669317129628</v>
      </c>
      <c r="T1744" s="14">
        <f t="shared" si="111"/>
        <v>41835.208333333336</v>
      </c>
    </row>
    <row r="1745" spans="1:20" ht="45" x14ac:dyDescent="0.45">
      <c r="A1745">
        <v>1801</v>
      </c>
      <c r="B1745" s="3" t="s">
        <v>1802</v>
      </c>
      <c r="C1745" s="3" t="s">
        <v>5911</v>
      </c>
      <c r="D1745" s="6">
        <v>17000</v>
      </c>
      <c r="E1745" s="8">
        <v>2355</v>
      </c>
      <c r="F1745" t="s">
        <v>8220</v>
      </c>
      <c r="G1745" t="s">
        <v>8224</v>
      </c>
      <c r="H1745" t="s">
        <v>8246</v>
      </c>
      <c r="I1745">
        <v>1450181400</v>
      </c>
      <c r="J1745">
        <v>1447429868</v>
      </c>
      <c r="K1745" t="b">
        <v>1</v>
      </c>
      <c r="L1745">
        <v>37</v>
      </c>
      <c r="M1745" t="b">
        <v>0</v>
      </c>
      <c r="N1745" t="s">
        <v>8283</v>
      </c>
      <c r="O1745">
        <f t="shared" si="108"/>
        <v>14</v>
      </c>
      <c r="P1745">
        <f t="shared" si="109"/>
        <v>63.65</v>
      </c>
      <c r="Q1745" s="10" t="s">
        <v>8336</v>
      </c>
      <c r="R1745" t="s">
        <v>8337</v>
      </c>
      <c r="S1745" s="14">
        <f t="shared" si="110"/>
        <v>42321.660509259258</v>
      </c>
      <c r="T1745" s="14">
        <f t="shared" si="111"/>
        <v>42353.506944444445</v>
      </c>
    </row>
    <row r="1746" spans="1:20" ht="45" x14ac:dyDescent="0.4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8323</v>
      </c>
      <c r="R1746" t="s">
        <v>8324</v>
      </c>
      <c r="S1746" s="14">
        <f t="shared" si="110"/>
        <v>41005.45784722222</v>
      </c>
      <c r="T1746" s="14">
        <f t="shared" si="111"/>
        <v>41048.125</v>
      </c>
    </row>
    <row r="1747" spans="1:20" ht="45" x14ac:dyDescent="0.4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8323</v>
      </c>
      <c r="R1747" t="s">
        <v>8324</v>
      </c>
      <c r="S1747" s="14">
        <f t="shared" si="110"/>
        <v>40838.043391203704</v>
      </c>
      <c r="T1747" s="14">
        <f t="shared" si="111"/>
        <v>40883.085057870368</v>
      </c>
    </row>
    <row r="1748" spans="1:20" ht="45" x14ac:dyDescent="0.4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8323</v>
      </c>
      <c r="R1748" t="s">
        <v>8324</v>
      </c>
      <c r="S1748" s="14">
        <f t="shared" si="110"/>
        <v>41205.707048611112</v>
      </c>
      <c r="T1748" s="14">
        <f t="shared" si="111"/>
        <v>41239.207638888889</v>
      </c>
    </row>
    <row r="1749" spans="1:20" ht="30.6" x14ac:dyDescent="0.4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8336</v>
      </c>
      <c r="R1749" t="s">
        <v>8348</v>
      </c>
      <c r="S1749" s="14">
        <f t="shared" si="110"/>
        <v>42034.639768518522</v>
      </c>
      <c r="T1749" s="14">
        <f t="shared" si="111"/>
        <v>42064.639768518522</v>
      </c>
    </row>
    <row r="1750" spans="1:20" ht="45" x14ac:dyDescent="0.4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8315</v>
      </c>
      <c r="R1750" t="s">
        <v>8357</v>
      </c>
      <c r="S1750" s="14">
        <f t="shared" si="110"/>
        <v>42050.019641203704</v>
      </c>
      <c r="T1750" s="14">
        <f t="shared" si="111"/>
        <v>42064.207638888889</v>
      </c>
    </row>
    <row r="1751" spans="1:20" ht="45" x14ac:dyDescent="0.4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8323</v>
      </c>
      <c r="R1751" t="s">
        <v>8352</v>
      </c>
      <c r="S1751" s="14">
        <f t="shared" si="110"/>
        <v>41113.199155092596</v>
      </c>
      <c r="T1751" s="14">
        <f t="shared" si="111"/>
        <v>41173.199155092596</v>
      </c>
    </row>
    <row r="1752" spans="1:20" ht="45" x14ac:dyDescent="0.4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8315</v>
      </c>
      <c r="R1752" t="s">
        <v>8316</v>
      </c>
      <c r="S1752" s="14">
        <f t="shared" si="110"/>
        <v>41550.867673611108</v>
      </c>
      <c r="T1752" s="14">
        <f t="shared" si="111"/>
        <v>41580.867673611108</v>
      </c>
    </row>
    <row r="1753" spans="1:20" x14ac:dyDescent="0.45">
      <c r="A1753">
        <v>2463</v>
      </c>
      <c r="B1753" s="3" t="s">
        <v>2464</v>
      </c>
      <c r="C1753" s="3" t="s">
        <v>6573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1366138800</v>
      </c>
      <c r="J1753">
        <v>1362710425</v>
      </c>
      <c r="K1753" t="b">
        <v>0</v>
      </c>
      <c r="L1753">
        <v>75</v>
      </c>
      <c r="M1753" t="b">
        <v>1</v>
      </c>
      <c r="N1753" t="s">
        <v>8277</v>
      </c>
      <c r="O1753">
        <f t="shared" si="108"/>
        <v>116</v>
      </c>
      <c r="P1753">
        <f t="shared" si="109"/>
        <v>31</v>
      </c>
      <c r="Q1753" s="10" t="s">
        <v>8323</v>
      </c>
      <c r="R1753" t="s">
        <v>8327</v>
      </c>
      <c r="S1753" s="14">
        <f t="shared" si="110"/>
        <v>41341.111400462964</v>
      </c>
      <c r="T1753" s="14">
        <f t="shared" si="111"/>
        <v>41380.791666666664</v>
      </c>
    </row>
    <row r="1754" spans="1:20" ht="45" x14ac:dyDescent="0.45">
      <c r="A1754">
        <v>67</v>
      </c>
      <c r="B1754" s="3" t="s">
        <v>69</v>
      </c>
      <c r="C1754" s="3" t="s">
        <v>4178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1342360804</v>
      </c>
      <c r="J1754">
        <v>1339768804</v>
      </c>
      <c r="K1754" t="b">
        <v>0</v>
      </c>
      <c r="L1754">
        <v>20</v>
      </c>
      <c r="M1754" t="b">
        <v>1</v>
      </c>
      <c r="N1754" t="s">
        <v>8264</v>
      </c>
      <c r="O1754">
        <f t="shared" si="108"/>
        <v>116</v>
      </c>
      <c r="P1754">
        <f t="shared" si="109"/>
        <v>116.25</v>
      </c>
      <c r="Q1754" s="10" t="s">
        <v>8308</v>
      </c>
      <c r="R1754" t="s">
        <v>8310</v>
      </c>
      <c r="S1754" s="14">
        <f t="shared" si="110"/>
        <v>41075.583379629628</v>
      </c>
      <c r="T1754" s="14">
        <f t="shared" si="111"/>
        <v>41105.583379629628</v>
      </c>
    </row>
    <row r="1755" spans="1:20" ht="45" x14ac:dyDescent="0.4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8315</v>
      </c>
      <c r="R1755" t="s">
        <v>8316</v>
      </c>
      <c r="S1755" s="14">
        <f t="shared" si="110"/>
        <v>42382.244409722218</v>
      </c>
      <c r="T1755" s="14">
        <f t="shared" si="111"/>
        <v>42396.041666666672</v>
      </c>
    </row>
    <row r="1756" spans="1:20" ht="45" x14ac:dyDescent="0.4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8317</v>
      </c>
      <c r="R1756" t="s">
        <v>8319</v>
      </c>
      <c r="S1756" s="14">
        <f t="shared" si="110"/>
        <v>42388.523020833338</v>
      </c>
      <c r="T1756" s="14">
        <f t="shared" si="111"/>
        <v>42403.523020833338</v>
      </c>
    </row>
    <row r="1757" spans="1:20" ht="45" x14ac:dyDescent="0.4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8323</v>
      </c>
      <c r="R1757" t="s">
        <v>8327</v>
      </c>
      <c r="S1757" s="14">
        <f t="shared" si="110"/>
        <v>41590.255868055552</v>
      </c>
      <c r="T1757" s="14">
        <f t="shared" si="111"/>
        <v>41620.255868055552</v>
      </c>
    </row>
    <row r="1758" spans="1:20" ht="45" x14ac:dyDescent="0.4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8315</v>
      </c>
      <c r="R1758" t="s">
        <v>8316</v>
      </c>
      <c r="S1758" s="14">
        <f t="shared" si="110"/>
        <v>41960.119085648148</v>
      </c>
      <c r="T1758" s="14">
        <f t="shared" si="111"/>
        <v>41990.119085648148</v>
      </c>
    </row>
    <row r="1759" spans="1:20" ht="45" x14ac:dyDescent="0.4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0" t="s">
        <v>8315</v>
      </c>
      <c r="R1759" t="s">
        <v>8316</v>
      </c>
      <c r="S1759" s="14">
        <f t="shared" si="110"/>
        <v>40923.729953703703</v>
      </c>
      <c r="T1759" s="14">
        <f t="shared" si="111"/>
        <v>40953.729953703703</v>
      </c>
    </row>
    <row r="1760" spans="1:20" ht="59.4" x14ac:dyDescent="0.4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0" t="s">
        <v>8315</v>
      </c>
      <c r="R1760" t="s">
        <v>8316</v>
      </c>
      <c r="S1760" s="14">
        <f t="shared" si="110"/>
        <v>42697.010520833333</v>
      </c>
      <c r="T1760" s="14">
        <f t="shared" si="111"/>
        <v>42730.010520833333</v>
      </c>
    </row>
    <row r="1761" spans="1:20" ht="45" x14ac:dyDescent="0.4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8331</v>
      </c>
      <c r="R1761" t="s">
        <v>8349</v>
      </c>
      <c r="S1761" s="14">
        <f t="shared" si="110"/>
        <v>42752.647777777776</v>
      </c>
      <c r="T1761" s="14">
        <f t="shared" si="111"/>
        <v>42759.647777777776</v>
      </c>
    </row>
    <row r="1762" spans="1:20" ht="30.6" x14ac:dyDescent="0.4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8323</v>
      </c>
      <c r="R1762" t="s">
        <v>8328</v>
      </c>
      <c r="S1762" s="14">
        <f t="shared" si="110"/>
        <v>42111.646724537044</v>
      </c>
      <c r="T1762" s="14">
        <f t="shared" si="111"/>
        <v>42141.646724537044</v>
      </c>
    </row>
    <row r="1763" spans="1:20" ht="59.4" x14ac:dyDescent="0.4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8317</v>
      </c>
      <c r="R1763" t="s">
        <v>8319</v>
      </c>
      <c r="S1763" s="14">
        <f t="shared" si="110"/>
        <v>42721.220520833333</v>
      </c>
      <c r="T1763" s="14">
        <f t="shared" si="111"/>
        <v>42758.207638888889</v>
      </c>
    </row>
    <row r="1764" spans="1:20" ht="45" x14ac:dyDescent="0.4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8320</v>
      </c>
      <c r="R1764" t="s">
        <v>8342</v>
      </c>
      <c r="S1764" s="14">
        <f t="shared" si="110"/>
        <v>41799.524259259262</v>
      </c>
      <c r="T1764" s="14">
        <f t="shared" si="111"/>
        <v>41829.524259259262</v>
      </c>
    </row>
    <row r="1765" spans="1:20" ht="45" x14ac:dyDescent="0.4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8315</v>
      </c>
      <c r="R1765" t="s">
        <v>8316</v>
      </c>
      <c r="S1765" s="14">
        <f t="shared" si="110"/>
        <v>41786.959745370368</v>
      </c>
      <c r="T1765" s="14">
        <f t="shared" si="111"/>
        <v>41816.959745370368</v>
      </c>
    </row>
    <row r="1766" spans="1:20" ht="45" x14ac:dyDescent="0.4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8315</v>
      </c>
      <c r="R1766" t="s">
        <v>8316</v>
      </c>
      <c r="S1766" s="14">
        <f t="shared" si="110"/>
        <v>41976.331979166673</v>
      </c>
      <c r="T1766" s="14">
        <f t="shared" si="111"/>
        <v>42004.291666666672</v>
      </c>
    </row>
    <row r="1767" spans="1:20" ht="30.6" x14ac:dyDescent="0.4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8336</v>
      </c>
      <c r="R1767" t="s">
        <v>8337</v>
      </c>
      <c r="S1767" s="14">
        <f t="shared" si="110"/>
        <v>41824.658379629633</v>
      </c>
      <c r="T1767" s="14">
        <f t="shared" si="111"/>
        <v>41854.658379629633</v>
      </c>
    </row>
    <row r="1768" spans="1:20" ht="45" x14ac:dyDescent="0.4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8323</v>
      </c>
      <c r="R1768" t="s">
        <v>8324</v>
      </c>
      <c r="S1768" s="14">
        <f t="shared" si="110"/>
        <v>41863.433495370373</v>
      </c>
      <c r="T1768" s="14">
        <f t="shared" si="111"/>
        <v>41893.433495370373</v>
      </c>
    </row>
    <row r="1769" spans="1:20" ht="45" x14ac:dyDescent="0.4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8317</v>
      </c>
      <c r="R1769" t="s">
        <v>8353</v>
      </c>
      <c r="S1769" s="14">
        <f t="shared" si="110"/>
        <v>42692.256550925929</v>
      </c>
      <c r="T1769" s="14">
        <f t="shared" si="111"/>
        <v>42706.256550925929</v>
      </c>
    </row>
    <row r="1770" spans="1:20" ht="45" x14ac:dyDescent="0.4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8308</v>
      </c>
      <c r="R1770" t="s">
        <v>8310</v>
      </c>
      <c r="S1770" s="14">
        <f t="shared" si="110"/>
        <v>41612.912187499998</v>
      </c>
      <c r="T1770" s="14">
        <f t="shared" si="111"/>
        <v>41636.207638888889</v>
      </c>
    </row>
    <row r="1771" spans="1:20" ht="45" x14ac:dyDescent="0.4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8323</v>
      </c>
      <c r="R1771" t="s">
        <v>8327</v>
      </c>
      <c r="S1771" s="14">
        <f t="shared" si="110"/>
        <v>40892.149467592593</v>
      </c>
      <c r="T1771" s="14">
        <f t="shared" si="111"/>
        <v>40952.149467592593</v>
      </c>
    </row>
    <row r="1772" spans="1:20" ht="45" x14ac:dyDescent="0.4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8315</v>
      </c>
      <c r="R1772" t="s">
        <v>8316</v>
      </c>
      <c r="S1772" s="14">
        <f t="shared" si="110"/>
        <v>42053.916921296302</v>
      </c>
      <c r="T1772" s="14">
        <f t="shared" si="111"/>
        <v>42079.875</v>
      </c>
    </row>
    <row r="1773" spans="1:20" ht="45" x14ac:dyDescent="0.4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8317</v>
      </c>
      <c r="R1773" t="s">
        <v>8319</v>
      </c>
      <c r="S1773" s="14">
        <f t="shared" si="110"/>
        <v>42734.787986111114</v>
      </c>
      <c r="T1773" s="14">
        <f t="shared" si="111"/>
        <v>42794.787986111114</v>
      </c>
    </row>
    <row r="1774" spans="1:20" ht="45" x14ac:dyDescent="0.4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8315</v>
      </c>
      <c r="R1774" t="s">
        <v>8316</v>
      </c>
      <c r="S1774" s="14">
        <f t="shared" si="110"/>
        <v>41789.080370370371</v>
      </c>
      <c r="T1774" s="14">
        <f t="shared" si="111"/>
        <v>41822.166666666664</v>
      </c>
    </row>
    <row r="1775" spans="1:20" ht="45" x14ac:dyDescent="0.4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8308</v>
      </c>
      <c r="R1775" t="s">
        <v>8310</v>
      </c>
      <c r="S1775" s="14">
        <f t="shared" si="110"/>
        <v>40997.271493055552</v>
      </c>
      <c r="T1775" s="14">
        <f t="shared" si="111"/>
        <v>41057.271493055552</v>
      </c>
    </row>
    <row r="1776" spans="1:20" ht="45" x14ac:dyDescent="0.4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8323</v>
      </c>
      <c r="R1776" t="s">
        <v>8324</v>
      </c>
      <c r="S1776" s="14">
        <f t="shared" si="110"/>
        <v>40695.795370370368</v>
      </c>
      <c r="T1776" s="14">
        <f t="shared" si="111"/>
        <v>40725.795370370368</v>
      </c>
    </row>
    <row r="1777" spans="1:20" ht="45" x14ac:dyDescent="0.4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8308</v>
      </c>
      <c r="R1777" t="s">
        <v>8312</v>
      </c>
      <c r="S1777" s="14">
        <f t="shared" si="110"/>
        <v>42236.159918981488</v>
      </c>
      <c r="T1777" s="14">
        <f t="shared" si="111"/>
        <v>42266.159918981488</v>
      </c>
    </row>
    <row r="1778" spans="1:20" ht="45" x14ac:dyDescent="0.4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08"/>
        <v>111</v>
      </c>
      <c r="P1778">
        <f t="shared" si="109"/>
        <v>51.67</v>
      </c>
      <c r="Q1778" s="10" t="s">
        <v>8323</v>
      </c>
      <c r="R1778" t="s">
        <v>8327</v>
      </c>
      <c r="S1778" s="14">
        <f t="shared" si="110"/>
        <v>42248.90042824074</v>
      </c>
      <c r="T1778" s="14">
        <f t="shared" si="111"/>
        <v>42277.811805555553</v>
      </c>
    </row>
    <row r="1779" spans="1:20" ht="45" x14ac:dyDescent="0.4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08"/>
        <v>148</v>
      </c>
      <c r="P1779">
        <f t="shared" si="109"/>
        <v>63.49</v>
      </c>
      <c r="Q1779" s="10" t="s">
        <v>8323</v>
      </c>
      <c r="R1779" t="s">
        <v>8324</v>
      </c>
      <c r="S1779" s="14">
        <f t="shared" si="110"/>
        <v>40987.773715277777</v>
      </c>
      <c r="T1779" s="14">
        <f t="shared" si="111"/>
        <v>41026.916666666664</v>
      </c>
    </row>
    <row r="1780" spans="1:20" ht="45" x14ac:dyDescent="0.4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8315</v>
      </c>
      <c r="R1780" t="s">
        <v>8316</v>
      </c>
      <c r="S1780" s="14">
        <f t="shared" si="110"/>
        <v>42499.629849537043</v>
      </c>
      <c r="T1780" s="14">
        <f t="shared" si="111"/>
        <v>42522.904166666667</v>
      </c>
    </row>
    <row r="1781" spans="1:20" ht="45" x14ac:dyDescent="0.4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0" t="s">
        <v>8315</v>
      </c>
      <c r="R1781" t="s">
        <v>8316</v>
      </c>
      <c r="S1781" s="14">
        <f t="shared" si="110"/>
        <v>42489.619525462964</v>
      </c>
      <c r="T1781" s="14">
        <f t="shared" si="111"/>
        <v>42500.470138888893</v>
      </c>
    </row>
    <row r="1782" spans="1:20" ht="45" x14ac:dyDescent="0.4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0" t="s">
        <v>8315</v>
      </c>
      <c r="R1782" t="s">
        <v>8316</v>
      </c>
      <c r="S1782" s="14">
        <f t="shared" si="110"/>
        <v>41808.649583333332</v>
      </c>
      <c r="T1782" s="14">
        <f t="shared" si="111"/>
        <v>41868.649583333332</v>
      </c>
    </row>
    <row r="1783" spans="1:20" ht="59.4" x14ac:dyDescent="0.4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8323</v>
      </c>
      <c r="R1783" t="s">
        <v>8344</v>
      </c>
      <c r="S1783" s="14">
        <f t="shared" si="110"/>
        <v>41833.450266203705</v>
      </c>
      <c r="T1783" s="14">
        <f t="shared" si="111"/>
        <v>41865.757638888892</v>
      </c>
    </row>
    <row r="1784" spans="1:20" ht="45" x14ac:dyDescent="0.4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8315</v>
      </c>
      <c r="R1784" t="s">
        <v>8316</v>
      </c>
      <c r="S1784" s="14">
        <f t="shared" si="110"/>
        <v>41786.761354166665</v>
      </c>
      <c r="T1784" s="14">
        <f t="shared" si="111"/>
        <v>41821.207638888889</v>
      </c>
    </row>
    <row r="1785" spans="1:20" x14ac:dyDescent="0.4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8308</v>
      </c>
      <c r="R1785" t="s">
        <v>8312</v>
      </c>
      <c r="S1785" s="14">
        <f t="shared" si="110"/>
        <v>42570.91133101852</v>
      </c>
      <c r="T1785" s="14">
        <f t="shared" si="111"/>
        <v>42600.91133101852</v>
      </c>
    </row>
    <row r="1786" spans="1:20" ht="45" x14ac:dyDescent="0.4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8320</v>
      </c>
      <c r="R1786" t="s">
        <v>8340</v>
      </c>
      <c r="S1786" s="14">
        <f t="shared" si="110"/>
        <v>41754.745243055557</v>
      </c>
      <c r="T1786" s="14">
        <f t="shared" si="111"/>
        <v>41769.165972222225</v>
      </c>
    </row>
    <row r="1787" spans="1:20" ht="30.6" x14ac:dyDescent="0.4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8323</v>
      </c>
      <c r="R1787" t="s">
        <v>8345</v>
      </c>
      <c r="S1787" s="14">
        <f t="shared" si="110"/>
        <v>41788.919722222221</v>
      </c>
      <c r="T1787" s="14">
        <f t="shared" si="111"/>
        <v>41817.919722222221</v>
      </c>
    </row>
    <row r="1788" spans="1:20" ht="45" x14ac:dyDescent="0.4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8308</v>
      </c>
      <c r="R1788" t="s">
        <v>8310</v>
      </c>
      <c r="S1788" s="14">
        <f t="shared" si="110"/>
        <v>40570.025810185187</v>
      </c>
      <c r="T1788" s="14">
        <f t="shared" si="111"/>
        <v>40600.025810185187</v>
      </c>
    </row>
    <row r="1789" spans="1:20" ht="45" x14ac:dyDescent="0.4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8315</v>
      </c>
      <c r="R1789" t="s">
        <v>8316</v>
      </c>
      <c r="S1789" s="14">
        <f t="shared" si="110"/>
        <v>42380.581180555557</v>
      </c>
      <c r="T1789" s="14">
        <f t="shared" si="111"/>
        <v>42405.916666666672</v>
      </c>
    </row>
    <row r="1790" spans="1:20" ht="45" x14ac:dyDescent="0.4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8323</v>
      </c>
      <c r="R1790" t="s">
        <v>8328</v>
      </c>
      <c r="S1790" s="14">
        <f t="shared" si="110"/>
        <v>42241.85974537037</v>
      </c>
      <c r="T1790" s="14">
        <f t="shared" si="111"/>
        <v>42271.85974537037</v>
      </c>
    </row>
    <row r="1791" spans="1:20" ht="45" x14ac:dyDescent="0.4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8315</v>
      </c>
      <c r="R1791" t="s">
        <v>8316</v>
      </c>
      <c r="S1791" s="14">
        <f t="shared" si="110"/>
        <v>42109.751250000001</v>
      </c>
      <c r="T1791" s="14">
        <f t="shared" si="111"/>
        <v>42156.165972222225</v>
      </c>
    </row>
    <row r="1792" spans="1:20" ht="45" x14ac:dyDescent="0.4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8336</v>
      </c>
      <c r="R1792" t="s">
        <v>8337</v>
      </c>
      <c r="S1792" s="14">
        <f t="shared" si="110"/>
        <v>42344.32677083333</v>
      </c>
      <c r="T1792" s="14">
        <f t="shared" si="111"/>
        <v>42404.32677083333</v>
      </c>
    </row>
    <row r="1793" spans="1:20" ht="59.4" x14ac:dyDescent="0.4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8315</v>
      </c>
      <c r="R1793" t="s">
        <v>8316</v>
      </c>
      <c r="S1793" s="14">
        <f t="shared" si="110"/>
        <v>41477.930914351848</v>
      </c>
      <c r="T1793" s="14">
        <f t="shared" si="111"/>
        <v>41504.625</v>
      </c>
    </row>
    <row r="1794" spans="1:20" ht="45" x14ac:dyDescent="0.4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12">ROUND(E1794/D1794*100,0)</f>
        <v>145</v>
      </c>
      <c r="P1794">
        <f t="shared" ref="P1794:P1857" si="113">IFERROR(ROUND(E1794/L1794,2),0)</f>
        <v>35.74</v>
      </c>
      <c r="Q1794" s="10" t="s">
        <v>8323</v>
      </c>
      <c r="R1794" t="s">
        <v>8328</v>
      </c>
      <c r="S1794" s="14">
        <f t="shared" ref="S1794:S1857" si="114">(((J1794/60)/60)/24)+DATE(1970,1,1)</f>
        <v>42418.231747685189</v>
      </c>
      <c r="T1794" s="14">
        <f t="shared" ref="T1794:T1857" si="115">(((I1794/60)/60)/24)+DATE(1970,1,1)</f>
        <v>42448.190081018518</v>
      </c>
    </row>
    <row r="1795" spans="1:20" ht="45" x14ac:dyDescent="0.4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12"/>
        <v>109</v>
      </c>
      <c r="P1795">
        <f t="shared" si="113"/>
        <v>63.97</v>
      </c>
      <c r="Q1795" s="10" t="s">
        <v>8336</v>
      </c>
      <c r="R1795" t="s">
        <v>8337</v>
      </c>
      <c r="S1795" s="14">
        <f t="shared" si="114"/>
        <v>42710.876967592587</v>
      </c>
      <c r="T1795" s="14">
        <f t="shared" si="115"/>
        <v>42742.875</v>
      </c>
    </row>
    <row r="1796" spans="1:20" ht="45" x14ac:dyDescent="0.4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8315</v>
      </c>
      <c r="R1796" t="s">
        <v>8316</v>
      </c>
      <c r="S1796" s="14">
        <f t="shared" si="114"/>
        <v>41820.945613425924</v>
      </c>
      <c r="T1796" s="14">
        <f t="shared" si="115"/>
        <v>41850.945613425924</v>
      </c>
    </row>
    <row r="1797" spans="1:20" ht="45" x14ac:dyDescent="0.4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8315</v>
      </c>
      <c r="R1797" t="s">
        <v>8316</v>
      </c>
      <c r="S1797" s="14">
        <f t="shared" si="114"/>
        <v>42309.756620370375</v>
      </c>
      <c r="T1797" s="14">
        <f t="shared" si="115"/>
        <v>42330.916666666672</v>
      </c>
    </row>
    <row r="1798" spans="1:20" ht="45" x14ac:dyDescent="0.4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8315</v>
      </c>
      <c r="R1798" t="s">
        <v>8316</v>
      </c>
      <c r="S1798" s="14">
        <f t="shared" si="114"/>
        <v>42479.465833333335</v>
      </c>
      <c r="T1798" s="14">
        <f t="shared" si="115"/>
        <v>42500.465833333335</v>
      </c>
    </row>
    <row r="1799" spans="1:20" ht="45" x14ac:dyDescent="0.4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8308</v>
      </c>
      <c r="R1799" t="s">
        <v>8309</v>
      </c>
      <c r="S1799" s="14">
        <f t="shared" si="114"/>
        <v>42033.516898148147</v>
      </c>
      <c r="T1799" s="14">
        <f t="shared" si="115"/>
        <v>42064.5</v>
      </c>
    </row>
    <row r="1800" spans="1:20" ht="45" x14ac:dyDescent="0.4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8336</v>
      </c>
      <c r="R1800" t="s">
        <v>8337</v>
      </c>
      <c r="S1800" s="14">
        <f t="shared" si="114"/>
        <v>41825.485868055555</v>
      </c>
      <c r="T1800" s="14">
        <f t="shared" si="115"/>
        <v>41854.485868055555</v>
      </c>
    </row>
    <row r="1801" spans="1:20" ht="59.4" x14ac:dyDescent="0.4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8315</v>
      </c>
      <c r="R1801" t="s">
        <v>8316</v>
      </c>
      <c r="S1801" s="14">
        <f t="shared" si="114"/>
        <v>42171.034861111111</v>
      </c>
      <c r="T1801" s="14">
        <f t="shared" si="115"/>
        <v>42195.291666666672</v>
      </c>
    </row>
    <row r="1802" spans="1:20" ht="45" x14ac:dyDescent="0.4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8323</v>
      </c>
      <c r="R1802" t="s">
        <v>8327</v>
      </c>
      <c r="S1802" s="14">
        <f t="shared" si="114"/>
        <v>41934.71056712963</v>
      </c>
      <c r="T1802" s="14">
        <f t="shared" si="115"/>
        <v>41955.752233796295</v>
      </c>
    </row>
    <row r="1803" spans="1:20" ht="45" x14ac:dyDescent="0.45">
      <c r="A1803">
        <v>2792</v>
      </c>
      <c r="B1803" s="3" t="s">
        <v>2792</v>
      </c>
      <c r="C1803" s="3" t="s">
        <v>6902</v>
      </c>
      <c r="D1803" s="6">
        <v>2000</v>
      </c>
      <c r="E1803" s="8">
        <v>2152</v>
      </c>
      <c r="F1803" t="s">
        <v>8218</v>
      </c>
      <c r="G1803" t="s">
        <v>8223</v>
      </c>
      <c r="H1803" t="s">
        <v>8245</v>
      </c>
      <c r="I1803">
        <v>1439357559</v>
      </c>
      <c r="J1803">
        <v>1435469559</v>
      </c>
      <c r="K1803" t="b">
        <v>0</v>
      </c>
      <c r="L1803">
        <v>24</v>
      </c>
      <c r="M1803" t="b">
        <v>1</v>
      </c>
      <c r="N1803" t="s">
        <v>8269</v>
      </c>
      <c r="O1803">
        <f t="shared" si="112"/>
        <v>108</v>
      </c>
      <c r="P1803">
        <f t="shared" si="113"/>
        <v>89.67</v>
      </c>
      <c r="Q1803" s="10" t="s">
        <v>8315</v>
      </c>
      <c r="R1803" t="s">
        <v>8316</v>
      </c>
      <c r="S1803" s="14">
        <f t="shared" si="114"/>
        <v>42183.231006944443</v>
      </c>
      <c r="T1803" s="14">
        <f t="shared" si="115"/>
        <v>42228.231006944443</v>
      </c>
    </row>
    <row r="1804" spans="1:20" ht="45" x14ac:dyDescent="0.45">
      <c r="A1804">
        <v>1096</v>
      </c>
      <c r="B1804" s="3" t="s">
        <v>1097</v>
      </c>
      <c r="C1804" s="3" t="s">
        <v>5206</v>
      </c>
      <c r="D1804" s="6">
        <v>12000</v>
      </c>
      <c r="E1804" s="8">
        <v>2152</v>
      </c>
      <c r="F1804" t="s">
        <v>8220</v>
      </c>
      <c r="G1804" t="s">
        <v>8223</v>
      </c>
      <c r="H1804" t="s">
        <v>8245</v>
      </c>
      <c r="I1804">
        <v>1412393400</v>
      </c>
      <c r="J1804">
        <v>1409747154</v>
      </c>
      <c r="K1804" t="b">
        <v>0</v>
      </c>
      <c r="L1804">
        <v>29</v>
      </c>
      <c r="M1804" t="b">
        <v>0</v>
      </c>
      <c r="N1804" t="s">
        <v>8280</v>
      </c>
      <c r="O1804">
        <f t="shared" si="112"/>
        <v>18</v>
      </c>
      <c r="P1804">
        <f t="shared" si="113"/>
        <v>74.209999999999994</v>
      </c>
      <c r="Q1804" s="10" t="s">
        <v>8331</v>
      </c>
      <c r="R1804" t="s">
        <v>8332</v>
      </c>
      <c r="S1804" s="14">
        <f t="shared" si="114"/>
        <v>41885.51798611111</v>
      </c>
      <c r="T1804" s="14">
        <f t="shared" si="115"/>
        <v>41916.145833333336</v>
      </c>
    </row>
    <row r="1805" spans="1:20" ht="59.4" x14ac:dyDescent="0.4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8323</v>
      </c>
      <c r="R1805" t="s">
        <v>8324</v>
      </c>
      <c r="S1805" s="14">
        <f t="shared" si="114"/>
        <v>40250.242106481484</v>
      </c>
      <c r="T1805" s="14">
        <f t="shared" si="115"/>
        <v>40286.290972222225</v>
      </c>
    </row>
    <row r="1806" spans="1:20" ht="59.4" x14ac:dyDescent="0.4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8323</v>
      </c>
      <c r="R1806" t="s">
        <v>8352</v>
      </c>
      <c r="S1806" s="14">
        <f t="shared" si="114"/>
        <v>41026.655011574076</v>
      </c>
      <c r="T1806" s="14">
        <f t="shared" si="115"/>
        <v>41057.655011574076</v>
      </c>
    </row>
    <row r="1807" spans="1:20" ht="45" x14ac:dyDescent="0.4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8323</v>
      </c>
      <c r="R1807" t="s">
        <v>8324</v>
      </c>
      <c r="S1807" s="14">
        <f t="shared" si="114"/>
        <v>40987.697638888887</v>
      </c>
      <c r="T1807" s="14">
        <f t="shared" si="115"/>
        <v>41017.697638888887</v>
      </c>
    </row>
    <row r="1808" spans="1:20" ht="45" x14ac:dyDescent="0.4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8315</v>
      </c>
      <c r="R1808" t="s">
        <v>8316</v>
      </c>
      <c r="S1808" s="14">
        <f t="shared" si="114"/>
        <v>42284.69694444444</v>
      </c>
      <c r="T1808" s="14">
        <f t="shared" si="115"/>
        <v>42301.165972222225</v>
      </c>
    </row>
    <row r="1809" spans="1:20" ht="45" x14ac:dyDescent="0.4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8323</v>
      </c>
      <c r="R1809" t="s">
        <v>8327</v>
      </c>
      <c r="S1809" s="14">
        <f t="shared" si="114"/>
        <v>41174.154178240737</v>
      </c>
      <c r="T1809" s="14">
        <f t="shared" si="115"/>
        <v>41210.208333333336</v>
      </c>
    </row>
    <row r="1810" spans="1:20" ht="30.6" x14ac:dyDescent="0.4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8323</v>
      </c>
      <c r="R1810" t="s">
        <v>8344</v>
      </c>
      <c r="S1810" s="14">
        <f t="shared" si="114"/>
        <v>40974.791898148149</v>
      </c>
      <c r="T1810" s="14">
        <f t="shared" si="115"/>
        <v>41004.750231481477</v>
      </c>
    </row>
    <row r="1811" spans="1:20" ht="59.4" x14ac:dyDescent="0.4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8315</v>
      </c>
      <c r="R1811" t="s">
        <v>8316</v>
      </c>
      <c r="S1811" s="14">
        <f t="shared" si="114"/>
        <v>41796.422326388885</v>
      </c>
      <c r="T1811" s="14">
        <f t="shared" si="115"/>
        <v>41826.422326388885</v>
      </c>
    </row>
    <row r="1812" spans="1:20" ht="45" x14ac:dyDescent="0.4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8317</v>
      </c>
      <c r="R1812" t="s">
        <v>8319</v>
      </c>
      <c r="S1812" s="14">
        <f t="shared" si="114"/>
        <v>42416.767928240741</v>
      </c>
      <c r="T1812" s="14">
        <f t="shared" si="115"/>
        <v>42446.726261574076</v>
      </c>
    </row>
    <row r="1813" spans="1:20" ht="45" x14ac:dyDescent="0.4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0" t="s">
        <v>8315</v>
      </c>
      <c r="R1813" t="s">
        <v>8316</v>
      </c>
      <c r="S1813" s="14">
        <f t="shared" si="114"/>
        <v>42171.317442129628</v>
      </c>
      <c r="T1813" s="14">
        <f t="shared" si="115"/>
        <v>42195.875</v>
      </c>
    </row>
    <row r="1814" spans="1:20" ht="45" x14ac:dyDescent="0.4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0" t="s">
        <v>8315</v>
      </c>
      <c r="R1814" t="s">
        <v>8316</v>
      </c>
      <c r="S1814" s="14">
        <f t="shared" si="114"/>
        <v>42411.942291666666</v>
      </c>
      <c r="T1814" s="14">
        <f t="shared" si="115"/>
        <v>42434.041666666672</v>
      </c>
    </row>
    <row r="1815" spans="1:20" ht="45" x14ac:dyDescent="0.45">
      <c r="A1815">
        <v>1889</v>
      </c>
      <c r="B1815" s="3" t="s">
        <v>1890</v>
      </c>
      <c r="C1815" s="3" t="s">
        <v>5999</v>
      </c>
      <c r="D1815" s="6">
        <v>2000</v>
      </c>
      <c r="E1815" s="8">
        <v>2132</v>
      </c>
      <c r="F1815" t="s">
        <v>8218</v>
      </c>
      <c r="G1815" t="s">
        <v>8223</v>
      </c>
      <c r="H1815" t="s">
        <v>8245</v>
      </c>
      <c r="I1815">
        <v>1363024946</v>
      </c>
      <c r="J1815">
        <v>1359140546</v>
      </c>
      <c r="K1815" t="b">
        <v>0</v>
      </c>
      <c r="L1815">
        <v>44</v>
      </c>
      <c r="M1815" t="b">
        <v>1</v>
      </c>
      <c r="N1815" t="s">
        <v>8277</v>
      </c>
      <c r="O1815">
        <f t="shared" si="112"/>
        <v>107</v>
      </c>
      <c r="P1815">
        <f t="shared" si="113"/>
        <v>48.45</v>
      </c>
      <c r="Q1815" s="10" t="s">
        <v>8323</v>
      </c>
      <c r="R1815" t="s">
        <v>8327</v>
      </c>
      <c r="S1815" s="14">
        <f t="shared" si="114"/>
        <v>41299.793356481481</v>
      </c>
      <c r="T1815" s="14">
        <f t="shared" si="115"/>
        <v>41344.751689814817</v>
      </c>
    </row>
    <row r="1816" spans="1:20" ht="45" x14ac:dyDescent="0.45">
      <c r="A1816">
        <v>15</v>
      </c>
      <c r="B1816" s="3" t="s">
        <v>17</v>
      </c>
      <c r="C1816" s="3" t="s">
        <v>4126</v>
      </c>
      <c r="D1816" s="6">
        <v>2000</v>
      </c>
      <c r="E1816" s="8">
        <v>2132</v>
      </c>
      <c r="F1816" t="s">
        <v>8218</v>
      </c>
      <c r="G1816" t="s">
        <v>8226</v>
      </c>
      <c r="H1816" t="s">
        <v>8248</v>
      </c>
      <c r="I1816">
        <v>1443384840</v>
      </c>
      <c r="J1816">
        <v>1441790658</v>
      </c>
      <c r="K1816" t="b">
        <v>0</v>
      </c>
      <c r="L1816">
        <v>98</v>
      </c>
      <c r="M1816" t="b">
        <v>1</v>
      </c>
      <c r="N1816" t="s">
        <v>8263</v>
      </c>
      <c r="O1816">
        <f t="shared" si="112"/>
        <v>107</v>
      </c>
      <c r="P1816">
        <f t="shared" si="113"/>
        <v>21.76</v>
      </c>
      <c r="Q1816" s="10" t="s">
        <v>8308</v>
      </c>
      <c r="R1816" t="s">
        <v>8309</v>
      </c>
      <c r="S1816" s="14">
        <f t="shared" si="114"/>
        <v>42256.391875000001</v>
      </c>
      <c r="T1816" s="14">
        <f t="shared" si="115"/>
        <v>42274.843055555553</v>
      </c>
    </row>
    <row r="1817" spans="1:20" ht="45" x14ac:dyDescent="0.4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8308</v>
      </c>
      <c r="R1817" t="s">
        <v>8312</v>
      </c>
      <c r="S1817" s="14">
        <f t="shared" si="114"/>
        <v>41978.197199074071</v>
      </c>
      <c r="T1817" s="14">
        <f t="shared" si="115"/>
        <v>42008.197199074071</v>
      </c>
    </row>
    <row r="1818" spans="1:20" ht="45" x14ac:dyDescent="0.4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8323</v>
      </c>
      <c r="R1818" t="s">
        <v>8327</v>
      </c>
      <c r="S1818" s="14">
        <f t="shared" si="114"/>
        <v>40703.197048611109</v>
      </c>
      <c r="T1818" s="14">
        <f t="shared" si="115"/>
        <v>40770.041666666664</v>
      </c>
    </row>
    <row r="1819" spans="1:20" ht="45" x14ac:dyDescent="0.4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8315</v>
      </c>
      <c r="R1819" t="s">
        <v>8316</v>
      </c>
      <c r="S1819" s="14">
        <f t="shared" si="114"/>
        <v>42265.817002314812</v>
      </c>
      <c r="T1819" s="14">
        <f t="shared" si="115"/>
        <v>42295.817002314812</v>
      </c>
    </row>
    <row r="1820" spans="1:20" ht="45" x14ac:dyDescent="0.4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8315</v>
      </c>
      <c r="R1820" t="s">
        <v>8316</v>
      </c>
      <c r="S1820" s="14">
        <f t="shared" si="114"/>
        <v>42758.559629629628</v>
      </c>
      <c r="T1820" s="14">
        <f t="shared" si="115"/>
        <v>42788.559629629628</v>
      </c>
    </row>
    <row r="1821" spans="1:20" ht="45" x14ac:dyDescent="0.4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8315</v>
      </c>
      <c r="R1821" t="s">
        <v>8316</v>
      </c>
      <c r="S1821" s="14">
        <f t="shared" si="114"/>
        <v>42497.275706018518</v>
      </c>
      <c r="T1821" s="14">
        <f t="shared" si="115"/>
        <v>42535.904861111107</v>
      </c>
    </row>
    <row r="1822" spans="1:20" ht="45" x14ac:dyDescent="0.4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8336</v>
      </c>
      <c r="R1822" t="s">
        <v>8341</v>
      </c>
      <c r="S1822" s="14">
        <f t="shared" si="114"/>
        <v>41892.688750000001</v>
      </c>
      <c r="T1822" s="14">
        <f t="shared" si="115"/>
        <v>41913.165972222225</v>
      </c>
    </row>
    <row r="1823" spans="1:20" ht="59.4" x14ac:dyDescent="0.4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8315</v>
      </c>
      <c r="R1823" t="s">
        <v>8316</v>
      </c>
      <c r="S1823" s="14">
        <f t="shared" si="114"/>
        <v>42136.767175925925</v>
      </c>
      <c r="T1823" s="14">
        <f t="shared" si="115"/>
        <v>42166.767175925925</v>
      </c>
    </row>
    <row r="1824" spans="1:20" ht="45" x14ac:dyDescent="0.4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8331</v>
      </c>
      <c r="R1824" t="s">
        <v>8332</v>
      </c>
      <c r="S1824" s="14">
        <f t="shared" si="114"/>
        <v>41643.487175925926</v>
      </c>
      <c r="T1824" s="14">
        <f t="shared" si="115"/>
        <v>41673.487175925926</v>
      </c>
    </row>
    <row r="1825" spans="1:20" ht="45" x14ac:dyDescent="0.4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8323</v>
      </c>
      <c r="R1825" t="s">
        <v>8324</v>
      </c>
      <c r="S1825" s="14">
        <f t="shared" si="114"/>
        <v>41320.717465277776</v>
      </c>
      <c r="T1825" s="14">
        <f t="shared" si="115"/>
        <v>41344.166666666664</v>
      </c>
    </row>
    <row r="1826" spans="1:20" ht="45" x14ac:dyDescent="0.4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8315</v>
      </c>
      <c r="R1826" t="s">
        <v>8316</v>
      </c>
      <c r="S1826" s="14">
        <f t="shared" si="114"/>
        <v>42132.036168981482</v>
      </c>
      <c r="T1826" s="14">
        <f t="shared" si="115"/>
        <v>42186.290972222225</v>
      </c>
    </row>
    <row r="1827" spans="1:20" ht="30.6" x14ac:dyDescent="0.4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8315</v>
      </c>
      <c r="R1827" t="s">
        <v>8316</v>
      </c>
      <c r="S1827" s="14">
        <f t="shared" si="114"/>
        <v>42694.110185185185</v>
      </c>
      <c r="T1827" s="14">
        <f t="shared" si="115"/>
        <v>42709.041666666672</v>
      </c>
    </row>
    <row r="1828" spans="1:20" ht="45" x14ac:dyDescent="0.4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8315</v>
      </c>
      <c r="R1828" t="s">
        <v>8355</v>
      </c>
      <c r="S1828" s="14">
        <f t="shared" si="114"/>
        <v>42237.181608796294</v>
      </c>
      <c r="T1828" s="14">
        <f t="shared" si="115"/>
        <v>42267.181608796294</v>
      </c>
    </row>
    <row r="1829" spans="1:20" ht="59.4" x14ac:dyDescent="0.4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8315</v>
      </c>
      <c r="R1829" t="s">
        <v>8316</v>
      </c>
      <c r="S1829" s="14">
        <f t="shared" si="114"/>
        <v>41897.536134259259</v>
      </c>
      <c r="T1829" s="14">
        <f t="shared" si="115"/>
        <v>41927.536134259259</v>
      </c>
    </row>
    <row r="1830" spans="1:20" ht="45" x14ac:dyDescent="0.4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8315</v>
      </c>
      <c r="R1830" t="s">
        <v>8316</v>
      </c>
      <c r="S1830" s="14">
        <f t="shared" si="114"/>
        <v>42058.904074074075</v>
      </c>
      <c r="T1830" s="14">
        <f t="shared" si="115"/>
        <v>42095.165972222225</v>
      </c>
    </row>
    <row r="1831" spans="1:20" ht="45" x14ac:dyDescent="0.4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8323</v>
      </c>
      <c r="R1831" t="s">
        <v>8324</v>
      </c>
      <c r="S1831" s="14">
        <f t="shared" si="114"/>
        <v>41443.83452546296</v>
      </c>
      <c r="T1831" s="14">
        <f t="shared" si="115"/>
        <v>41466.83452546296</v>
      </c>
    </row>
    <row r="1832" spans="1:20" ht="59.4" x14ac:dyDescent="0.4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0" t="s">
        <v>8323</v>
      </c>
      <c r="R1832" t="s">
        <v>8352</v>
      </c>
      <c r="S1832" s="14">
        <f t="shared" si="114"/>
        <v>40127.700370370374</v>
      </c>
      <c r="T1832" s="14">
        <f t="shared" si="115"/>
        <v>40179.25</v>
      </c>
    </row>
    <row r="1833" spans="1:20" ht="45" x14ac:dyDescent="0.45">
      <c r="A1833">
        <v>3386</v>
      </c>
      <c r="B1833" s="3" t="s">
        <v>3385</v>
      </c>
      <c r="C1833" s="3" t="s">
        <v>7496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1417620506</v>
      </c>
      <c r="J1833">
        <v>1415028506</v>
      </c>
      <c r="K1833" t="b">
        <v>0</v>
      </c>
      <c r="L1833">
        <v>41</v>
      </c>
      <c r="M1833" t="b">
        <v>1</v>
      </c>
      <c r="N1833" t="s">
        <v>8269</v>
      </c>
      <c r="O1833">
        <f t="shared" si="112"/>
        <v>105</v>
      </c>
      <c r="P1833">
        <f t="shared" si="113"/>
        <v>51.22</v>
      </c>
      <c r="Q1833" s="10" t="s">
        <v>8315</v>
      </c>
      <c r="R1833" t="s">
        <v>8316</v>
      </c>
      <c r="S1833" s="14">
        <f t="shared" si="114"/>
        <v>41946.644745370373</v>
      </c>
      <c r="T1833" s="14">
        <f t="shared" si="115"/>
        <v>41976.644745370373</v>
      </c>
    </row>
    <row r="1834" spans="1:20" ht="59.4" x14ac:dyDescent="0.45">
      <c r="A1834">
        <v>3708</v>
      </c>
      <c r="B1834" s="3" t="s">
        <v>3705</v>
      </c>
      <c r="C1834" s="3" t="s">
        <v>7818</v>
      </c>
      <c r="D1834" s="6">
        <v>700</v>
      </c>
      <c r="E1834" s="8">
        <v>2100</v>
      </c>
      <c r="F1834" t="s">
        <v>8218</v>
      </c>
      <c r="G1834" t="s">
        <v>8223</v>
      </c>
      <c r="H1834" t="s">
        <v>8245</v>
      </c>
      <c r="I1834">
        <v>1404444286</v>
      </c>
      <c r="J1834">
        <v>1403234686</v>
      </c>
      <c r="K1834" t="b">
        <v>0</v>
      </c>
      <c r="L1834">
        <v>39</v>
      </c>
      <c r="M1834" t="b">
        <v>1</v>
      </c>
      <c r="N1834" t="s">
        <v>8269</v>
      </c>
      <c r="O1834">
        <f t="shared" si="112"/>
        <v>300</v>
      </c>
      <c r="P1834">
        <f t="shared" si="113"/>
        <v>53.85</v>
      </c>
      <c r="Q1834" s="10" t="s">
        <v>8315</v>
      </c>
      <c r="R1834" t="s">
        <v>8316</v>
      </c>
      <c r="S1834" s="14">
        <f t="shared" si="114"/>
        <v>41810.142199074071</v>
      </c>
      <c r="T1834" s="14">
        <f t="shared" si="115"/>
        <v>41824.142199074071</v>
      </c>
    </row>
    <row r="1835" spans="1:20" ht="45" x14ac:dyDescent="0.45">
      <c r="A1835">
        <v>2645</v>
      </c>
      <c r="B1835" s="3" t="s">
        <v>2645</v>
      </c>
      <c r="C1835" s="3" t="s">
        <v>6755</v>
      </c>
      <c r="D1835" s="6">
        <v>20000</v>
      </c>
      <c r="E1835" s="8">
        <v>2100</v>
      </c>
      <c r="F1835" t="s">
        <v>8219</v>
      </c>
      <c r="G1835" t="s">
        <v>8225</v>
      </c>
      <c r="H1835" t="s">
        <v>8247</v>
      </c>
      <c r="I1835">
        <v>1415481203</v>
      </c>
      <c r="J1835">
        <v>1412885603</v>
      </c>
      <c r="K1835" t="b">
        <v>1</v>
      </c>
      <c r="L1835">
        <v>23</v>
      </c>
      <c r="M1835" t="b">
        <v>0</v>
      </c>
      <c r="N1835" t="s">
        <v>8299</v>
      </c>
      <c r="O1835">
        <f t="shared" si="112"/>
        <v>11</v>
      </c>
      <c r="P1835">
        <f t="shared" si="113"/>
        <v>91.3</v>
      </c>
      <c r="Q1835" s="10" t="s">
        <v>8317</v>
      </c>
      <c r="R1835" t="s">
        <v>8353</v>
      </c>
      <c r="S1835" s="14">
        <f t="shared" si="114"/>
        <v>41921.842627314814</v>
      </c>
      <c r="T1835" s="14">
        <f t="shared" si="115"/>
        <v>41951.884293981479</v>
      </c>
    </row>
    <row r="1836" spans="1:20" ht="45" x14ac:dyDescent="0.4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8323</v>
      </c>
      <c r="R1836" t="s">
        <v>8327</v>
      </c>
      <c r="S1836" s="14">
        <f t="shared" si="114"/>
        <v>41004.802465277775</v>
      </c>
      <c r="T1836" s="14">
        <f t="shared" si="115"/>
        <v>41034.802407407406</v>
      </c>
    </row>
    <row r="1837" spans="1:20" ht="45" x14ac:dyDescent="0.4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8315</v>
      </c>
      <c r="R1837" t="s">
        <v>8316</v>
      </c>
      <c r="S1837" s="14">
        <f t="shared" si="114"/>
        <v>41997.507905092592</v>
      </c>
      <c r="T1837" s="14">
        <f t="shared" si="115"/>
        <v>42027.507905092592</v>
      </c>
    </row>
    <row r="1838" spans="1:20" ht="45" x14ac:dyDescent="0.4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8315</v>
      </c>
      <c r="R1838" t="s">
        <v>8316</v>
      </c>
      <c r="S1838" s="14">
        <f t="shared" si="114"/>
        <v>42458.680925925932</v>
      </c>
      <c r="T1838" s="14">
        <f t="shared" si="115"/>
        <v>42488.680925925932</v>
      </c>
    </row>
    <row r="1839" spans="1:20" ht="45" x14ac:dyDescent="0.4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8315</v>
      </c>
      <c r="R1839" t="s">
        <v>8316</v>
      </c>
      <c r="S1839" s="14">
        <f t="shared" si="114"/>
        <v>41990.99863425926</v>
      </c>
      <c r="T1839" s="14">
        <f t="shared" si="115"/>
        <v>42020.99863425926</v>
      </c>
    </row>
    <row r="1840" spans="1:20" ht="45" x14ac:dyDescent="0.4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8315</v>
      </c>
      <c r="R1840" t="s">
        <v>8316</v>
      </c>
      <c r="S1840" s="14">
        <f t="shared" si="114"/>
        <v>42056.65143518518</v>
      </c>
      <c r="T1840" s="14">
        <f t="shared" si="115"/>
        <v>42091.609768518523</v>
      </c>
    </row>
    <row r="1841" spans="1:20" ht="45" x14ac:dyDescent="0.4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8320</v>
      </c>
      <c r="R1841" t="s">
        <v>8356</v>
      </c>
      <c r="S1841" s="14">
        <f t="shared" si="114"/>
        <v>41686.705208333333</v>
      </c>
      <c r="T1841" s="14">
        <f t="shared" si="115"/>
        <v>41716.663541666669</v>
      </c>
    </row>
    <row r="1842" spans="1:20" ht="45" x14ac:dyDescent="0.4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8308</v>
      </c>
      <c r="R1842" t="s">
        <v>8310</v>
      </c>
      <c r="S1842" s="14">
        <f t="shared" si="114"/>
        <v>41433.01829861111</v>
      </c>
      <c r="T1842" s="14">
        <f t="shared" si="115"/>
        <v>41463.01829861111</v>
      </c>
    </row>
    <row r="1843" spans="1:20" ht="45" x14ac:dyDescent="0.45">
      <c r="A1843">
        <v>3477</v>
      </c>
      <c r="B1843" s="3" t="s">
        <v>3476</v>
      </c>
      <c r="C1843" s="3" t="s">
        <v>7587</v>
      </c>
      <c r="D1843" s="6">
        <v>1800</v>
      </c>
      <c r="E1843" s="8">
        <v>2076</v>
      </c>
      <c r="F1843" t="s">
        <v>8218</v>
      </c>
      <c r="G1843" t="s">
        <v>8223</v>
      </c>
      <c r="H1843" t="s">
        <v>8245</v>
      </c>
      <c r="I1843">
        <v>1431831600</v>
      </c>
      <c r="J1843">
        <v>1430761243</v>
      </c>
      <c r="K1843" t="b">
        <v>0</v>
      </c>
      <c r="L1843">
        <v>39</v>
      </c>
      <c r="M1843" t="b">
        <v>1</v>
      </c>
      <c r="N1843" t="s">
        <v>8269</v>
      </c>
      <c r="O1843">
        <f t="shared" si="112"/>
        <v>115</v>
      </c>
      <c r="P1843">
        <f t="shared" si="113"/>
        <v>53.23</v>
      </c>
      <c r="Q1843" s="10" t="s">
        <v>8315</v>
      </c>
      <c r="R1843" t="s">
        <v>8316</v>
      </c>
      <c r="S1843" s="14">
        <f t="shared" si="114"/>
        <v>42128.736608796295</v>
      </c>
      <c r="T1843" s="14">
        <f t="shared" si="115"/>
        <v>42141.125</v>
      </c>
    </row>
    <row r="1844" spans="1:20" ht="45" x14ac:dyDescent="0.45">
      <c r="A1844">
        <v>1244</v>
      </c>
      <c r="B1844" s="3" t="s">
        <v>1245</v>
      </c>
      <c r="C1844" s="3" t="s">
        <v>5354</v>
      </c>
      <c r="D1844" s="6">
        <v>2000</v>
      </c>
      <c r="E1844" s="8">
        <v>2076</v>
      </c>
      <c r="F1844" t="s">
        <v>8218</v>
      </c>
      <c r="G1844" t="s">
        <v>8223</v>
      </c>
      <c r="H1844" t="s">
        <v>8245</v>
      </c>
      <c r="I1844">
        <v>1366664400</v>
      </c>
      <c r="J1844">
        <v>1363981723</v>
      </c>
      <c r="K1844" t="b">
        <v>1</v>
      </c>
      <c r="L1844">
        <v>45</v>
      </c>
      <c r="M1844" t="b">
        <v>1</v>
      </c>
      <c r="N1844" t="s">
        <v>8274</v>
      </c>
      <c r="O1844">
        <f t="shared" si="112"/>
        <v>104</v>
      </c>
      <c r="P1844">
        <f t="shared" si="113"/>
        <v>46.13</v>
      </c>
      <c r="Q1844" s="10" t="s">
        <v>8323</v>
      </c>
      <c r="R1844" t="s">
        <v>8324</v>
      </c>
      <c r="S1844" s="14">
        <f t="shared" si="114"/>
        <v>41355.825497685182</v>
      </c>
      <c r="T1844" s="14">
        <f t="shared" si="115"/>
        <v>41386.875</v>
      </c>
    </row>
    <row r="1845" spans="1:20" ht="45" x14ac:dyDescent="0.4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8320</v>
      </c>
      <c r="R1845" t="s">
        <v>8321</v>
      </c>
      <c r="S1845" s="14">
        <f t="shared" si="114"/>
        <v>41249.749085648145</v>
      </c>
      <c r="T1845" s="14">
        <f t="shared" si="115"/>
        <v>41279.749085648145</v>
      </c>
    </row>
    <row r="1846" spans="1:20" ht="59.4" x14ac:dyDescent="0.4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8315</v>
      </c>
      <c r="R1846" t="s">
        <v>8316</v>
      </c>
      <c r="S1846" s="14">
        <f t="shared" si="114"/>
        <v>42225.513888888891</v>
      </c>
      <c r="T1846" s="14">
        <f t="shared" si="115"/>
        <v>42242.958333333328</v>
      </c>
    </row>
    <row r="1847" spans="1:20" ht="45" x14ac:dyDescent="0.4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8334</v>
      </c>
      <c r="R1847" t="s">
        <v>8335</v>
      </c>
      <c r="S1847" s="14">
        <f t="shared" si="114"/>
        <v>41792.214467592588</v>
      </c>
      <c r="T1847" s="14">
        <f t="shared" si="115"/>
        <v>41826.214467592588</v>
      </c>
    </row>
    <row r="1848" spans="1:20" ht="59.4" x14ac:dyDescent="0.45">
      <c r="A1848">
        <v>3195</v>
      </c>
      <c r="B1848" s="3" t="s">
        <v>3195</v>
      </c>
      <c r="C1848" s="3" t="s">
        <v>7305</v>
      </c>
      <c r="D1848" s="6">
        <v>3500</v>
      </c>
      <c r="E1848" s="8">
        <v>2070</v>
      </c>
      <c r="F1848" t="s">
        <v>8220</v>
      </c>
      <c r="G1848" t="s">
        <v>8223</v>
      </c>
      <c r="H1848" t="s">
        <v>8245</v>
      </c>
      <c r="I1848">
        <v>1423750542</v>
      </c>
      <c r="J1848">
        <v>1421158542</v>
      </c>
      <c r="K1848" t="b">
        <v>0</v>
      </c>
      <c r="L1848">
        <v>39</v>
      </c>
      <c r="M1848" t="b">
        <v>0</v>
      </c>
      <c r="N1848" t="s">
        <v>8303</v>
      </c>
      <c r="O1848">
        <f t="shared" si="112"/>
        <v>59</v>
      </c>
      <c r="P1848">
        <f t="shared" si="113"/>
        <v>53.08</v>
      </c>
      <c r="Q1848" s="10" t="s">
        <v>8315</v>
      </c>
      <c r="R1848" t="s">
        <v>8357</v>
      </c>
      <c r="S1848" s="14">
        <f t="shared" si="114"/>
        <v>42017.594236111108</v>
      </c>
      <c r="T1848" s="14">
        <f t="shared" si="115"/>
        <v>42047.594236111108</v>
      </c>
    </row>
    <row r="1849" spans="1:20" ht="45" x14ac:dyDescent="0.45">
      <c r="A1849">
        <v>144</v>
      </c>
      <c r="B1849" s="3" t="s">
        <v>146</v>
      </c>
      <c r="C1849" s="3" t="s">
        <v>4254</v>
      </c>
      <c r="D1849" s="6">
        <v>7500</v>
      </c>
      <c r="E1849" s="8">
        <v>2070</v>
      </c>
      <c r="F1849" t="s">
        <v>8219</v>
      </c>
      <c r="G1849" t="s">
        <v>8228</v>
      </c>
      <c r="H1849" t="s">
        <v>8250</v>
      </c>
      <c r="I1849">
        <v>1428945472</v>
      </c>
      <c r="J1849">
        <v>1423765072</v>
      </c>
      <c r="K1849" t="b">
        <v>0</v>
      </c>
      <c r="L1849">
        <v>37</v>
      </c>
      <c r="M1849" t="b">
        <v>0</v>
      </c>
      <c r="N1849" t="s">
        <v>8265</v>
      </c>
      <c r="O1849">
        <f t="shared" si="112"/>
        <v>28</v>
      </c>
      <c r="P1849">
        <f t="shared" si="113"/>
        <v>55.95</v>
      </c>
      <c r="Q1849" s="10" t="s">
        <v>8308</v>
      </c>
      <c r="R1849" t="s">
        <v>8311</v>
      </c>
      <c r="S1849" s="14">
        <f t="shared" si="114"/>
        <v>42047.762407407412</v>
      </c>
      <c r="T1849" s="14">
        <f t="shared" si="115"/>
        <v>42107.72074074074</v>
      </c>
    </row>
    <row r="1850" spans="1:20" ht="45" x14ac:dyDescent="0.4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8308</v>
      </c>
      <c r="R1850" t="s">
        <v>8313</v>
      </c>
      <c r="S1850" s="14">
        <f t="shared" si="114"/>
        <v>41755.117581018516</v>
      </c>
      <c r="T1850" s="14">
        <f t="shared" si="115"/>
        <v>41778.117581018516</v>
      </c>
    </row>
    <row r="1851" spans="1:20" ht="45" x14ac:dyDescent="0.4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8323</v>
      </c>
      <c r="R1851" t="s">
        <v>8327</v>
      </c>
      <c r="S1851" s="14">
        <f t="shared" si="114"/>
        <v>40793.998599537037</v>
      </c>
      <c r="T1851" s="14">
        <f t="shared" si="115"/>
        <v>40828.998599537037</v>
      </c>
    </row>
    <row r="1852" spans="1:20" ht="45" x14ac:dyDescent="0.4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8315</v>
      </c>
      <c r="R1852" t="s">
        <v>8316</v>
      </c>
      <c r="S1852" s="14">
        <f t="shared" si="114"/>
        <v>42248.640162037031</v>
      </c>
      <c r="T1852" s="14">
        <f t="shared" si="115"/>
        <v>42279.75</v>
      </c>
    </row>
    <row r="1853" spans="1:20" ht="45" x14ac:dyDescent="0.4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8315</v>
      </c>
      <c r="R1853" t="s">
        <v>8316</v>
      </c>
      <c r="S1853" s="14">
        <f t="shared" si="114"/>
        <v>42121.756921296299</v>
      </c>
      <c r="T1853" s="14">
        <f t="shared" si="115"/>
        <v>42156.208333333328</v>
      </c>
    </row>
    <row r="1854" spans="1:20" ht="45" x14ac:dyDescent="0.4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8315</v>
      </c>
      <c r="R1854" t="s">
        <v>8316</v>
      </c>
      <c r="S1854" s="14">
        <f t="shared" si="114"/>
        <v>42200.625833333332</v>
      </c>
      <c r="T1854" s="14">
        <f t="shared" si="115"/>
        <v>42225.666666666672</v>
      </c>
    </row>
    <row r="1855" spans="1:20" ht="59.4" x14ac:dyDescent="0.4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8315</v>
      </c>
      <c r="R1855" t="s">
        <v>8357</v>
      </c>
      <c r="S1855" s="14">
        <f t="shared" si="114"/>
        <v>42372.624166666668</v>
      </c>
      <c r="T1855" s="14">
        <f t="shared" si="115"/>
        <v>42402.624166666668</v>
      </c>
    </row>
    <row r="1856" spans="1:20" ht="45" x14ac:dyDescent="0.4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8323</v>
      </c>
      <c r="R1856" t="s">
        <v>8324</v>
      </c>
      <c r="S1856" s="14">
        <f t="shared" si="114"/>
        <v>40925.599664351852</v>
      </c>
      <c r="T1856" s="14">
        <f t="shared" si="115"/>
        <v>40979.207638888889</v>
      </c>
    </row>
    <row r="1857" spans="1:20" ht="45" x14ac:dyDescent="0.4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8315</v>
      </c>
      <c r="R1857" t="s">
        <v>8316</v>
      </c>
      <c r="S1857" s="14">
        <f t="shared" si="114"/>
        <v>42195.749745370369</v>
      </c>
      <c r="T1857" s="14">
        <f t="shared" si="115"/>
        <v>42206.125</v>
      </c>
    </row>
    <row r="1858" spans="1:20" ht="45" x14ac:dyDescent="0.4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16">ROUND(E1858/D1858*100,0)</f>
        <v>103</v>
      </c>
      <c r="P1858">
        <f t="shared" ref="P1858:P1921" si="117">IFERROR(ROUND(E1858/L1858,2),0)</f>
        <v>40.29</v>
      </c>
      <c r="Q1858" s="10" t="s">
        <v>8315</v>
      </c>
      <c r="R1858" t="s">
        <v>8316</v>
      </c>
      <c r="S1858" s="14">
        <f t="shared" ref="S1858:S1921" si="118">(((J1858/60)/60)/24)+DATE(1970,1,1)</f>
        <v>42038.720451388886</v>
      </c>
      <c r="T1858" s="14">
        <f t="shared" ref="T1858:T1921" si="119">(((I1858/60)/60)/24)+DATE(1970,1,1)</f>
        <v>42063.708333333328</v>
      </c>
    </row>
    <row r="1859" spans="1:20" ht="45" x14ac:dyDescent="0.4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16"/>
        <v>205</v>
      </c>
      <c r="P1859">
        <f t="shared" si="117"/>
        <v>45.62</v>
      </c>
      <c r="Q1859" s="10" t="s">
        <v>8323</v>
      </c>
      <c r="R1859" t="s">
        <v>8324</v>
      </c>
      <c r="S1859" s="14">
        <f t="shared" si="118"/>
        <v>42614.722013888888</v>
      </c>
      <c r="T1859" s="14">
        <f t="shared" si="119"/>
        <v>42644.722013888888</v>
      </c>
    </row>
    <row r="1860" spans="1:20" ht="45" x14ac:dyDescent="0.4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0" t="s">
        <v>8317</v>
      </c>
      <c r="R1860" t="s">
        <v>8353</v>
      </c>
      <c r="S1860" s="14">
        <f t="shared" si="118"/>
        <v>42774.792071759264</v>
      </c>
      <c r="T1860" s="14">
        <f t="shared" si="119"/>
        <v>42804.792071759264</v>
      </c>
    </row>
    <row r="1861" spans="1:20" ht="30.6" x14ac:dyDescent="0.4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8323</v>
      </c>
      <c r="R1861" t="s">
        <v>8327</v>
      </c>
      <c r="S1861" s="14">
        <f t="shared" si="118"/>
        <v>41074.221562500003</v>
      </c>
      <c r="T1861" s="14">
        <f t="shared" si="119"/>
        <v>41104.221562500003</v>
      </c>
    </row>
    <row r="1862" spans="1:20" ht="45" x14ac:dyDescent="0.4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8315</v>
      </c>
      <c r="R1862" t="s">
        <v>8316</v>
      </c>
      <c r="S1862" s="14">
        <f t="shared" si="118"/>
        <v>42711.545196759253</v>
      </c>
      <c r="T1862" s="14">
        <f t="shared" si="119"/>
        <v>42741.545196759253</v>
      </c>
    </row>
    <row r="1863" spans="1:20" ht="45" x14ac:dyDescent="0.4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8315</v>
      </c>
      <c r="R1863" t="s">
        <v>8316</v>
      </c>
      <c r="S1863" s="14">
        <f t="shared" si="118"/>
        <v>42550.701886574068</v>
      </c>
      <c r="T1863" s="14">
        <f t="shared" si="119"/>
        <v>42580.701886574068</v>
      </c>
    </row>
    <row r="1864" spans="1:20" ht="45" x14ac:dyDescent="0.4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8315</v>
      </c>
      <c r="R1864" t="s">
        <v>8316</v>
      </c>
      <c r="S1864" s="14">
        <f t="shared" si="118"/>
        <v>42591.899988425925</v>
      </c>
      <c r="T1864" s="14">
        <f t="shared" si="119"/>
        <v>42622.166666666672</v>
      </c>
    </row>
    <row r="1865" spans="1:20" ht="45" x14ac:dyDescent="0.4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8315</v>
      </c>
      <c r="R1865" t="s">
        <v>8316</v>
      </c>
      <c r="S1865" s="14">
        <f t="shared" si="118"/>
        <v>42120.531226851846</v>
      </c>
      <c r="T1865" s="14">
        <f t="shared" si="119"/>
        <v>42155.531226851846</v>
      </c>
    </row>
    <row r="1866" spans="1:20" ht="45" x14ac:dyDescent="0.4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8315</v>
      </c>
      <c r="R1866" t="s">
        <v>8316</v>
      </c>
      <c r="S1866" s="14">
        <f t="shared" si="118"/>
        <v>42503.559467592597</v>
      </c>
      <c r="T1866" s="14">
        <f t="shared" si="119"/>
        <v>42524.875</v>
      </c>
    </row>
    <row r="1867" spans="1:20" ht="30.6" x14ac:dyDescent="0.4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8315</v>
      </c>
      <c r="R1867" t="s">
        <v>8316</v>
      </c>
      <c r="S1867" s="14">
        <f t="shared" si="118"/>
        <v>42152.765717592592</v>
      </c>
      <c r="T1867" s="14">
        <f t="shared" si="119"/>
        <v>42188.765717592592</v>
      </c>
    </row>
    <row r="1868" spans="1:20" ht="45" x14ac:dyDescent="0.4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8315</v>
      </c>
      <c r="R1868" t="s">
        <v>8316</v>
      </c>
      <c r="S1868" s="14">
        <f t="shared" si="118"/>
        <v>41928.170497685183</v>
      </c>
      <c r="T1868" s="14">
        <f t="shared" si="119"/>
        <v>41949.249305555553</v>
      </c>
    </row>
    <row r="1869" spans="1:20" ht="45" x14ac:dyDescent="0.4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8323</v>
      </c>
      <c r="R1869" t="s">
        <v>8324</v>
      </c>
      <c r="S1869" s="14">
        <f t="shared" si="118"/>
        <v>41059.006805555553</v>
      </c>
      <c r="T1869" s="14">
        <f t="shared" si="119"/>
        <v>41097.165972222225</v>
      </c>
    </row>
    <row r="1870" spans="1:20" ht="45" x14ac:dyDescent="0.45">
      <c r="A1870">
        <v>3782</v>
      </c>
      <c r="B1870" s="3" t="s">
        <v>3779</v>
      </c>
      <c r="C1870" s="3" t="s">
        <v>7892</v>
      </c>
      <c r="D1870" s="6">
        <v>2000</v>
      </c>
      <c r="E1870" s="8">
        <v>2035</v>
      </c>
      <c r="F1870" t="s">
        <v>8218</v>
      </c>
      <c r="G1870" t="s">
        <v>8224</v>
      </c>
      <c r="H1870" t="s">
        <v>8246</v>
      </c>
      <c r="I1870">
        <v>1469401200</v>
      </c>
      <c r="J1870">
        <v>1466887297</v>
      </c>
      <c r="K1870" t="b">
        <v>0</v>
      </c>
      <c r="L1870">
        <v>27</v>
      </c>
      <c r="M1870" t="b">
        <v>1</v>
      </c>
      <c r="N1870" t="s">
        <v>8303</v>
      </c>
      <c r="O1870">
        <f t="shared" si="116"/>
        <v>102</v>
      </c>
      <c r="P1870">
        <f t="shared" si="117"/>
        <v>75.37</v>
      </c>
      <c r="Q1870" s="10" t="s">
        <v>8315</v>
      </c>
      <c r="R1870" t="s">
        <v>8357</v>
      </c>
      <c r="S1870" s="14">
        <f t="shared" si="118"/>
        <v>42546.862233796302</v>
      </c>
      <c r="T1870" s="14">
        <f t="shared" si="119"/>
        <v>42575.958333333328</v>
      </c>
    </row>
    <row r="1871" spans="1:20" ht="30.6" x14ac:dyDescent="0.45">
      <c r="A1871">
        <v>1841</v>
      </c>
      <c r="B1871" s="3" t="s">
        <v>1842</v>
      </c>
      <c r="C1871" s="3" t="s">
        <v>5951</v>
      </c>
      <c r="D1871" s="6">
        <v>2000</v>
      </c>
      <c r="E1871" s="8">
        <v>2035</v>
      </c>
      <c r="F1871" t="s">
        <v>8218</v>
      </c>
      <c r="G1871" t="s">
        <v>8223</v>
      </c>
      <c r="H1871" t="s">
        <v>8245</v>
      </c>
      <c r="I1871">
        <v>1400561940</v>
      </c>
      <c r="J1871">
        <v>1397679445</v>
      </c>
      <c r="K1871" t="b">
        <v>0</v>
      </c>
      <c r="L1871">
        <v>40</v>
      </c>
      <c r="M1871" t="b">
        <v>1</v>
      </c>
      <c r="N1871" t="s">
        <v>8274</v>
      </c>
      <c r="O1871">
        <f t="shared" si="116"/>
        <v>102</v>
      </c>
      <c r="P1871">
        <f t="shared" si="117"/>
        <v>50.88</v>
      </c>
      <c r="Q1871" s="10" t="s">
        <v>8323</v>
      </c>
      <c r="R1871" t="s">
        <v>8324</v>
      </c>
      <c r="S1871" s="14">
        <f t="shared" si="118"/>
        <v>41745.84542824074</v>
      </c>
      <c r="T1871" s="14">
        <f t="shared" si="119"/>
        <v>41779.207638888889</v>
      </c>
    </row>
    <row r="1872" spans="1:20" ht="45" x14ac:dyDescent="0.4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8315</v>
      </c>
      <c r="R1872" t="s">
        <v>8316</v>
      </c>
      <c r="S1872" s="14">
        <f t="shared" si="118"/>
        <v>42160.583043981482</v>
      </c>
      <c r="T1872" s="14">
        <f t="shared" si="119"/>
        <v>42175.583043981482</v>
      </c>
    </row>
    <row r="1873" spans="1:20" ht="45" x14ac:dyDescent="0.4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8308</v>
      </c>
      <c r="R1873" t="s">
        <v>8313</v>
      </c>
      <c r="S1873" s="14">
        <f t="shared" si="118"/>
        <v>40806.870949074073</v>
      </c>
      <c r="T1873" s="14">
        <f t="shared" si="119"/>
        <v>40866.912615740745</v>
      </c>
    </row>
    <row r="1874" spans="1:20" ht="45" x14ac:dyDescent="0.4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8315</v>
      </c>
      <c r="R1874" t="s">
        <v>8316</v>
      </c>
      <c r="S1874" s="14">
        <f t="shared" si="118"/>
        <v>42354.131643518514</v>
      </c>
      <c r="T1874" s="14">
        <f t="shared" si="119"/>
        <v>42384.131643518514</v>
      </c>
    </row>
    <row r="1875" spans="1:20" ht="45" x14ac:dyDescent="0.4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8315</v>
      </c>
      <c r="R1875" t="s">
        <v>8316</v>
      </c>
      <c r="S1875" s="14">
        <f t="shared" si="118"/>
        <v>42505.738032407404</v>
      </c>
      <c r="T1875" s="14">
        <f t="shared" si="119"/>
        <v>42525.738032407404</v>
      </c>
    </row>
    <row r="1876" spans="1:20" ht="45" x14ac:dyDescent="0.4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8317</v>
      </c>
      <c r="R1876" t="s">
        <v>8319</v>
      </c>
      <c r="S1876" s="14">
        <f t="shared" si="118"/>
        <v>42604.669675925921</v>
      </c>
      <c r="T1876" s="14">
        <f t="shared" si="119"/>
        <v>42664.669675925921</v>
      </c>
    </row>
    <row r="1877" spans="1:20" ht="45" x14ac:dyDescent="0.45">
      <c r="A1877">
        <v>3519</v>
      </c>
      <c r="B1877" s="3" t="s">
        <v>3518</v>
      </c>
      <c r="C1877" s="3" t="s">
        <v>7629</v>
      </c>
      <c r="D1877" s="6">
        <v>2000</v>
      </c>
      <c r="E1877" s="8">
        <v>2027</v>
      </c>
      <c r="F1877" t="s">
        <v>8218</v>
      </c>
      <c r="G1877" t="s">
        <v>8224</v>
      </c>
      <c r="H1877" t="s">
        <v>8246</v>
      </c>
      <c r="I1877">
        <v>1425478950</v>
      </c>
      <c r="J1877">
        <v>1422886950</v>
      </c>
      <c r="K1877" t="b">
        <v>0</v>
      </c>
      <c r="L1877">
        <v>28</v>
      </c>
      <c r="M1877" t="b">
        <v>1</v>
      </c>
      <c r="N1877" t="s">
        <v>8269</v>
      </c>
      <c r="O1877">
        <f t="shared" si="116"/>
        <v>101</v>
      </c>
      <c r="P1877">
        <f t="shared" si="117"/>
        <v>72.39</v>
      </c>
      <c r="Q1877" s="10" t="s">
        <v>8315</v>
      </c>
      <c r="R1877" t="s">
        <v>8316</v>
      </c>
      <c r="S1877" s="14">
        <f t="shared" si="118"/>
        <v>42037.598958333328</v>
      </c>
      <c r="T1877" s="14">
        <f t="shared" si="119"/>
        <v>42067.598958333328</v>
      </c>
    </row>
    <row r="1878" spans="1:20" ht="45" x14ac:dyDescent="0.45">
      <c r="A1878">
        <v>40</v>
      </c>
      <c r="B1878" s="3" t="s">
        <v>42</v>
      </c>
      <c r="C1878" s="3" t="s">
        <v>4151</v>
      </c>
      <c r="D1878" s="6">
        <v>2000</v>
      </c>
      <c r="E1878" s="8">
        <v>2027</v>
      </c>
      <c r="F1878" t="s">
        <v>8218</v>
      </c>
      <c r="G1878" t="s">
        <v>8223</v>
      </c>
      <c r="H1878" t="s">
        <v>8245</v>
      </c>
      <c r="I1878">
        <v>1403150400</v>
      </c>
      <c r="J1878">
        <v>1401426488</v>
      </c>
      <c r="K1878" t="b">
        <v>0</v>
      </c>
      <c r="L1878">
        <v>16</v>
      </c>
      <c r="M1878" t="b">
        <v>1</v>
      </c>
      <c r="N1878" t="s">
        <v>8263</v>
      </c>
      <c r="O1878">
        <f t="shared" si="116"/>
        <v>101</v>
      </c>
      <c r="P1878">
        <f t="shared" si="117"/>
        <v>126.69</v>
      </c>
      <c r="Q1878" s="10" t="s">
        <v>8308</v>
      </c>
      <c r="R1878" t="s">
        <v>8309</v>
      </c>
      <c r="S1878" s="14">
        <f t="shared" si="118"/>
        <v>41789.21398148148</v>
      </c>
      <c r="T1878" s="14">
        <f t="shared" si="119"/>
        <v>41809.166666666664</v>
      </c>
    </row>
    <row r="1879" spans="1:20" ht="45" x14ac:dyDescent="0.45">
      <c r="A1879">
        <v>3809</v>
      </c>
      <c r="B1879" s="3" t="s">
        <v>3806</v>
      </c>
      <c r="C1879" s="3" t="s">
        <v>7919</v>
      </c>
      <c r="D1879" s="6">
        <v>2000</v>
      </c>
      <c r="E1879" s="8">
        <v>2025</v>
      </c>
      <c r="F1879" t="s">
        <v>8218</v>
      </c>
      <c r="G1879" t="s">
        <v>8224</v>
      </c>
      <c r="H1879" t="s">
        <v>8246</v>
      </c>
      <c r="I1879">
        <v>1406761200</v>
      </c>
      <c r="J1879">
        <v>1402403907</v>
      </c>
      <c r="K1879" t="b">
        <v>0</v>
      </c>
      <c r="L1879">
        <v>38</v>
      </c>
      <c r="M1879" t="b">
        <v>1</v>
      </c>
      <c r="N1879" t="s">
        <v>8269</v>
      </c>
      <c r="O1879">
        <f t="shared" si="116"/>
        <v>101</v>
      </c>
      <c r="P1879">
        <f t="shared" si="117"/>
        <v>53.29</v>
      </c>
      <c r="Q1879" s="10" t="s">
        <v>8315</v>
      </c>
      <c r="R1879" t="s">
        <v>8316</v>
      </c>
      <c r="S1879" s="14">
        <f t="shared" si="118"/>
        <v>41800.526701388888</v>
      </c>
      <c r="T1879" s="14">
        <f t="shared" si="119"/>
        <v>41850.958333333336</v>
      </c>
    </row>
    <row r="1880" spans="1:20" ht="45" x14ac:dyDescent="0.45">
      <c r="A1880">
        <v>3839</v>
      </c>
      <c r="B1880" s="3" t="s">
        <v>3836</v>
      </c>
      <c r="C1880" s="3" t="s">
        <v>7948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1438226724</v>
      </c>
      <c r="J1880">
        <v>1433042724</v>
      </c>
      <c r="K1880" t="b">
        <v>0</v>
      </c>
      <c r="L1880">
        <v>32</v>
      </c>
      <c r="M1880" t="b">
        <v>1</v>
      </c>
      <c r="N1880" t="s">
        <v>8269</v>
      </c>
      <c r="O1880">
        <f t="shared" si="116"/>
        <v>101</v>
      </c>
      <c r="P1880">
        <f t="shared" si="117"/>
        <v>63.28</v>
      </c>
      <c r="Q1880" s="10" t="s">
        <v>8315</v>
      </c>
      <c r="R1880" t="s">
        <v>8316</v>
      </c>
      <c r="S1880" s="14">
        <f t="shared" si="118"/>
        <v>42155.142638888887</v>
      </c>
      <c r="T1880" s="14">
        <f t="shared" si="119"/>
        <v>42215.142638888887</v>
      </c>
    </row>
    <row r="1881" spans="1:20" ht="45" x14ac:dyDescent="0.45">
      <c r="A1881">
        <v>1261</v>
      </c>
      <c r="B1881" s="3" t="s">
        <v>1262</v>
      </c>
      <c r="C1881" s="3" t="s">
        <v>5371</v>
      </c>
      <c r="D1881" s="6">
        <v>2000</v>
      </c>
      <c r="E1881" s="8">
        <v>2025</v>
      </c>
      <c r="F1881" t="s">
        <v>8218</v>
      </c>
      <c r="G1881" t="s">
        <v>8223</v>
      </c>
      <c r="H1881" t="s">
        <v>8245</v>
      </c>
      <c r="I1881">
        <v>1390983227</v>
      </c>
      <c r="J1881">
        <v>1388391227</v>
      </c>
      <c r="K1881" t="b">
        <v>1</v>
      </c>
      <c r="L1881">
        <v>52</v>
      </c>
      <c r="M1881" t="b">
        <v>1</v>
      </c>
      <c r="N1881" t="s">
        <v>8274</v>
      </c>
      <c r="O1881">
        <f t="shared" si="116"/>
        <v>101</v>
      </c>
      <c r="P1881">
        <f t="shared" si="117"/>
        <v>38.94</v>
      </c>
      <c r="Q1881" s="10" t="s">
        <v>8323</v>
      </c>
      <c r="R1881" t="s">
        <v>8324</v>
      </c>
      <c r="S1881" s="14">
        <f t="shared" si="118"/>
        <v>41638.342905092592</v>
      </c>
      <c r="T1881" s="14">
        <f t="shared" si="119"/>
        <v>41668.342905092592</v>
      </c>
    </row>
    <row r="1882" spans="1:20" ht="59.4" x14ac:dyDescent="0.45">
      <c r="A1882">
        <v>1856</v>
      </c>
      <c r="B1882" s="3" t="s">
        <v>1857</v>
      </c>
      <c r="C1882" s="3" t="s">
        <v>5966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1405715472</v>
      </c>
      <c r="J1882">
        <v>1403901072</v>
      </c>
      <c r="K1882" t="b">
        <v>0</v>
      </c>
      <c r="L1882">
        <v>38</v>
      </c>
      <c r="M1882" t="b">
        <v>1</v>
      </c>
      <c r="N1882" t="s">
        <v>8274</v>
      </c>
      <c r="O1882">
        <f t="shared" si="116"/>
        <v>101</v>
      </c>
      <c r="P1882">
        <f t="shared" si="117"/>
        <v>53.29</v>
      </c>
      <c r="Q1882" s="10" t="s">
        <v>8323</v>
      </c>
      <c r="R1882" t="s">
        <v>8324</v>
      </c>
      <c r="S1882" s="14">
        <f t="shared" si="118"/>
        <v>41817.854999999996</v>
      </c>
      <c r="T1882" s="14">
        <f t="shared" si="119"/>
        <v>41838.854999999996</v>
      </c>
    </row>
    <row r="1883" spans="1:20" ht="45" x14ac:dyDescent="0.4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0" t="s">
        <v>8315</v>
      </c>
      <c r="R1883" t="s">
        <v>8316</v>
      </c>
      <c r="S1883" s="14">
        <f t="shared" si="118"/>
        <v>42712.23474537037</v>
      </c>
      <c r="T1883" s="14">
        <f t="shared" si="119"/>
        <v>42735.707638888889</v>
      </c>
    </row>
    <row r="1884" spans="1:20" ht="45" x14ac:dyDescent="0.45">
      <c r="A1884">
        <v>3357</v>
      </c>
      <c r="B1884" s="3" t="s">
        <v>3356</v>
      </c>
      <c r="C1884" s="3" t="s">
        <v>7467</v>
      </c>
      <c r="D1884" s="6">
        <v>2000</v>
      </c>
      <c r="E1884" s="8">
        <v>2020</v>
      </c>
      <c r="F1884" t="s">
        <v>8218</v>
      </c>
      <c r="G1884" t="s">
        <v>8224</v>
      </c>
      <c r="H1884" t="s">
        <v>8246</v>
      </c>
      <c r="I1884">
        <v>1406887310</v>
      </c>
      <c r="J1884">
        <v>1404295310</v>
      </c>
      <c r="K1884" t="b">
        <v>0</v>
      </c>
      <c r="L1884">
        <v>21</v>
      </c>
      <c r="M1884" t="b">
        <v>1</v>
      </c>
      <c r="N1884" t="s">
        <v>8269</v>
      </c>
      <c r="O1884">
        <f t="shared" si="116"/>
        <v>101</v>
      </c>
      <c r="P1884">
        <f t="shared" si="117"/>
        <v>96.19</v>
      </c>
      <c r="Q1884" s="10" t="s">
        <v>8315</v>
      </c>
      <c r="R1884" t="s">
        <v>8316</v>
      </c>
      <c r="S1884" s="14">
        <f t="shared" si="118"/>
        <v>41822.417939814812</v>
      </c>
      <c r="T1884" s="14">
        <f t="shared" si="119"/>
        <v>41852.417939814812</v>
      </c>
    </row>
    <row r="1885" spans="1:20" ht="45" x14ac:dyDescent="0.45">
      <c r="A1885">
        <v>3474</v>
      </c>
      <c r="B1885" s="3" t="s">
        <v>3473</v>
      </c>
      <c r="C1885" s="3" t="s">
        <v>7584</v>
      </c>
      <c r="D1885" s="6">
        <v>2000</v>
      </c>
      <c r="E1885" s="8">
        <v>2020</v>
      </c>
      <c r="F1885" t="s">
        <v>8218</v>
      </c>
      <c r="G1885" t="s">
        <v>8224</v>
      </c>
      <c r="H1885" t="s">
        <v>8246</v>
      </c>
      <c r="I1885">
        <v>1469016131</v>
      </c>
      <c r="J1885">
        <v>1466424131</v>
      </c>
      <c r="K1885" t="b">
        <v>0</v>
      </c>
      <c r="L1885">
        <v>39</v>
      </c>
      <c r="M1885" t="b">
        <v>1</v>
      </c>
      <c r="N1885" t="s">
        <v>8269</v>
      </c>
      <c r="O1885">
        <f t="shared" si="116"/>
        <v>101</v>
      </c>
      <c r="P1885">
        <f t="shared" si="117"/>
        <v>51.79</v>
      </c>
      <c r="Q1885" s="10" t="s">
        <v>8315</v>
      </c>
      <c r="R1885" t="s">
        <v>8316</v>
      </c>
      <c r="S1885" s="14">
        <f t="shared" si="118"/>
        <v>42541.501516203702</v>
      </c>
      <c r="T1885" s="14">
        <f t="shared" si="119"/>
        <v>42571.501516203702</v>
      </c>
    </row>
    <row r="1886" spans="1:20" ht="45" x14ac:dyDescent="0.45">
      <c r="A1886">
        <v>3618</v>
      </c>
      <c r="B1886" s="3" t="s">
        <v>3616</v>
      </c>
      <c r="C1886" s="3" t="s">
        <v>7728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1433343850</v>
      </c>
      <c r="J1886">
        <v>1430751850</v>
      </c>
      <c r="K1886" t="b">
        <v>0</v>
      </c>
      <c r="L1886">
        <v>56</v>
      </c>
      <c r="M1886" t="b">
        <v>1</v>
      </c>
      <c r="N1886" t="s">
        <v>8269</v>
      </c>
      <c r="O1886">
        <f t="shared" si="116"/>
        <v>101</v>
      </c>
      <c r="P1886">
        <f t="shared" si="117"/>
        <v>36.07</v>
      </c>
      <c r="Q1886" s="10" t="s">
        <v>8315</v>
      </c>
      <c r="R1886" t="s">
        <v>8316</v>
      </c>
      <c r="S1886" s="14">
        <f t="shared" si="118"/>
        <v>42128.627893518518</v>
      </c>
      <c r="T1886" s="14">
        <f t="shared" si="119"/>
        <v>42158.627893518518</v>
      </c>
    </row>
    <row r="1887" spans="1:20" ht="30.6" x14ac:dyDescent="0.45">
      <c r="A1887">
        <v>1826</v>
      </c>
      <c r="B1887" s="3" t="s">
        <v>1827</v>
      </c>
      <c r="C1887" s="3" t="s">
        <v>5936</v>
      </c>
      <c r="D1887" s="6">
        <v>2000</v>
      </c>
      <c r="E1887" s="8">
        <v>2020</v>
      </c>
      <c r="F1887" t="s">
        <v>8218</v>
      </c>
      <c r="G1887" t="s">
        <v>8223</v>
      </c>
      <c r="H1887" t="s">
        <v>8245</v>
      </c>
      <c r="I1887">
        <v>1392675017</v>
      </c>
      <c r="J1887">
        <v>1390083017</v>
      </c>
      <c r="K1887" t="b">
        <v>0</v>
      </c>
      <c r="L1887">
        <v>38</v>
      </c>
      <c r="M1887" t="b">
        <v>1</v>
      </c>
      <c r="N1887" t="s">
        <v>8274</v>
      </c>
      <c r="O1887">
        <f t="shared" si="116"/>
        <v>101</v>
      </c>
      <c r="P1887">
        <f t="shared" si="117"/>
        <v>53.16</v>
      </c>
      <c r="Q1887" s="10" t="s">
        <v>8323</v>
      </c>
      <c r="R1887" t="s">
        <v>8324</v>
      </c>
      <c r="S1887" s="14">
        <f t="shared" si="118"/>
        <v>41657.923807870371</v>
      </c>
      <c r="T1887" s="14">
        <f t="shared" si="119"/>
        <v>41687.923807870371</v>
      </c>
    </row>
    <row r="1888" spans="1:20" ht="45" x14ac:dyDescent="0.45">
      <c r="A1888">
        <v>1441</v>
      </c>
      <c r="B1888" s="3" t="s">
        <v>1442</v>
      </c>
      <c r="C1888" s="3" t="s">
        <v>5551</v>
      </c>
      <c r="D1888" s="6">
        <v>180000</v>
      </c>
      <c r="E1888" s="8">
        <v>2020</v>
      </c>
      <c r="F1888" t="s">
        <v>8220</v>
      </c>
      <c r="G1888" t="s">
        <v>8224</v>
      </c>
      <c r="H1888" t="s">
        <v>8246</v>
      </c>
      <c r="I1888">
        <v>1441995769</v>
      </c>
      <c r="J1888">
        <v>1436811769</v>
      </c>
      <c r="K1888" t="b">
        <v>0</v>
      </c>
      <c r="L1888">
        <v>3</v>
      </c>
      <c r="M1888" t="b">
        <v>0</v>
      </c>
      <c r="N1888" t="s">
        <v>8285</v>
      </c>
      <c r="O1888">
        <f t="shared" si="116"/>
        <v>1</v>
      </c>
      <c r="P1888">
        <f t="shared" si="117"/>
        <v>673.33</v>
      </c>
      <c r="Q1888" s="10" t="s">
        <v>8320</v>
      </c>
      <c r="R1888" t="s">
        <v>8339</v>
      </c>
      <c r="S1888" s="14">
        <f t="shared" si="118"/>
        <v>42198.765844907408</v>
      </c>
      <c r="T1888" s="14">
        <f t="shared" si="119"/>
        <v>42258.765844907408</v>
      </c>
    </row>
    <row r="1889" spans="1:20" ht="45" x14ac:dyDescent="0.45">
      <c r="A1889">
        <v>2119</v>
      </c>
      <c r="B1889" s="3" t="s">
        <v>2120</v>
      </c>
      <c r="C1889" s="3" t="s">
        <v>6229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1345086445</v>
      </c>
      <c r="J1889">
        <v>1342494445</v>
      </c>
      <c r="K1889" t="b">
        <v>0</v>
      </c>
      <c r="L1889">
        <v>22</v>
      </c>
      <c r="M1889" t="b">
        <v>1</v>
      </c>
      <c r="N1889" t="s">
        <v>8277</v>
      </c>
      <c r="O1889">
        <f t="shared" si="116"/>
        <v>101</v>
      </c>
      <c r="P1889">
        <f t="shared" si="117"/>
        <v>91.59</v>
      </c>
      <c r="Q1889" s="10" t="s">
        <v>8323</v>
      </c>
      <c r="R1889" t="s">
        <v>8327</v>
      </c>
      <c r="S1889" s="14">
        <f t="shared" si="118"/>
        <v>41107.130150462966</v>
      </c>
      <c r="T1889" s="14">
        <f t="shared" si="119"/>
        <v>41137.130150462966</v>
      </c>
    </row>
    <row r="1890" spans="1:20" ht="45" x14ac:dyDescent="0.45">
      <c r="A1890">
        <v>3520</v>
      </c>
      <c r="B1890" s="3" t="s">
        <v>3519</v>
      </c>
      <c r="C1890" s="3" t="s">
        <v>7630</v>
      </c>
      <c r="D1890" s="6">
        <v>2000</v>
      </c>
      <c r="E1890" s="8">
        <v>2015</v>
      </c>
      <c r="F1890" t="s">
        <v>8218</v>
      </c>
      <c r="G1890" t="s">
        <v>8224</v>
      </c>
      <c r="H1890" t="s">
        <v>8246</v>
      </c>
      <c r="I1890">
        <v>1441547220</v>
      </c>
      <c r="J1890">
        <v>1439322412</v>
      </c>
      <c r="K1890" t="b">
        <v>0</v>
      </c>
      <c r="L1890">
        <v>21</v>
      </c>
      <c r="M1890" t="b">
        <v>1</v>
      </c>
      <c r="N1890" t="s">
        <v>8269</v>
      </c>
      <c r="O1890">
        <f t="shared" si="116"/>
        <v>101</v>
      </c>
      <c r="P1890">
        <f t="shared" si="117"/>
        <v>95.95</v>
      </c>
      <c r="Q1890" s="10" t="s">
        <v>8315</v>
      </c>
      <c r="R1890" t="s">
        <v>8316</v>
      </c>
      <c r="S1890" s="14">
        <f t="shared" si="118"/>
        <v>42227.824212962965</v>
      </c>
      <c r="T1890" s="14">
        <f t="shared" si="119"/>
        <v>42253.57430555555</v>
      </c>
    </row>
    <row r="1891" spans="1:20" ht="45" x14ac:dyDescent="0.45">
      <c r="A1891">
        <v>3594</v>
      </c>
      <c r="B1891" s="3" t="s">
        <v>3593</v>
      </c>
      <c r="C1891" s="3" t="s">
        <v>7704</v>
      </c>
      <c r="D1891" s="6">
        <v>1600</v>
      </c>
      <c r="E1891" s="8">
        <v>2015</v>
      </c>
      <c r="F1891" t="s">
        <v>8218</v>
      </c>
      <c r="G1891" t="s">
        <v>8223</v>
      </c>
      <c r="H1891" t="s">
        <v>8245</v>
      </c>
      <c r="I1891">
        <v>1472952982</v>
      </c>
      <c r="J1891">
        <v>1470792982</v>
      </c>
      <c r="K1891" t="b">
        <v>0</v>
      </c>
      <c r="L1891">
        <v>36</v>
      </c>
      <c r="M1891" t="b">
        <v>1</v>
      </c>
      <c r="N1891" t="s">
        <v>8269</v>
      </c>
      <c r="O1891">
        <f t="shared" si="116"/>
        <v>126</v>
      </c>
      <c r="P1891">
        <f t="shared" si="117"/>
        <v>55.97</v>
      </c>
      <c r="Q1891" s="10" t="s">
        <v>8315</v>
      </c>
      <c r="R1891" t="s">
        <v>8316</v>
      </c>
      <c r="S1891" s="14">
        <f t="shared" si="118"/>
        <v>42592.066921296297</v>
      </c>
      <c r="T1891" s="14">
        <f t="shared" si="119"/>
        <v>42617.066921296297</v>
      </c>
    </row>
    <row r="1892" spans="1:20" ht="45" x14ac:dyDescent="0.4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16"/>
        <v>101</v>
      </c>
      <c r="P1892">
        <f t="shared" si="117"/>
        <v>61.06</v>
      </c>
      <c r="Q1892" s="10" t="s">
        <v>8315</v>
      </c>
      <c r="R1892" t="s">
        <v>8316</v>
      </c>
      <c r="S1892" s="14">
        <f t="shared" si="118"/>
        <v>42632.348310185189</v>
      </c>
      <c r="T1892" s="14">
        <f t="shared" si="119"/>
        <v>42663.204861111109</v>
      </c>
    </row>
    <row r="1893" spans="1:20" ht="45" x14ac:dyDescent="0.45">
      <c r="A1893">
        <v>1651</v>
      </c>
      <c r="B1893" s="3" t="s">
        <v>1652</v>
      </c>
      <c r="C1893" s="3" t="s">
        <v>5761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1303801140</v>
      </c>
      <c r="J1893">
        <v>1300916220</v>
      </c>
      <c r="K1893" t="b">
        <v>0</v>
      </c>
      <c r="L1893">
        <v>20</v>
      </c>
      <c r="M1893" t="b">
        <v>1</v>
      </c>
      <c r="N1893" t="s">
        <v>8290</v>
      </c>
      <c r="O1893">
        <f t="shared" si="116"/>
        <v>101</v>
      </c>
      <c r="P1893">
        <f t="shared" si="117"/>
        <v>100.75</v>
      </c>
      <c r="Q1893" s="10" t="s">
        <v>8323</v>
      </c>
      <c r="R1893" t="s">
        <v>8344</v>
      </c>
      <c r="S1893" s="14">
        <f t="shared" si="118"/>
        <v>40625.900694444441</v>
      </c>
      <c r="T1893" s="14">
        <f t="shared" si="119"/>
        <v>40659.290972222225</v>
      </c>
    </row>
    <row r="1894" spans="1:20" ht="30.6" x14ac:dyDescent="0.4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8323</v>
      </c>
      <c r="R1894" t="s">
        <v>8344</v>
      </c>
      <c r="S1894" s="14">
        <f t="shared" si="118"/>
        <v>42553.54414351852</v>
      </c>
      <c r="T1894" s="14">
        <f t="shared" si="119"/>
        <v>42583.54414351852</v>
      </c>
    </row>
    <row r="1895" spans="1:20" ht="45" x14ac:dyDescent="0.45">
      <c r="A1895">
        <v>3653</v>
      </c>
      <c r="B1895" s="3" t="s">
        <v>3650</v>
      </c>
      <c r="C1895" s="3" t="s">
        <v>7763</v>
      </c>
      <c r="D1895" s="6">
        <v>2000</v>
      </c>
      <c r="E1895" s="8">
        <v>2010</v>
      </c>
      <c r="F1895" t="s">
        <v>8218</v>
      </c>
      <c r="G1895" t="s">
        <v>8224</v>
      </c>
      <c r="H1895" t="s">
        <v>8246</v>
      </c>
      <c r="I1895">
        <v>1438764207</v>
      </c>
      <c r="J1895">
        <v>1436172207</v>
      </c>
      <c r="K1895" t="b">
        <v>0</v>
      </c>
      <c r="L1895">
        <v>33</v>
      </c>
      <c r="M1895" t="b">
        <v>1</v>
      </c>
      <c r="N1895" t="s">
        <v>8269</v>
      </c>
      <c r="O1895">
        <f t="shared" si="116"/>
        <v>101</v>
      </c>
      <c r="P1895">
        <f t="shared" si="117"/>
        <v>60.91</v>
      </c>
      <c r="Q1895" s="10" t="s">
        <v>8315</v>
      </c>
      <c r="R1895" t="s">
        <v>8316</v>
      </c>
      <c r="S1895" s="14">
        <f t="shared" si="118"/>
        <v>42191.363506944443</v>
      </c>
      <c r="T1895" s="14">
        <f t="shared" si="119"/>
        <v>42221.363506944443</v>
      </c>
    </row>
    <row r="1896" spans="1:20" ht="45" x14ac:dyDescent="0.45">
      <c r="A1896">
        <v>1634</v>
      </c>
      <c r="B1896" s="3" t="s">
        <v>1635</v>
      </c>
      <c r="C1896" s="3" t="s">
        <v>5744</v>
      </c>
      <c r="D1896" s="6">
        <v>2000</v>
      </c>
      <c r="E1896" s="8">
        <v>2010</v>
      </c>
      <c r="F1896" t="s">
        <v>8218</v>
      </c>
      <c r="G1896" t="s">
        <v>8223</v>
      </c>
      <c r="H1896" t="s">
        <v>8245</v>
      </c>
      <c r="I1896">
        <v>1306994340</v>
      </c>
      <c r="J1896">
        <v>1303706001</v>
      </c>
      <c r="K1896" t="b">
        <v>0</v>
      </c>
      <c r="L1896">
        <v>32</v>
      </c>
      <c r="M1896" t="b">
        <v>1</v>
      </c>
      <c r="N1896" t="s">
        <v>8274</v>
      </c>
      <c r="O1896">
        <f t="shared" si="116"/>
        <v>101</v>
      </c>
      <c r="P1896">
        <f t="shared" si="117"/>
        <v>62.81</v>
      </c>
      <c r="Q1896" s="10" t="s">
        <v>8323</v>
      </c>
      <c r="R1896" t="s">
        <v>8324</v>
      </c>
      <c r="S1896" s="14">
        <f t="shared" si="118"/>
        <v>40658.189826388887</v>
      </c>
      <c r="T1896" s="14">
        <f t="shared" si="119"/>
        <v>40696.249305555553</v>
      </c>
    </row>
    <row r="1897" spans="1:20" ht="30.6" x14ac:dyDescent="0.4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8323</v>
      </c>
      <c r="R1897" t="s">
        <v>8327</v>
      </c>
      <c r="S1897" s="14">
        <f t="shared" si="118"/>
        <v>41759.670937499999</v>
      </c>
      <c r="T1897" s="14">
        <f t="shared" si="119"/>
        <v>41787.207638888889</v>
      </c>
    </row>
    <row r="1898" spans="1:20" ht="45" x14ac:dyDescent="0.4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16"/>
        <v>1</v>
      </c>
      <c r="P1898">
        <f t="shared" si="117"/>
        <v>501.25</v>
      </c>
      <c r="Q1898" s="10" t="s">
        <v>8334</v>
      </c>
      <c r="R1898" t="s">
        <v>8335</v>
      </c>
      <c r="S1898" s="14">
        <f t="shared" si="118"/>
        <v>42734.879236111112</v>
      </c>
      <c r="T1898" s="14">
        <f t="shared" si="119"/>
        <v>42771.697222222225</v>
      </c>
    </row>
    <row r="1899" spans="1:20" ht="45" x14ac:dyDescent="0.45">
      <c r="A1899">
        <v>3775</v>
      </c>
      <c r="B1899" s="3" t="s">
        <v>3772</v>
      </c>
      <c r="C1899" s="3" t="s">
        <v>7885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1428552000</v>
      </c>
      <c r="J1899">
        <v>1426199843</v>
      </c>
      <c r="K1899" t="b">
        <v>0</v>
      </c>
      <c r="L1899">
        <v>14</v>
      </c>
      <c r="M1899" t="b">
        <v>1</v>
      </c>
      <c r="N1899" t="s">
        <v>8303</v>
      </c>
      <c r="O1899">
        <f t="shared" si="116"/>
        <v>100</v>
      </c>
      <c r="P1899">
        <f t="shared" si="117"/>
        <v>143.21</v>
      </c>
      <c r="Q1899" s="10" t="s">
        <v>8315</v>
      </c>
      <c r="R1899" t="s">
        <v>8357</v>
      </c>
      <c r="S1899" s="14">
        <f t="shared" si="118"/>
        <v>42075.942627314813</v>
      </c>
      <c r="T1899" s="14">
        <f t="shared" si="119"/>
        <v>42103.166666666672</v>
      </c>
    </row>
    <row r="1900" spans="1:20" ht="45" x14ac:dyDescent="0.45">
      <c r="A1900">
        <v>748</v>
      </c>
      <c r="B1900" s="3" t="s">
        <v>749</v>
      </c>
      <c r="C1900" s="3" t="s">
        <v>4858</v>
      </c>
      <c r="D1900" s="6">
        <v>2000</v>
      </c>
      <c r="E1900" s="8">
        <v>2005</v>
      </c>
      <c r="F1900" t="s">
        <v>8218</v>
      </c>
      <c r="G1900" t="s">
        <v>8223</v>
      </c>
      <c r="H1900" t="s">
        <v>8245</v>
      </c>
      <c r="I1900">
        <v>1407701966</v>
      </c>
      <c r="J1900">
        <v>1405109966</v>
      </c>
      <c r="K1900" t="b">
        <v>0</v>
      </c>
      <c r="L1900">
        <v>44</v>
      </c>
      <c r="M1900" t="b">
        <v>1</v>
      </c>
      <c r="N1900" t="s">
        <v>8272</v>
      </c>
      <c r="O1900">
        <f t="shared" si="116"/>
        <v>100</v>
      </c>
      <c r="P1900">
        <f t="shared" si="117"/>
        <v>45.57</v>
      </c>
      <c r="Q1900" s="10" t="s">
        <v>8320</v>
      </c>
      <c r="R1900" t="s">
        <v>8321</v>
      </c>
      <c r="S1900" s="14">
        <f t="shared" si="118"/>
        <v>41831.846828703703</v>
      </c>
      <c r="T1900" s="14">
        <f t="shared" si="119"/>
        <v>41861.846828703703</v>
      </c>
    </row>
    <row r="1901" spans="1:20" ht="45" x14ac:dyDescent="0.45">
      <c r="A1901">
        <v>3373</v>
      </c>
      <c r="B1901" s="3" t="s">
        <v>3372</v>
      </c>
      <c r="C1901" s="3" t="s">
        <v>7483</v>
      </c>
      <c r="D1901" s="6">
        <v>2000</v>
      </c>
      <c r="E1901" s="8">
        <v>2005</v>
      </c>
      <c r="F1901" t="s">
        <v>8218</v>
      </c>
      <c r="G1901" t="s">
        <v>8224</v>
      </c>
      <c r="H1901" t="s">
        <v>8246</v>
      </c>
      <c r="I1901">
        <v>1437235200</v>
      </c>
      <c r="J1901">
        <v>1435177840</v>
      </c>
      <c r="K1901" t="b">
        <v>0</v>
      </c>
      <c r="L1901">
        <v>30</v>
      </c>
      <c r="M1901" t="b">
        <v>1</v>
      </c>
      <c r="N1901" t="s">
        <v>8269</v>
      </c>
      <c r="O1901">
        <f t="shared" si="116"/>
        <v>100</v>
      </c>
      <c r="P1901">
        <f t="shared" si="117"/>
        <v>66.83</v>
      </c>
      <c r="Q1901" s="10" t="s">
        <v>8315</v>
      </c>
      <c r="R1901" t="s">
        <v>8316</v>
      </c>
      <c r="S1901" s="14">
        <f t="shared" si="118"/>
        <v>42179.854629629626</v>
      </c>
      <c r="T1901" s="14">
        <f t="shared" si="119"/>
        <v>42203.666666666672</v>
      </c>
    </row>
    <row r="1902" spans="1:20" ht="45" x14ac:dyDescent="0.45">
      <c r="A1902">
        <v>533</v>
      </c>
      <c r="B1902" s="3" t="s">
        <v>534</v>
      </c>
      <c r="C1902" s="3" t="s">
        <v>4643</v>
      </c>
      <c r="D1902" s="6">
        <v>2000</v>
      </c>
      <c r="E1902" s="8">
        <v>2004</v>
      </c>
      <c r="F1902" t="s">
        <v>8218</v>
      </c>
      <c r="G1902" t="s">
        <v>8224</v>
      </c>
      <c r="H1902" t="s">
        <v>8246</v>
      </c>
      <c r="I1902">
        <v>1463394365</v>
      </c>
      <c r="J1902">
        <v>1461320765</v>
      </c>
      <c r="K1902" t="b">
        <v>0</v>
      </c>
      <c r="L1902">
        <v>17</v>
      </c>
      <c r="M1902" t="b">
        <v>1</v>
      </c>
      <c r="N1902" t="s">
        <v>8269</v>
      </c>
      <c r="O1902">
        <f t="shared" si="116"/>
        <v>100</v>
      </c>
      <c r="P1902">
        <f t="shared" si="117"/>
        <v>117.88</v>
      </c>
      <c r="Q1902" s="10" t="s">
        <v>8315</v>
      </c>
      <c r="R1902" t="s">
        <v>8316</v>
      </c>
      <c r="S1902" s="14">
        <f t="shared" si="118"/>
        <v>42482.43478009259</v>
      </c>
      <c r="T1902" s="14">
        <f t="shared" si="119"/>
        <v>42506.43478009259</v>
      </c>
    </row>
    <row r="1903" spans="1:20" ht="45" x14ac:dyDescent="0.45">
      <c r="A1903">
        <v>20</v>
      </c>
      <c r="B1903" s="3" t="s">
        <v>22</v>
      </c>
      <c r="C1903" s="3" t="s">
        <v>4131</v>
      </c>
      <c r="D1903" s="6">
        <v>2000</v>
      </c>
      <c r="E1903" s="8">
        <v>2004</v>
      </c>
      <c r="F1903" t="s">
        <v>8218</v>
      </c>
      <c r="G1903" t="s">
        <v>8223</v>
      </c>
      <c r="H1903" t="s">
        <v>8245</v>
      </c>
      <c r="I1903">
        <v>1442167912</v>
      </c>
      <c r="J1903">
        <v>1436983912</v>
      </c>
      <c r="K1903" t="b">
        <v>0</v>
      </c>
      <c r="L1903">
        <v>25</v>
      </c>
      <c r="M1903" t="b">
        <v>1</v>
      </c>
      <c r="N1903" t="s">
        <v>8263</v>
      </c>
      <c r="O1903">
        <f t="shared" si="116"/>
        <v>100</v>
      </c>
      <c r="P1903">
        <f t="shared" si="117"/>
        <v>80.16</v>
      </c>
      <c r="Q1903" s="10" t="s">
        <v>8308</v>
      </c>
      <c r="R1903" t="s">
        <v>8309</v>
      </c>
      <c r="S1903" s="14">
        <f t="shared" si="118"/>
        <v>42200.758240740746</v>
      </c>
      <c r="T1903" s="14">
        <f t="shared" si="119"/>
        <v>42260.758240740746</v>
      </c>
    </row>
    <row r="1904" spans="1:20" ht="45" x14ac:dyDescent="0.4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8315</v>
      </c>
      <c r="R1904" t="s">
        <v>8316</v>
      </c>
      <c r="S1904" s="14">
        <f t="shared" si="118"/>
        <v>40884.066678240742</v>
      </c>
      <c r="T1904" s="14">
        <f t="shared" si="119"/>
        <v>40926.958333333336</v>
      </c>
    </row>
    <row r="1905" spans="1:20" ht="59.4" x14ac:dyDescent="0.4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8323</v>
      </c>
      <c r="R1905" t="s">
        <v>8327</v>
      </c>
      <c r="S1905" s="14">
        <f t="shared" si="118"/>
        <v>42371.935590277775</v>
      </c>
      <c r="T1905" s="14">
        <f t="shared" si="119"/>
        <v>42431.935590277775</v>
      </c>
    </row>
    <row r="1906" spans="1:20" ht="45" x14ac:dyDescent="0.4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8315</v>
      </c>
      <c r="R1906" t="s">
        <v>8316</v>
      </c>
      <c r="S1906" s="14">
        <f t="shared" si="118"/>
        <v>42165.462627314817</v>
      </c>
      <c r="T1906" s="14">
        <f t="shared" si="119"/>
        <v>42196.604166666672</v>
      </c>
    </row>
    <row r="1907" spans="1:20" ht="30.6" x14ac:dyDescent="0.4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8323</v>
      </c>
      <c r="R1907" t="s">
        <v>8324</v>
      </c>
      <c r="S1907" s="14">
        <f t="shared" si="118"/>
        <v>40876.169664351852</v>
      </c>
      <c r="T1907" s="14">
        <f t="shared" si="119"/>
        <v>40936.169664351852</v>
      </c>
    </row>
    <row r="1908" spans="1:20" ht="45" x14ac:dyDescent="0.45">
      <c r="A1908">
        <v>2207</v>
      </c>
      <c r="B1908" s="3" t="s">
        <v>2208</v>
      </c>
      <c r="C1908" s="3" t="s">
        <v>6317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1384580373</v>
      </c>
      <c r="J1908">
        <v>1381984773</v>
      </c>
      <c r="K1908" t="b">
        <v>0</v>
      </c>
      <c r="L1908">
        <v>7</v>
      </c>
      <c r="M1908" t="b">
        <v>1</v>
      </c>
      <c r="N1908" t="s">
        <v>8278</v>
      </c>
      <c r="O1908">
        <f t="shared" si="116"/>
        <v>100</v>
      </c>
      <c r="P1908">
        <f t="shared" si="117"/>
        <v>285.70999999999998</v>
      </c>
      <c r="Q1908" s="10" t="s">
        <v>8323</v>
      </c>
      <c r="R1908" t="s">
        <v>8328</v>
      </c>
      <c r="S1908" s="14">
        <f t="shared" si="118"/>
        <v>41564.194131944445</v>
      </c>
      <c r="T1908" s="14">
        <f t="shared" si="119"/>
        <v>41594.235798611109</v>
      </c>
    </row>
    <row r="1909" spans="1:20" ht="45" x14ac:dyDescent="0.45">
      <c r="A1909">
        <v>2473</v>
      </c>
      <c r="B1909" s="3" t="s">
        <v>2474</v>
      </c>
      <c r="C1909" s="3" t="s">
        <v>6583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1352573869</v>
      </c>
      <c r="J1909">
        <v>1349978269</v>
      </c>
      <c r="K1909" t="b">
        <v>0</v>
      </c>
      <c r="L1909">
        <v>47</v>
      </c>
      <c r="M1909" t="b">
        <v>1</v>
      </c>
      <c r="N1909" t="s">
        <v>8277</v>
      </c>
      <c r="O1909">
        <f t="shared" si="116"/>
        <v>100</v>
      </c>
      <c r="P1909">
        <f t="shared" si="117"/>
        <v>42.55</v>
      </c>
      <c r="Q1909" s="10" t="s">
        <v>8323</v>
      </c>
      <c r="R1909" t="s">
        <v>8327</v>
      </c>
      <c r="S1909" s="14">
        <f t="shared" si="118"/>
        <v>41193.748483796298</v>
      </c>
      <c r="T1909" s="14">
        <f t="shared" si="119"/>
        <v>41223.790150462963</v>
      </c>
    </row>
    <row r="1910" spans="1:20" ht="45" x14ac:dyDescent="0.45">
      <c r="A1910">
        <v>2480</v>
      </c>
      <c r="B1910" s="3" t="s">
        <v>2480</v>
      </c>
      <c r="C1910" s="3" t="s">
        <v>6590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1444516084</v>
      </c>
      <c r="J1910">
        <v>1439332084</v>
      </c>
      <c r="K1910" t="b">
        <v>0</v>
      </c>
      <c r="L1910">
        <v>8</v>
      </c>
      <c r="M1910" t="b">
        <v>1</v>
      </c>
      <c r="N1910" t="s">
        <v>8277</v>
      </c>
      <c r="O1910">
        <f t="shared" si="116"/>
        <v>100</v>
      </c>
      <c r="P1910">
        <f t="shared" si="117"/>
        <v>250</v>
      </c>
      <c r="Q1910" s="10" t="s">
        <v>8323</v>
      </c>
      <c r="R1910" t="s">
        <v>8327</v>
      </c>
      <c r="S1910" s="14">
        <f t="shared" si="118"/>
        <v>42227.936157407406</v>
      </c>
      <c r="T1910" s="14">
        <f t="shared" si="119"/>
        <v>42287.936157407406</v>
      </c>
    </row>
    <row r="1911" spans="1:20" ht="30.6" x14ac:dyDescent="0.45">
      <c r="A1911">
        <v>2937</v>
      </c>
      <c r="B1911" s="3" t="s">
        <v>2937</v>
      </c>
      <c r="C1911" s="3" t="s">
        <v>7047</v>
      </c>
      <c r="D1911" s="6">
        <v>1500</v>
      </c>
      <c r="E1911" s="8">
        <v>2000</v>
      </c>
      <c r="F1911" t="s">
        <v>8218</v>
      </c>
      <c r="G1911" t="s">
        <v>8224</v>
      </c>
      <c r="H1911" t="s">
        <v>8246</v>
      </c>
      <c r="I1911">
        <v>1405249113</v>
      </c>
      <c r="J1911">
        <v>1402657113</v>
      </c>
      <c r="K1911" t="b">
        <v>0</v>
      </c>
      <c r="L1911">
        <v>55</v>
      </c>
      <c r="M1911" t="b">
        <v>1</v>
      </c>
      <c r="N1911" t="s">
        <v>8303</v>
      </c>
      <c r="O1911">
        <f t="shared" si="116"/>
        <v>133</v>
      </c>
      <c r="P1911">
        <f t="shared" si="117"/>
        <v>36.36</v>
      </c>
      <c r="Q1911" s="10" t="s">
        <v>8315</v>
      </c>
      <c r="R1911" t="s">
        <v>8357</v>
      </c>
      <c r="S1911" s="14">
        <f t="shared" si="118"/>
        <v>41803.457326388889</v>
      </c>
      <c r="T1911" s="14">
        <f t="shared" si="119"/>
        <v>41833.457326388889</v>
      </c>
    </row>
    <row r="1912" spans="1:20" ht="45" x14ac:dyDescent="0.45">
      <c r="A1912">
        <v>3770</v>
      </c>
      <c r="B1912" s="3" t="s">
        <v>3767</v>
      </c>
      <c r="C1912" s="3" t="s">
        <v>7880</v>
      </c>
      <c r="D1912" s="6">
        <v>2000</v>
      </c>
      <c r="E1912" s="8">
        <v>2000</v>
      </c>
      <c r="F1912" t="s">
        <v>8218</v>
      </c>
      <c r="G1912" t="s">
        <v>8224</v>
      </c>
      <c r="H1912" t="s">
        <v>8246</v>
      </c>
      <c r="I1912">
        <v>1434234010</v>
      </c>
      <c r="J1912">
        <v>1431642010</v>
      </c>
      <c r="K1912" t="b">
        <v>0</v>
      </c>
      <c r="L1912">
        <v>20</v>
      </c>
      <c r="M1912" t="b">
        <v>1</v>
      </c>
      <c r="N1912" t="s">
        <v>8303</v>
      </c>
      <c r="O1912">
        <f t="shared" si="116"/>
        <v>100</v>
      </c>
      <c r="P1912">
        <f t="shared" si="117"/>
        <v>100</v>
      </c>
      <c r="Q1912" s="10" t="s">
        <v>8315</v>
      </c>
      <c r="R1912" t="s">
        <v>8357</v>
      </c>
      <c r="S1912" s="14">
        <f t="shared" si="118"/>
        <v>42138.930671296301</v>
      </c>
      <c r="T1912" s="14">
        <f t="shared" si="119"/>
        <v>42168.930671296301</v>
      </c>
    </row>
    <row r="1913" spans="1:20" ht="59.4" x14ac:dyDescent="0.4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16"/>
        <v>100</v>
      </c>
      <c r="P1913">
        <f t="shared" si="117"/>
        <v>133.33000000000001</v>
      </c>
      <c r="Q1913" s="10" t="s">
        <v>8315</v>
      </c>
      <c r="R1913" t="s">
        <v>8316</v>
      </c>
      <c r="S1913" s="14">
        <f t="shared" si="118"/>
        <v>41953.8675</v>
      </c>
      <c r="T1913" s="14">
        <f t="shared" si="119"/>
        <v>41983.8675</v>
      </c>
    </row>
    <row r="1914" spans="1:20" ht="45" x14ac:dyDescent="0.4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16"/>
        <v>100</v>
      </c>
      <c r="P1914">
        <f t="shared" si="117"/>
        <v>117.65</v>
      </c>
      <c r="Q1914" s="10" t="s">
        <v>8315</v>
      </c>
      <c r="R1914" t="s">
        <v>8316</v>
      </c>
      <c r="S1914" s="14">
        <f t="shared" si="118"/>
        <v>42150.462083333332</v>
      </c>
      <c r="T1914" s="14">
        <f t="shared" si="119"/>
        <v>42180.462083333332</v>
      </c>
    </row>
    <row r="1915" spans="1:20" ht="45" x14ac:dyDescent="0.4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16"/>
        <v>100</v>
      </c>
      <c r="P1915">
        <f t="shared" si="117"/>
        <v>95.24</v>
      </c>
      <c r="Q1915" s="10" t="s">
        <v>8315</v>
      </c>
      <c r="R1915" t="s">
        <v>8316</v>
      </c>
      <c r="S1915" s="14">
        <f t="shared" si="118"/>
        <v>41839.730937500004</v>
      </c>
      <c r="T1915" s="14">
        <f t="shared" si="119"/>
        <v>41869.730937500004</v>
      </c>
    </row>
    <row r="1916" spans="1:20" ht="45" x14ac:dyDescent="0.4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16"/>
        <v>100</v>
      </c>
      <c r="P1916">
        <f t="shared" si="117"/>
        <v>64.52</v>
      </c>
      <c r="Q1916" s="10" t="s">
        <v>8315</v>
      </c>
      <c r="R1916" t="s">
        <v>8316</v>
      </c>
      <c r="S1916" s="14">
        <f t="shared" si="118"/>
        <v>42272.530509259261</v>
      </c>
      <c r="T1916" s="14">
        <f t="shared" si="119"/>
        <v>42300.530509259261</v>
      </c>
    </row>
    <row r="1917" spans="1:20" ht="45" x14ac:dyDescent="0.4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16"/>
        <v>100</v>
      </c>
      <c r="P1917">
        <f t="shared" si="117"/>
        <v>68.97</v>
      </c>
      <c r="Q1917" s="10" t="s">
        <v>8315</v>
      </c>
      <c r="R1917" t="s">
        <v>8316</v>
      </c>
      <c r="S1917" s="14">
        <f t="shared" si="118"/>
        <v>42460.741747685184</v>
      </c>
      <c r="T1917" s="14">
        <f t="shared" si="119"/>
        <v>42511.165972222225</v>
      </c>
    </row>
    <row r="1918" spans="1:20" ht="45" x14ac:dyDescent="0.45">
      <c r="A1918">
        <v>1619</v>
      </c>
      <c r="B1918" s="3" t="s">
        <v>1620</v>
      </c>
      <c r="C1918" s="3" t="s">
        <v>5729</v>
      </c>
      <c r="D1918" s="6">
        <v>1500</v>
      </c>
      <c r="E1918" s="8">
        <v>2000</v>
      </c>
      <c r="F1918" t="s">
        <v>8218</v>
      </c>
      <c r="G1918" t="s">
        <v>8223</v>
      </c>
      <c r="H1918" t="s">
        <v>8245</v>
      </c>
      <c r="I1918">
        <v>1410755286</v>
      </c>
      <c r="J1918">
        <v>1408940886</v>
      </c>
      <c r="K1918" t="b">
        <v>0</v>
      </c>
      <c r="L1918">
        <v>23</v>
      </c>
      <c r="M1918" t="b">
        <v>1</v>
      </c>
      <c r="N1918" t="s">
        <v>8274</v>
      </c>
      <c r="O1918">
        <f t="shared" si="116"/>
        <v>133</v>
      </c>
      <c r="P1918">
        <f t="shared" si="117"/>
        <v>86.96</v>
      </c>
      <c r="Q1918" s="10" t="s">
        <v>8323</v>
      </c>
      <c r="R1918" t="s">
        <v>8324</v>
      </c>
      <c r="S1918" s="14">
        <f t="shared" si="118"/>
        <v>41876.18618055556</v>
      </c>
      <c r="T1918" s="14">
        <f t="shared" si="119"/>
        <v>41897.18618055556</v>
      </c>
    </row>
    <row r="1919" spans="1:20" ht="45" x14ac:dyDescent="0.45">
      <c r="A1919">
        <v>41</v>
      </c>
      <c r="B1919" s="3" t="s">
        <v>43</v>
      </c>
      <c r="C1919" s="3" t="s">
        <v>4152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1412516354</v>
      </c>
      <c r="J1919">
        <v>1409924354</v>
      </c>
      <c r="K1919" t="b">
        <v>0</v>
      </c>
      <c r="L1919">
        <v>19</v>
      </c>
      <c r="M1919" t="b">
        <v>1</v>
      </c>
      <c r="N1919" t="s">
        <v>8263</v>
      </c>
      <c r="O1919">
        <f t="shared" si="116"/>
        <v>100</v>
      </c>
      <c r="P1919">
        <f t="shared" si="117"/>
        <v>105.26</v>
      </c>
      <c r="Q1919" s="10" t="s">
        <v>8308</v>
      </c>
      <c r="R1919" t="s">
        <v>8309</v>
      </c>
      <c r="S1919" s="14">
        <f t="shared" si="118"/>
        <v>41887.568912037037</v>
      </c>
      <c r="T1919" s="14">
        <f t="shared" si="119"/>
        <v>41917.568912037037</v>
      </c>
    </row>
    <row r="1920" spans="1:20" ht="59.4" x14ac:dyDescent="0.45">
      <c r="A1920">
        <v>44</v>
      </c>
      <c r="B1920" s="3" t="s">
        <v>46</v>
      </c>
      <c r="C1920" s="3" t="s">
        <v>4155</v>
      </c>
      <c r="D1920" s="6">
        <v>2000</v>
      </c>
      <c r="E1920" s="8">
        <v>2000</v>
      </c>
      <c r="F1920" t="s">
        <v>8218</v>
      </c>
      <c r="G1920" t="s">
        <v>8223</v>
      </c>
      <c r="H1920" t="s">
        <v>8245</v>
      </c>
      <c r="I1920">
        <v>1412648537</v>
      </c>
      <c r="J1920">
        <v>1408760537</v>
      </c>
      <c r="K1920" t="b">
        <v>0</v>
      </c>
      <c r="L1920">
        <v>15</v>
      </c>
      <c r="M1920" t="b">
        <v>1</v>
      </c>
      <c r="N1920" t="s">
        <v>8263</v>
      </c>
      <c r="O1920">
        <f t="shared" si="116"/>
        <v>100</v>
      </c>
      <c r="P1920">
        <f t="shared" si="117"/>
        <v>133.33000000000001</v>
      </c>
      <c r="Q1920" s="10" t="s">
        <v>8308</v>
      </c>
      <c r="R1920" t="s">
        <v>8309</v>
      </c>
      <c r="S1920" s="14">
        <f t="shared" si="118"/>
        <v>41874.098807870374</v>
      </c>
      <c r="T1920" s="14">
        <f t="shared" si="119"/>
        <v>41919.098807870374</v>
      </c>
    </row>
    <row r="1921" spans="1:20" ht="45" x14ac:dyDescent="0.4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8323</v>
      </c>
      <c r="R1921" t="s">
        <v>8328</v>
      </c>
      <c r="S1921" s="14">
        <f t="shared" si="118"/>
        <v>41312.311562499999</v>
      </c>
      <c r="T1921" s="14">
        <f t="shared" si="119"/>
        <v>41342.311562499999</v>
      </c>
    </row>
    <row r="1922" spans="1:20" ht="45" x14ac:dyDescent="0.4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20">ROUND(E1922/D1922*100,0)</f>
        <v>40</v>
      </c>
      <c r="P1922">
        <f t="shared" ref="P1922:P1985" si="121">IFERROR(ROUND(E1922/L1922,2),0)</f>
        <v>60.24</v>
      </c>
      <c r="Q1922" s="10" t="s">
        <v>8336</v>
      </c>
      <c r="R1922" t="s">
        <v>8337</v>
      </c>
      <c r="S1922" s="14">
        <f t="shared" ref="S1922:S1985" si="122">(((J1922/60)/60)/24)+DATE(1970,1,1)</f>
        <v>42003.655555555553</v>
      </c>
      <c r="T1922" s="14">
        <f t="shared" ref="T1922:T1985" si="123">(((I1922/60)/60)/24)+DATE(1970,1,1)</f>
        <v>42035.142361111109</v>
      </c>
    </row>
    <row r="1923" spans="1:20" ht="45" x14ac:dyDescent="0.4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20"/>
        <v>7</v>
      </c>
      <c r="P1923">
        <f t="shared" si="121"/>
        <v>82.58</v>
      </c>
      <c r="Q1923" s="10" t="s">
        <v>8323</v>
      </c>
      <c r="R1923" t="s">
        <v>8326</v>
      </c>
      <c r="S1923" s="14">
        <f t="shared" si="122"/>
        <v>41004.139108796298</v>
      </c>
      <c r="T1923" s="14">
        <f t="shared" si="123"/>
        <v>41034.139108796298</v>
      </c>
    </row>
    <row r="1924" spans="1:20" ht="45" x14ac:dyDescent="0.4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8317</v>
      </c>
      <c r="R1924" t="s">
        <v>8353</v>
      </c>
      <c r="S1924" s="14">
        <f t="shared" si="122"/>
        <v>42689.74324074074</v>
      </c>
      <c r="T1924" s="14">
        <f t="shared" si="123"/>
        <v>42734.74324074074</v>
      </c>
    </row>
    <row r="1925" spans="1:20" ht="45" x14ac:dyDescent="0.4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8323</v>
      </c>
      <c r="R1925" t="s">
        <v>8345</v>
      </c>
      <c r="S1925" s="14">
        <f t="shared" si="122"/>
        <v>42095.918530092589</v>
      </c>
      <c r="T1925" s="14">
        <f t="shared" si="123"/>
        <v>42125.918530092589</v>
      </c>
    </row>
    <row r="1926" spans="1:20" ht="45" x14ac:dyDescent="0.4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8315</v>
      </c>
      <c r="R1926" t="s">
        <v>8316</v>
      </c>
      <c r="S1926" s="14">
        <f t="shared" si="122"/>
        <v>42524.782638888893</v>
      </c>
      <c r="T1926" s="14">
        <f t="shared" si="123"/>
        <v>42544.782638888893</v>
      </c>
    </row>
    <row r="1927" spans="1:20" x14ac:dyDescent="0.4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8315</v>
      </c>
      <c r="R1927" t="s">
        <v>8316</v>
      </c>
      <c r="S1927" s="14">
        <f t="shared" si="122"/>
        <v>41915.437210648146</v>
      </c>
      <c r="T1927" s="14">
        <f t="shared" si="123"/>
        <v>41945.478877314818</v>
      </c>
    </row>
    <row r="1928" spans="1:20" ht="45" x14ac:dyDescent="0.4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8323</v>
      </c>
      <c r="R1928" t="s">
        <v>8324</v>
      </c>
      <c r="S1928" s="14">
        <f t="shared" si="122"/>
        <v>41325.525752314818</v>
      </c>
      <c r="T1928" s="14">
        <f t="shared" si="123"/>
        <v>41355.484085648146</v>
      </c>
    </row>
    <row r="1929" spans="1:20" ht="45" x14ac:dyDescent="0.4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8308</v>
      </c>
      <c r="R1929" t="s">
        <v>8309</v>
      </c>
      <c r="S1929" s="14">
        <f t="shared" si="122"/>
        <v>41828.515555555554</v>
      </c>
      <c r="T1929" s="14">
        <f t="shared" si="123"/>
        <v>41868.515555555554</v>
      </c>
    </row>
    <row r="1930" spans="1:20" ht="45" x14ac:dyDescent="0.4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8323</v>
      </c>
      <c r="R1930" t="s">
        <v>8338</v>
      </c>
      <c r="S1930" s="14">
        <f t="shared" si="122"/>
        <v>41715.874780092592</v>
      </c>
      <c r="T1930" s="14">
        <f t="shared" si="123"/>
        <v>41750.041666666664</v>
      </c>
    </row>
    <row r="1931" spans="1:20" ht="45" x14ac:dyDescent="0.4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8323</v>
      </c>
      <c r="R1931" t="s">
        <v>8344</v>
      </c>
      <c r="S1931" s="14">
        <f t="shared" si="122"/>
        <v>41034.656597222223</v>
      </c>
      <c r="T1931" s="14">
        <f t="shared" si="123"/>
        <v>41064.656597222223</v>
      </c>
    </row>
    <row r="1932" spans="1:20" ht="59.4" x14ac:dyDescent="0.4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8315</v>
      </c>
      <c r="R1932" t="s">
        <v>8355</v>
      </c>
      <c r="S1932" s="14">
        <f t="shared" si="122"/>
        <v>42253.688043981485</v>
      </c>
      <c r="T1932" s="14">
        <f t="shared" si="123"/>
        <v>42283.688043981485</v>
      </c>
    </row>
    <row r="1933" spans="1:20" ht="45" x14ac:dyDescent="0.4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8315</v>
      </c>
      <c r="R1933" t="s">
        <v>8316</v>
      </c>
      <c r="S1933" s="14">
        <f t="shared" si="122"/>
        <v>41781.855092592588</v>
      </c>
      <c r="T1933" s="14">
        <f t="shared" si="123"/>
        <v>41811.855092592588</v>
      </c>
    </row>
    <row r="1934" spans="1:20" ht="45" x14ac:dyDescent="0.4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8323</v>
      </c>
      <c r="R1934" t="s">
        <v>8327</v>
      </c>
      <c r="S1934" s="14">
        <f t="shared" si="122"/>
        <v>41036.946469907409</v>
      </c>
      <c r="T1934" s="14">
        <f t="shared" si="123"/>
        <v>41066.946469907409</v>
      </c>
    </row>
    <row r="1935" spans="1:20" ht="59.4" x14ac:dyDescent="0.4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8308</v>
      </c>
      <c r="R1935" t="s">
        <v>8314</v>
      </c>
      <c r="S1935" s="14">
        <f t="shared" si="122"/>
        <v>40043.895462962959</v>
      </c>
      <c r="T1935" s="14">
        <f t="shared" si="123"/>
        <v>40098.874305555553</v>
      </c>
    </row>
    <row r="1936" spans="1:20" ht="59.4" x14ac:dyDescent="0.4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8315</v>
      </c>
      <c r="R1936" t="s">
        <v>8316</v>
      </c>
      <c r="S1936" s="14">
        <f t="shared" si="122"/>
        <v>42370.90320601852</v>
      </c>
      <c r="T1936" s="14">
        <f t="shared" si="123"/>
        <v>42406.207638888889</v>
      </c>
    </row>
    <row r="1937" spans="1:20" ht="59.4" x14ac:dyDescent="0.4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8317</v>
      </c>
      <c r="R1937" t="s">
        <v>8354</v>
      </c>
      <c r="S1937" s="14">
        <f t="shared" si="122"/>
        <v>41923.857511574075</v>
      </c>
      <c r="T1937" s="14">
        <f t="shared" si="123"/>
        <v>41953.899178240739</v>
      </c>
    </row>
    <row r="1938" spans="1:20" ht="45" x14ac:dyDescent="0.4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8317</v>
      </c>
      <c r="R1938" t="s">
        <v>8319</v>
      </c>
      <c r="S1938" s="14">
        <f t="shared" si="122"/>
        <v>42339.967708333337</v>
      </c>
      <c r="T1938" s="14">
        <f t="shared" si="123"/>
        <v>42369.958333333328</v>
      </c>
    </row>
    <row r="1939" spans="1:20" ht="45" x14ac:dyDescent="0.4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8317</v>
      </c>
      <c r="R1939" t="s">
        <v>8353</v>
      </c>
      <c r="S1939" s="14">
        <f t="shared" si="122"/>
        <v>42273.884305555555</v>
      </c>
      <c r="T1939" s="14">
        <f t="shared" si="123"/>
        <v>42300.458333333328</v>
      </c>
    </row>
    <row r="1940" spans="1:20" ht="45" x14ac:dyDescent="0.4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8323</v>
      </c>
      <c r="R1940" t="s">
        <v>8327</v>
      </c>
      <c r="S1940" s="14">
        <f t="shared" si="122"/>
        <v>41037.551585648151</v>
      </c>
      <c r="T1940" s="14">
        <f t="shared" si="123"/>
        <v>41067.551585648151</v>
      </c>
    </row>
    <row r="1941" spans="1:20" ht="45" x14ac:dyDescent="0.4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20"/>
        <v>6</v>
      </c>
      <c r="P1941">
        <f t="shared" si="121"/>
        <v>98.79</v>
      </c>
      <c r="Q1941" s="10" t="s">
        <v>8336</v>
      </c>
      <c r="R1941" t="s">
        <v>8337</v>
      </c>
      <c r="S1941" s="14">
        <f t="shared" si="122"/>
        <v>41978.760393518518</v>
      </c>
      <c r="T1941" s="14">
        <f t="shared" si="123"/>
        <v>42023.760393518518</v>
      </c>
    </row>
    <row r="1942" spans="1:20" ht="59.4" x14ac:dyDescent="0.4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20"/>
        <v>125</v>
      </c>
      <c r="P1942">
        <f t="shared" si="121"/>
        <v>23.17</v>
      </c>
      <c r="Q1942" s="10" t="s">
        <v>8320</v>
      </c>
      <c r="R1942" t="s">
        <v>8340</v>
      </c>
      <c r="S1942" s="14">
        <f t="shared" si="122"/>
        <v>41250.827118055553</v>
      </c>
      <c r="T1942" s="14">
        <f t="shared" si="123"/>
        <v>41271.827118055553</v>
      </c>
    </row>
    <row r="1943" spans="1:20" ht="45" x14ac:dyDescent="0.4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8308</v>
      </c>
      <c r="R1943" t="s">
        <v>8314</v>
      </c>
      <c r="S1943" s="14">
        <f t="shared" si="122"/>
        <v>42296.261087962965</v>
      </c>
      <c r="T1943" s="14">
        <f t="shared" si="123"/>
        <v>42326.302754629629</v>
      </c>
    </row>
    <row r="1944" spans="1:20" ht="45" x14ac:dyDescent="0.4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8315</v>
      </c>
      <c r="R1944" t="s">
        <v>8316</v>
      </c>
      <c r="S1944" s="14">
        <f t="shared" si="122"/>
        <v>42709.134780092587</v>
      </c>
      <c r="T1944" s="14">
        <f t="shared" si="123"/>
        <v>42739.134780092587</v>
      </c>
    </row>
    <row r="1945" spans="1:20" ht="59.4" x14ac:dyDescent="0.4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8317</v>
      </c>
      <c r="R1945" t="s">
        <v>8353</v>
      </c>
      <c r="S1945" s="14">
        <f t="shared" si="122"/>
        <v>42636.614745370374</v>
      </c>
      <c r="T1945" s="14">
        <f t="shared" si="123"/>
        <v>42659.041666666672</v>
      </c>
    </row>
    <row r="1946" spans="1:20" ht="45" x14ac:dyDescent="0.4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8315</v>
      </c>
      <c r="R1946" t="s">
        <v>8316</v>
      </c>
      <c r="S1946" s="14">
        <f t="shared" si="122"/>
        <v>42313.703900462962</v>
      </c>
      <c r="T1946" s="14">
        <f t="shared" si="123"/>
        <v>42343</v>
      </c>
    </row>
    <row r="1947" spans="1:20" ht="59.4" x14ac:dyDescent="0.4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8315</v>
      </c>
      <c r="R1947" t="s">
        <v>8316</v>
      </c>
      <c r="S1947" s="14">
        <f t="shared" si="122"/>
        <v>42256.764212962968</v>
      </c>
      <c r="T1947" s="14">
        <f t="shared" si="123"/>
        <v>42283.957638888889</v>
      </c>
    </row>
    <row r="1948" spans="1:20" ht="30.6" x14ac:dyDescent="0.4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8308</v>
      </c>
      <c r="R1948" t="s">
        <v>8311</v>
      </c>
      <c r="S1948" s="14">
        <f t="shared" si="122"/>
        <v>42628.22792824074</v>
      </c>
      <c r="T1948" s="14">
        <f t="shared" si="123"/>
        <v>42663.22792824074</v>
      </c>
    </row>
    <row r="1949" spans="1:20" ht="45" x14ac:dyDescent="0.4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8315</v>
      </c>
      <c r="R1949" t="s">
        <v>8355</v>
      </c>
      <c r="S1949" s="14">
        <f t="shared" si="122"/>
        <v>42233.747349537036</v>
      </c>
      <c r="T1949" s="14">
        <f t="shared" si="123"/>
        <v>42263.747349537036</v>
      </c>
    </row>
    <row r="1950" spans="1:20" ht="45" x14ac:dyDescent="0.4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8317</v>
      </c>
      <c r="R1950" t="s">
        <v>8319</v>
      </c>
      <c r="S1950" s="14">
        <f t="shared" si="122"/>
        <v>42688.711354166662</v>
      </c>
      <c r="T1950" s="14">
        <f t="shared" si="123"/>
        <v>42748.711354166662</v>
      </c>
    </row>
    <row r="1951" spans="1:20" ht="45" x14ac:dyDescent="0.4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8315</v>
      </c>
      <c r="R1951" t="s">
        <v>8316</v>
      </c>
      <c r="S1951" s="14">
        <f t="shared" si="122"/>
        <v>42205.171018518522</v>
      </c>
      <c r="T1951" s="14">
        <f t="shared" si="123"/>
        <v>42235.171018518522</v>
      </c>
    </row>
    <row r="1952" spans="1:20" ht="45" x14ac:dyDescent="0.45">
      <c r="A1952">
        <v>3707</v>
      </c>
      <c r="B1952" s="3" t="s">
        <v>3704</v>
      </c>
      <c r="C1952" s="3" t="s">
        <v>7817</v>
      </c>
      <c r="D1952" s="6">
        <v>1000</v>
      </c>
      <c r="E1952" s="8">
        <v>1860</v>
      </c>
      <c r="F1952" t="s">
        <v>8218</v>
      </c>
      <c r="G1952" t="s">
        <v>8223</v>
      </c>
      <c r="H1952" t="s">
        <v>8245</v>
      </c>
      <c r="I1952">
        <v>1469165160</v>
      </c>
      <c r="J1952">
        <v>1467335378</v>
      </c>
      <c r="K1952" t="b">
        <v>0</v>
      </c>
      <c r="L1952">
        <v>23</v>
      </c>
      <c r="M1952" t="b">
        <v>1</v>
      </c>
      <c r="N1952" t="s">
        <v>8269</v>
      </c>
      <c r="O1952">
        <f t="shared" si="120"/>
        <v>186</v>
      </c>
      <c r="P1952">
        <f t="shared" si="121"/>
        <v>80.87</v>
      </c>
      <c r="Q1952" s="10" t="s">
        <v>8315</v>
      </c>
      <c r="R1952" t="s">
        <v>8316</v>
      </c>
      <c r="S1952" s="14">
        <f t="shared" si="122"/>
        <v>42552.048356481479</v>
      </c>
      <c r="T1952" s="14">
        <f t="shared" si="123"/>
        <v>42573.226388888885</v>
      </c>
    </row>
    <row r="1953" spans="1:20" ht="45" x14ac:dyDescent="0.45">
      <c r="A1953">
        <v>789</v>
      </c>
      <c r="B1953" s="3" t="s">
        <v>790</v>
      </c>
      <c r="C1953" s="3" t="s">
        <v>4899</v>
      </c>
      <c r="D1953" s="6">
        <v>1700</v>
      </c>
      <c r="E1953" s="8">
        <v>1860</v>
      </c>
      <c r="F1953" t="s">
        <v>8218</v>
      </c>
      <c r="G1953" t="s">
        <v>8223</v>
      </c>
      <c r="H1953" t="s">
        <v>8245</v>
      </c>
      <c r="I1953">
        <v>1358755140</v>
      </c>
      <c r="J1953">
        <v>1357187280</v>
      </c>
      <c r="K1953" t="b">
        <v>0</v>
      </c>
      <c r="L1953">
        <v>14</v>
      </c>
      <c r="M1953" t="b">
        <v>1</v>
      </c>
      <c r="N1953" t="s">
        <v>8274</v>
      </c>
      <c r="O1953">
        <f t="shared" si="120"/>
        <v>109</v>
      </c>
      <c r="P1953">
        <f t="shared" si="121"/>
        <v>132.86000000000001</v>
      </c>
      <c r="Q1953" s="10" t="s">
        <v>8323</v>
      </c>
      <c r="R1953" t="s">
        <v>8324</v>
      </c>
      <c r="S1953" s="14">
        <f t="shared" si="122"/>
        <v>41277.186111111114</v>
      </c>
      <c r="T1953" s="14">
        <f t="shared" si="123"/>
        <v>41295.332638888889</v>
      </c>
    </row>
    <row r="1954" spans="1:20" ht="45" x14ac:dyDescent="0.4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8315</v>
      </c>
      <c r="R1954" t="s">
        <v>8316</v>
      </c>
      <c r="S1954" s="14">
        <f t="shared" si="122"/>
        <v>41861.524837962963</v>
      </c>
      <c r="T1954" s="14">
        <f t="shared" si="123"/>
        <v>41891.524837962963</v>
      </c>
    </row>
    <row r="1955" spans="1:20" ht="59.4" x14ac:dyDescent="0.4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8323</v>
      </c>
      <c r="R1955" t="s">
        <v>8324</v>
      </c>
      <c r="S1955" s="14">
        <f t="shared" si="122"/>
        <v>40926.047858796301</v>
      </c>
      <c r="T1955" s="14">
        <f t="shared" si="123"/>
        <v>40986.006192129629</v>
      </c>
    </row>
    <row r="1956" spans="1:20" ht="45" x14ac:dyDescent="0.4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8317</v>
      </c>
      <c r="R1956" t="s">
        <v>8347</v>
      </c>
      <c r="S1956" s="14">
        <f t="shared" si="122"/>
        <v>40761.604421296295</v>
      </c>
      <c r="T1956" s="14">
        <f t="shared" si="123"/>
        <v>40805.604421296295</v>
      </c>
    </row>
    <row r="1957" spans="1:20" ht="30.6" x14ac:dyDescent="0.4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8315</v>
      </c>
      <c r="R1957" t="s">
        <v>8316</v>
      </c>
      <c r="S1957" s="14">
        <f t="shared" si="122"/>
        <v>42072.576249999998</v>
      </c>
      <c r="T1957" s="14">
        <f t="shared" si="123"/>
        <v>42097.576249999998</v>
      </c>
    </row>
    <row r="1958" spans="1:20" ht="45" x14ac:dyDescent="0.4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8315</v>
      </c>
      <c r="R1958" t="s">
        <v>8316</v>
      </c>
      <c r="S1958" s="14">
        <f t="shared" si="122"/>
        <v>41912.858946759261</v>
      </c>
      <c r="T1958" s="14">
        <f t="shared" si="123"/>
        <v>41942.858946759261</v>
      </c>
    </row>
    <row r="1959" spans="1:20" ht="45" x14ac:dyDescent="0.4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8308</v>
      </c>
      <c r="R1959" t="s">
        <v>8314</v>
      </c>
      <c r="S1959" s="14">
        <f t="shared" si="122"/>
        <v>41162.672326388885</v>
      </c>
      <c r="T1959" s="14">
        <f t="shared" si="123"/>
        <v>41192.672326388885</v>
      </c>
    </row>
    <row r="1960" spans="1:20" ht="59.4" x14ac:dyDescent="0.4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8315</v>
      </c>
      <c r="R1960" t="s">
        <v>8316</v>
      </c>
      <c r="S1960" s="14">
        <f t="shared" si="122"/>
        <v>42167.533159722225</v>
      </c>
      <c r="T1960" s="14">
        <f t="shared" si="123"/>
        <v>42197.533159722225</v>
      </c>
    </row>
    <row r="1961" spans="1:20" ht="45" x14ac:dyDescent="0.4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8315</v>
      </c>
      <c r="R1961" t="s">
        <v>8355</v>
      </c>
      <c r="S1961" s="14">
        <f t="shared" si="122"/>
        <v>41902.622395833336</v>
      </c>
      <c r="T1961" s="14">
        <f t="shared" si="123"/>
        <v>41932.622395833336</v>
      </c>
    </row>
    <row r="1962" spans="1:20" ht="45" x14ac:dyDescent="0.4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8315</v>
      </c>
      <c r="R1962" t="s">
        <v>8316</v>
      </c>
      <c r="S1962" s="14">
        <f t="shared" si="122"/>
        <v>42054.849050925928</v>
      </c>
      <c r="T1962" s="14">
        <f t="shared" si="123"/>
        <v>42084.807384259257</v>
      </c>
    </row>
    <row r="1963" spans="1:20" ht="30.6" x14ac:dyDescent="0.4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8334</v>
      </c>
      <c r="R1963" t="s">
        <v>8335</v>
      </c>
      <c r="S1963" s="14">
        <f t="shared" si="122"/>
        <v>42760.244212962964</v>
      </c>
      <c r="T1963" s="14">
        <f t="shared" si="123"/>
        <v>42790.244212962964</v>
      </c>
    </row>
    <row r="1964" spans="1:20" ht="45" x14ac:dyDescent="0.4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8331</v>
      </c>
      <c r="R1964" t="s">
        <v>8332</v>
      </c>
      <c r="S1964" s="14">
        <f t="shared" si="122"/>
        <v>41740.138113425928</v>
      </c>
      <c r="T1964" s="14">
        <f t="shared" si="123"/>
        <v>41770.138113425928</v>
      </c>
    </row>
    <row r="1965" spans="1:20" ht="45" x14ac:dyDescent="0.4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8315</v>
      </c>
      <c r="R1965" t="s">
        <v>8316</v>
      </c>
      <c r="S1965" s="14">
        <f t="shared" si="122"/>
        <v>41879.913761574076</v>
      </c>
      <c r="T1965" s="14">
        <f t="shared" si="123"/>
        <v>41894.913761574076</v>
      </c>
    </row>
    <row r="1966" spans="1:20" x14ac:dyDescent="0.4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8320</v>
      </c>
      <c r="R1966" t="s">
        <v>8340</v>
      </c>
      <c r="S1966" s="14">
        <f t="shared" si="122"/>
        <v>40939.979618055557</v>
      </c>
      <c r="T1966" s="14">
        <f t="shared" si="123"/>
        <v>40969.979618055557</v>
      </c>
    </row>
    <row r="1967" spans="1:20" ht="45" x14ac:dyDescent="0.4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8315</v>
      </c>
      <c r="R1967" t="s">
        <v>8316</v>
      </c>
      <c r="S1967" s="14">
        <f t="shared" si="122"/>
        <v>42017.88045138889</v>
      </c>
      <c r="T1967" s="14">
        <f t="shared" si="123"/>
        <v>42044.1875</v>
      </c>
    </row>
    <row r="1968" spans="1:20" ht="30.6" x14ac:dyDescent="0.4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8331</v>
      </c>
      <c r="R1968" t="s">
        <v>8332</v>
      </c>
      <c r="S1968" s="14">
        <f t="shared" si="122"/>
        <v>41712.762673611112</v>
      </c>
      <c r="T1968" s="14">
        <f t="shared" si="123"/>
        <v>41742.762673611112</v>
      </c>
    </row>
    <row r="1969" spans="1:20" ht="45" x14ac:dyDescent="0.4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20"/>
        <v>0</v>
      </c>
      <c r="P1969">
        <f t="shared" si="121"/>
        <v>300</v>
      </c>
      <c r="Q1969" s="10" t="s">
        <v>8315</v>
      </c>
      <c r="R1969" t="s">
        <v>8357</v>
      </c>
      <c r="S1969" s="14">
        <f t="shared" si="122"/>
        <v>42157.598090277781</v>
      </c>
      <c r="T1969" s="14">
        <f t="shared" si="123"/>
        <v>42217.583333333328</v>
      </c>
    </row>
    <row r="1970" spans="1:20" ht="45" x14ac:dyDescent="0.45">
      <c r="A1970">
        <v>3690</v>
      </c>
      <c r="B1970" s="3" t="s">
        <v>3687</v>
      </c>
      <c r="C1970" s="3" t="s">
        <v>7800</v>
      </c>
      <c r="D1970" s="6">
        <v>1500</v>
      </c>
      <c r="E1970" s="8">
        <v>1800</v>
      </c>
      <c r="F1970" t="s">
        <v>8218</v>
      </c>
      <c r="G1970" t="s">
        <v>8223</v>
      </c>
      <c r="H1970" t="s">
        <v>8245</v>
      </c>
      <c r="I1970">
        <v>1417101683</v>
      </c>
      <c r="J1970">
        <v>1414506083</v>
      </c>
      <c r="K1970" t="b">
        <v>0</v>
      </c>
      <c r="L1970">
        <v>31</v>
      </c>
      <c r="M1970" t="b">
        <v>1</v>
      </c>
      <c r="N1970" t="s">
        <v>8269</v>
      </c>
      <c r="O1970">
        <f t="shared" si="120"/>
        <v>120</v>
      </c>
      <c r="P1970">
        <f t="shared" si="121"/>
        <v>58.06</v>
      </c>
      <c r="Q1970" s="10" t="s">
        <v>8315</v>
      </c>
      <c r="R1970" t="s">
        <v>8316</v>
      </c>
      <c r="S1970" s="14">
        <f t="shared" si="122"/>
        <v>41940.598182870373</v>
      </c>
      <c r="T1970" s="14">
        <f t="shared" si="123"/>
        <v>41970.639849537038</v>
      </c>
    </row>
    <row r="1971" spans="1:20" ht="45" x14ac:dyDescent="0.45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>
        <f t="shared" si="120"/>
        <v>100</v>
      </c>
      <c r="P1971">
        <f t="shared" si="121"/>
        <v>94.74</v>
      </c>
      <c r="Q1971" s="10" t="s">
        <v>8323</v>
      </c>
      <c r="R1971" t="s">
        <v>8324</v>
      </c>
      <c r="S1971" s="14">
        <f t="shared" si="122"/>
        <v>40941.652372685188</v>
      </c>
      <c r="T1971" s="14">
        <f t="shared" si="123"/>
        <v>40971.652372685188</v>
      </c>
    </row>
    <row r="1972" spans="1:20" ht="59.4" x14ac:dyDescent="0.4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8315</v>
      </c>
      <c r="R1972" t="s">
        <v>8316</v>
      </c>
      <c r="S1972" s="14">
        <f t="shared" si="122"/>
        <v>41807.690081018518</v>
      </c>
      <c r="T1972" s="14">
        <f t="shared" si="123"/>
        <v>41837.690081018518</v>
      </c>
    </row>
    <row r="1973" spans="1:20" ht="30.6" x14ac:dyDescent="0.4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8315</v>
      </c>
      <c r="R1973" t="s">
        <v>8316</v>
      </c>
      <c r="S1973" s="14">
        <f t="shared" si="122"/>
        <v>42103.884930555556</v>
      </c>
      <c r="T1973" s="14">
        <f t="shared" si="123"/>
        <v>42133.884930555556</v>
      </c>
    </row>
    <row r="1974" spans="1:20" ht="30.6" x14ac:dyDescent="0.45">
      <c r="A1974">
        <v>1263</v>
      </c>
      <c r="B1974" s="3" t="s">
        <v>1264</v>
      </c>
      <c r="C1974" s="3" t="s">
        <v>5373</v>
      </c>
      <c r="D1974" s="6">
        <v>1500</v>
      </c>
      <c r="E1974" s="8">
        <v>1785</v>
      </c>
      <c r="F1974" t="s">
        <v>8218</v>
      </c>
      <c r="G1974" t="s">
        <v>8223</v>
      </c>
      <c r="H1974" t="s">
        <v>8245</v>
      </c>
      <c r="I1974">
        <v>1396054800</v>
      </c>
      <c r="J1974">
        <v>1393034470</v>
      </c>
      <c r="K1974" t="b">
        <v>1</v>
      </c>
      <c r="L1974">
        <v>41</v>
      </c>
      <c r="M1974" t="b">
        <v>1</v>
      </c>
      <c r="N1974" t="s">
        <v>8274</v>
      </c>
      <c r="O1974">
        <f t="shared" si="120"/>
        <v>119</v>
      </c>
      <c r="P1974">
        <f t="shared" si="121"/>
        <v>43.54</v>
      </c>
      <c r="Q1974" s="10" t="s">
        <v>8323</v>
      </c>
      <c r="R1974" t="s">
        <v>8324</v>
      </c>
      <c r="S1974" s="14">
        <f t="shared" si="122"/>
        <v>41692.084143518521</v>
      </c>
      <c r="T1974" s="14">
        <f t="shared" si="123"/>
        <v>41727.041666666664</v>
      </c>
    </row>
    <row r="1975" spans="1:20" ht="59.4" x14ac:dyDescent="0.45">
      <c r="A1975">
        <v>156</v>
      </c>
      <c r="B1975" s="3" t="s">
        <v>158</v>
      </c>
      <c r="C1975" s="3" t="s">
        <v>4266</v>
      </c>
      <c r="D1975" s="6">
        <v>35000</v>
      </c>
      <c r="E1975" s="8">
        <v>1785</v>
      </c>
      <c r="F1975" t="s">
        <v>8219</v>
      </c>
      <c r="G1975" t="s">
        <v>8228</v>
      </c>
      <c r="H1975" t="s">
        <v>8250</v>
      </c>
      <c r="I1975">
        <v>1407034796</v>
      </c>
      <c r="J1975">
        <v>1401850796</v>
      </c>
      <c r="K1975" t="b">
        <v>0</v>
      </c>
      <c r="L1975">
        <v>15</v>
      </c>
      <c r="M1975" t="b">
        <v>0</v>
      </c>
      <c r="N1975" t="s">
        <v>8265</v>
      </c>
      <c r="O1975">
        <f t="shared" si="120"/>
        <v>5</v>
      </c>
      <c r="P1975">
        <f t="shared" si="121"/>
        <v>119</v>
      </c>
      <c r="Q1975" s="10" t="s">
        <v>8308</v>
      </c>
      <c r="R1975" t="s">
        <v>8311</v>
      </c>
      <c r="S1975" s="14">
        <f t="shared" si="122"/>
        <v>41794.124953703707</v>
      </c>
      <c r="T1975" s="14">
        <f t="shared" si="123"/>
        <v>41854.124953703707</v>
      </c>
    </row>
    <row r="1976" spans="1:20" ht="45" x14ac:dyDescent="0.4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8315</v>
      </c>
      <c r="R1976" t="s">
        <v>8316</v>
      </c>
      <c r="S1976" s="14">
        <f t="shared" si="122"/>
        <v>42279.778564814813</v>
      </c>
      <c r="T1976" s="14">
        <f t="shared" si="123"/>
        <v>42310.701388888891</v>
      </c>
    </row>
    <row r="1977" spans="1:20" ht="45" x14ac:dyDescent="0.45">
      <c r="A1977">
        <v>1678</v>
      </c>
      <c r="B1977" s="3" t="s">
        <v>1679</v>
      </c>
      <c r="C1977" s="3" t="s">
        <v>5788</v>
      </c>
      <c r="D1977" s="6">
        <v>1500</v>
      </c>
      <c r="E1977" s="8">
        <v>1776</v>
      </c>
      <c r="F1977" t="s">
        <v>8218</v>
      </c>
      <c r="G1977" t="s">
        <v>8223</v>
      </c>
      <c r="H1977" t="s">
        <v>8245</v>
      </c>
      <c r="I1977">
        <v>1391718671</v>
      </c>
      <c r="J1977">
        <v>1390509071</v>
      </c>
      <c r="K1977" t="b">
        <v>0</v>
      </c>
      <c r="L1977">
        <v>49</v>
      </c>
      <c r="M1977" t="b">
        <v>1</v>
      </c>
      <c r="N1977" t="s">
        <v>8290</v>
      </c>
      <c r="O1977">
        <f t="shared" si="120"/>
        <v>118</v>
      </c>
      <c r="P1977">
        <f t="shared" si="121"/>
        <v>36.24</v>
      </c>
      <c r="Q1977" s="10" t="s">
        <v>8323</v>
      </c>
      <c r="R1977" t="s">
        <v>8344</v>
      </c>
      <c r="S1977" s="14">
        <f t="shared" si="122"/>
        <v>41662.854988425926</v>
      </c>
      <c r="T1977" s="14">
        <f t="shared" si="123"/>
        <v>41676.854988425926</v>
      </c>
    </row>
    <row r="1978" spans="1:20" ht="30.6" x14ac:dyDescent="0.4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20"/>
        <v>101</v>
      </c>
      <c r="P1978">
        <f t="shared" si="121"/>
        <v>35.520000000000003</v>
      </c>
      <c r="Q1978" s="10" t="s">
        <v>8317</v>
      </c>
      <c r="R1978" t="s">
        <v>8353</v>
      </c>
      <c r="S1978" s="14">
        <f t="shared" si="122"/>
        <v>41617.912662037037</v>
      </c>
      <c r="T1978" s="14">
        <f t="shared" si="123"/>
        <v>41631.912662037037</v>
      </c>
    </row>
    <row r="1979" spans="1:20" ht="45" x14ac:dyDescent="0.45">
      <c r="A1979">
        <v>966</v>
      </c>
      <c r="B1979" s="3" t="s">
        <v>967</v>
      </c>
      <c r="C1979" s="3" t="s">
        <v>5076</v>
      </c>
      <c r="D1979" s="6">
        <v>12000</v>
      </c>
      <c r="E1979" s="8">
        <v>1776</v>
      </c>
      <c r="F1979" t="s">
        <v>8220</v>
      </c>
      <c r="G1979" t="s">
        <v>8223</v>
      </c>
      <c r="H1979" t="s">
        <v>8245</v>
      </c>
      <c r="I1979">
        <v>1475766932</v>
      </c>
      <c r="J1979">
        <v>1473174932</v>
      </c>
      <c r="K1979" t="b">
        <v>0</v>
      </c>
      <c r="L1979">
        <v>30</v>
      </c>
      <c r="M1979" t="b">
        <v>0</v>
      </c>
      <c r="N1979" t="s">
        <v>8271</v>
      </c>
      <c r="O1979">
        <f t="shared" si="120"/>
        <v>15</v>
      </c>
      <c r="P1979">
        <f t="shared" si="121"/>
        <v>59.2</v>
      </c>
      <c r="Q1979" s="10" t="s">
        <v>8317</v>
      </c>
      <c r="R1979" t="s">
        <v>8319</v>
      </c>
      <c r="S1979" s="14">
        <f t="shared" si="122"/>
        <v>42619.635787037041</v>
      </c>
      <c r="T1979" s="14">
        <f t="shared" si="123"/>
        <v>42649.635787037041</v>
      </c>
    </row>
    <row r="1980" spans="1:20" ht="45" x14ac:dyDescent="0.4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8323</v>
      </c>
      <c r="R1980" t="s">
        <v>8324</v>
      </c>
      <c r="S1980" s="14">
        <f t="shared" si="122"/>
        <v>40796.001261574071</v>
      </c>
      <c r="T1980" s="14">
        <f t="shared" si="123"/>
        <v>40849.333333333336</v>
      </c>
    </row>
    <row r="1981" spans="1:20" ht="45" x14ac:dyDescent="0.4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8323</v>
      </c>
      <c r="R1981" t="s">
        <v>8327</v>
      </c>
      <c r="S1981" s="14">
        <f t="shared" si="122"/>
        <v>42290.059594907405</v>
      </c>
      <c r="T1981" s="14">
        <f t="shared" si="123"/>
        <v>42304.207638888889</v>
      </c>
    </row>
    <row r="1982" spans="1:20" ht="59.4" x14ac:dyDescent="0.4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8323</v>
      </c>
      <c r="R1982" t="s">
        <v>8345</v>
      </c>
      <c r="S1982" s="14">
        <f t="shared" si="122"/>
        <v>42804.534652777773</v>
      </c>
      <c r="T1982" s="14">
        <f t="shared" si="123"/>
        <v>42834.492986111116</v>
      </c>
    </row>
    <row r="1983" spans="1:20" ht="45" x14ac:dyDescent="0.4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8334</v>
      </c>
      <c r="R1983" t="s">
        <v>8351</v>
      </c>
      <c r="S1983" s="14">
        <f t="shared" si="122"/>
        <v>42052.802430555559</v>
      </c>
      <c r="T1983" s="14">
        <f t="shared" si="123"/>
        <v>42082.760763888888</v>
      </c>
    </row>
    <row r="1984" spans="1:20" ht="30.6" x14ac:dyDescent="0.4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8315</v>
      </c>
      <c r="R1984" t="s">
        <v>8316</v>
      </c>
      <c r="S1984" s="14">
        <f t="shared" si="122"/>
        <v>42690.334317129629</v>
      </c>
      <c r="T1984" s="14">
        <f t="shared" si="123"/>
        <v>42721.333333333328</v>
      </c>
    </row>
    <row r="1985" spans="1:20" ht="45" x14ac:dyDescent="0.4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8315</v>
      </c>
      <c r="R1985" t="s">
        <v>8357</v>
      </c>
      <c r="S1985" s="14">
        <f t="shared" si="122"/>
        <v>42649.623460648145</v>
      </c>
      <c r="T1985" s="14">
        <f t="shared" si="123"/>
        <v>42693.041666666672</v>
      </c>
    </row>
    <row r="1986" spans="1:20" ht="45" x14ac:dyDescent="0.4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24">ROUND(E1986/D1986*100,0)</f>
        <v>4</v>
      </c>
      <c r="P1986">
        <f t="shared" ref="P1986:P2049" si="125">IFERROR(ROUND(E1986/L1986,2),0)</f>
        <v>65.11</v>
      </c>
      <c r="Q1986" s="10" t="s">
        <v>8315</v>
      </c>
      <c r="R1986" t="s">
        <v>8355</v>
      </c>
      <c r="S1986" s="14">
        <f t="shared" ref="S1986:S2049" si="126">(((J1986/60)/60)/24)+DATE(1970,1,1)</f>
        <v>42359.792233796295</v>
      </c>
      <c r="T1986" s="14">
        <f t="shared" ref="T1986:T2049" si="127">(((I1986/60)/60)/24)+DATE(1970,1,1)</f>
        <v>42408.01180555555</v>
      </c>
    </row>
    <row r="1987" spans="1:20" ht="45" x14ac:dyDescent="0.4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24"/>
        <v>293</v>
      </c>
      <c r="P1987">
        <f t="shared" si="125"/>
        <v>73.13</v>
      </c>
      <c r="Q1987" s="10" t="s">
        <v>8323</v>
      </c>
      <c r="R1987" t="s">
        <v>8328</v>
      </c>
      <c r="S1987" s="14">
        <f t="shared" si="126"/>
        <v>41646.792222222226</v>
      </c>
      <c r="T1987" s="14">
        <f t="shared" si="127"/>
        <v>41676.792222222226</v>
      </c>
    </row>
    <row r="1988" spans="1:20" ht="45" x14ac:dyDescent="0.4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8320</v>
      </c>
      <c r="R1988" t="s">
        <v>8356</v>
      </c>
      <c r="S1988" s="14">
        <f t="shared" si="126"/>
        <v>41044.988055555557</v>
      </c>
      <c r="T1988" s="14">
        <f t="shared" si="127"/>
        <v>41104.988055555557</v>
      </c>
    </row>
    <row r="1989" spans="1:20" ht="45" x14ac:dyDescent="0.4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8323</v>
      </c>
      <c r="R1989" t="s">
        <v>8324</v>
      </c>
      <c r="S1989" s="14">
        <f t="shared" si="126"/>
        <v>42565.009097222224</v>
      </c>
      <c r="T1989" s="14">
        <f t="shared" si="127"/>
        <v>42572.009097222224</v>
      </c>
    </row>
    <row r="1990" spans="1:20" ht="45" x14ac:dyDescent="0.4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8317</v>
      </c>
      <c r="R1990" t="s">
        <v>8319</v>
      </c>
      <c r="S1990" s="14">
        <f t="shared" si="126"/>
        <v>42612.642754629633</v>
      </c>
      <c r="T1990" s="14">
        <f t="shared" si="127"/>
        <v>42657.642754629633</v>
      </c>
    </row>
    <row r="1991" spans="1:20" ht="45" x14ac:dyDescent="0.4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8315</v>
      </c>
      <c r="R1991" t="s">
        <v>8316</v>
      </c>
      <c r="S1991" s="14">
        <f t="shared" si="126"/>
        <v>41921.770439814813</v>
      </c>
      <c r="T1991" s="14">
        <f t="shared" si="127"/>
        <v>41938.770439814813</v>
      </c>
    </row>
    <row r="1992" spans="1:20" ht="30.6" x14ac:dyDescent="0.4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8315</v>
      </c>
      <c r="R1992" t="s">
        <v>8355</v>
      </c>
      <c r="S1992" s="14">
        <f t="shared" si="126"/>
        <v>42773.916180555556</v>
      </c>
      <c r="T1992" s="14">
        <f t="shared" si="127"/>
        <v>42818.874513888892</v>
      </c>
    </row>
    <row r="1993" spans="1:20" ht="45" x14ac:dyDescent="0.4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8323</v>
      </c>
      <c r="R1993" t="s">
        <v>8325</v>
      </c>
      <c r="S1993" s="14">
        <f t="shared" si="126"/>
        <v>42079.745578703703</v>
      </c>
      <c r="T1993" s="14">
        <f t="shared" si="127"/>
        <v>42109.957638888889</v>
      </c>
    </row>
    <row r="1994" spans="1:20" ht="59.4" x14ac:dyDescent="0.4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8308</v>
      </c>
      <c r="R1994" t="s">
        <v>8310</v>
      </c>
      <c r="S1994" s="14">
        <f t="shared" si="126"/>
        <v>40324.662511574075</v>
      </c>
      <c r="T1994" s="14">
        <f t="shared" si="127"/>
        <v>40391.125</v>
      </c>
    </row>
    <row r="1995" spans="1:20" ht="45" x14ac:dyDescent="0.4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8315</v>
      </c>
      <c r="R1995" t="s">
        <v>8355</v>
      </c>
      <c r="S1995" s="14">
        <f t="shared" si="126"/>
        <v>42629.503483796296</v>
      </c>
      <c r="T1995" s="14">
        <f t="shared" si="127"/>
        <v>42650.583333333328</v>
      </c>
    </row>
    <row r="1996" spans="1:20" ht="45" x14ac:dyDescent="0.4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8315</v>
      </c>
      <c r="R1996" t="s">
        <v>8316</v>
      </c>
      <c r="S1996" s="14">
        <f t="shared" si="126"/>
        <v>42192.591944444444</v>
      </c>
      <c r="T1996" s="14">
        <f t="shared" si="127"/>
        <v>42223.708333333328</v>
      </c>
    </row>
    <row r="1997" spans="1:20" ht="30.6" x14ac:dyDescent="0.45">
      <c r="A1997">
        <v>2668</v>
      </c>
      <c r="B1997" s="3" t="s">
        <v>2668</v>
      </c>
      <c r="C1997" s="3" t="s">
        <v>6778</v>
      </c>
      <c r="D1997" s="6">
        <v>1000</v>
      </c>
      <c r="E1997" s="8">
        <v>1707</v>
      </c>
      <c r="F1997" t="s">
        <v>8218</v>
      </c>
      <c r="G1997" t="s">
        <v>8228</v>
      </c>
      <c r="H1997" t="s">
        <v>8250</v>
      </c>
      <c r="I1997">
        <v>1447079520</v>
      </c>
      <c r="J1997">
        <v>1443449265</v>
      </c>
      <c r="K1997" t="b">
        <v>0</v>
      </c>
      <c r="L1997">
        <v>28</v>
      </c>
      <c r="M1997" t="b">
        <v>1</v>
      </c>
      <c r="N1997" t="s">
        <v>8300</v>
      </c>
      <c r="O1997">
        <f t="shared" si="124"/>
        <v>171</v>
      </c>
      <c r="P1997">
        <f t="shared" si="125"/>
        <v>60.96</v>
      </c>
      <c r="Q1997" s="10" t="s">
        <v>8317</v>
      </c>
      <c r="R1997" t="s">
        <v>8354</v>
      </c>
      <c r="S1997" s="14">
        <f t="shared" si="126"/>
        <v>42275.588715277772</v>
      </c>
      <c r="T1997" s="14">
        <f t="shared" si="127"/>
        <v>42317.60555555555</v>
      </c>
    </row>
    <row r="1998" spans="1:20" ht="59.4" x14ac:dyDescent="0.45">
      <c r="A1998">
        <v>1820</v>
      </c>
      <c r="B1998" s="3" t="s">
        <v>1821</v>
      </c>
      <c r="C1998" s="3" t="s">
        <v>5930</v>
      </c>
      <c r="D1998" s="6">
        <v>26000</v>
      </c>
      <c r="E1998" s="8">
        <v>1707</v>
      </c>
      <c r="F1998" t="s">
        <v>8220</v>
      </c>
      <c r="G1998" t="s">
        <v>8223</v>
      </c>
      <c r="H1998" t="s">
        <v>8245</v>
      </c>
      <c r="I1998">
        <v>1427850090</v>
      </c>
      <c r="J1998">
        <v>1425261690</v>
      </c>
      <c r="K1998" t="b">
        <v>0</v>
      </c>
      <c r="L1998">
        <v>8</v>
      </c>
      <c r="M1998" t="b">
        <v>0</v>
      </c>
      <c r="N1998" t="s">
        <v>8283</v>
      </c>
      <c r="O1998">
        <f t="shared" si="124"/>
        <v>7</v>
      </c>
      <c r="P1998">
        <f t="shared" si="125"/>
        <v>213.38</v>
      </c>
      <c r="Q1998" s="10" t="s">
        <v>8336</v>
      </c>
      <c r="R1998" t="s">
        <v>8337</v>
      </c>
      <c r="S1998" s="14">
        <f t="shared" si="126"/>
        <v>42065.084375000006</v>
      </c>
      <c r="T1998" s="14">
        <f t="shared" si="127"/>
        <v>42095.042708333334</v>
      </c>
    </row>
    <row r="1999" spans="1:20" ht="45" x14ac:dyDescent="0.4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8317</v>
      </c>
      <c r="R1999" t="s">
        <v>8319</v>
      </c>
      <c r="S1999" s="14">
        <f t="shared" si="126"/>
        <v>42123.678645833337</v>
      </c>
      <c r="T1999" s="14">
        <f t="shared" si="127"/>
        <v>42153.678645833337</v>
      </c>
    </row>
    <row r="2000" spans="1:20" ht="45" x14ac:dyDescent="0.4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8315</v>
      </c>
      <c r="R2000" t="s">
        <v>8316</v>
      </c>
      <c r="S2000" s="14">
        <f t="shared" si="126"/>
        <v>41894.91375</v>
      </c>
      <c r="T2000" s="14">
        <f t="shared" si="127"/>
        <v>41938.029861111114</v>
      </c>
    </row>
    <row r="2001" spans="1:20" ht="45" x14ac:dyDescent="0.4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8308</v>
      </c>
      <c r="R2001" t="s">
        <v>8310</v>
      </c>
      <c r="S2001" s="14">
        <f t="shared" si="126"/>
        <v>41557.949687500004</v>
      </c>
      <c r="T2001" s="14">
        <f t="shared" si="127"/>
        <v>41592.249305555553</v>
      </c>
    </row>
    <row r="2002" spans="1:20" ht="45" x14ac:dyDescent="0.4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8334</v>
      </c>
      <c r="R2002" t="s">
        <v>8335</v>
      </c>
      <c r="S2002" s="14">
        <f t="shared" si="126"/>
        <v>41932.871990740743</v>
      </c>
      <c r="T2002" s="14">
        <f t="shared" si="127"/>
        <v>41965.249305555553</v>
      </c>
    </row>
    <row r="2003" spans="1:20" ht="45" x14ac:dyDescent="0.4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8336</v>
      </c>
      <c r="R2003" t="s">
        <v>8337</v>
      </c>
      <c r="S2003" s="14">
        <f t="shared" si="126"/>
        <v>42159.47256944445</v>
      </c>
      <c r="T2003" s="14">
        <f t="shared" si="127"/>
        <v>42182.915972222225</v>
      </c>
    </row>
    <row r="2004" spans="1:20" ht="45" x14ac:dyDescent="0.4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0" t="s">
        <v>8315</v>
      </c>
      <c r="R2004" t="s">
        <v>8316</v>
      </c>
      <c r="S2004" s="14">
        <f t="shared" si="126"/>
        <v>42159.224432870367</v>
      </c>
      <c r="T2004" s="14">
        <f t="shared" si="127"/>
        <v>42204.224432870367</v>
      </c>
    </row>
    <row r="2005" spans="1:20" ht="45" x14ac:dyDescent="0.4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8323</v>
      </c>
      <c r="R2005" t="s">
        <v>8338</v>
      </c>
      <c r="S2005" s="14">
        <f t="shared" si="126"/>
        <v>40671.879293981481</v>
      </c>
      <c r="T2005" s="14">
        <f t="shared" si="127"/>
        <v>40732.875</v>
      </c>
    </row>
    <row r="2006" spans="1:20" ht="59.4" x14ac:dyDescent="0.4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8315</v>
      </c>
      <c r="R2006" t="s">
        <v>8316</v>
      </c>
      <c r="S2006" s="14">
        <f t="shared" si="126"/>
        <v>42459.15861111111</v>
      </c>
      <c r="T2006" s="14">
        <f t="shared" si="127"/>
        <v>42518.905555555553</v>
      </c>
    </row>
    <row r="2007" spans="1:20" ht="45" x14ac:dyDescent="0.45">
      <c r="A2007">
        <v>3314</v>
      </c>
      <c r="B2007" s="3" t="s">
        <v>3314</v>
      </c>
      <c r="C2007" s="3" t="s">
        <v>7424</v>
      </c>
      <c r="D2007" s="6">
        <v>800</v>
      </c>
      <c r="E2007" s="8">
        <v>1686</v>
      </c>
      <c r="F2007" t="s">
        <v>8218</v>
      </c>
      <c r="G2007" t="s">
        <v>8224</v>
      </c>
      <c r="H2007" t="s">
        <v>8246</v>
      </c>
      <c r="I2007">
        <v>1431115500</v>
      </c>
      <c r="J2007">
        <v>1428733511</v>
      </c>
      <c r="K2007" t="b">
        <v>0</v>
      </c>
      <c r="L2007">
        <v>58</v>
      </c>
      <c r="M2007" t="b">
        <v>1</v>
      </c>
      <c r="N2007" t="s">
        <v>8269</v>
      </c>
      <c r="O2007">
        <f t="shared" si="124"/>
        <v>211</v>
      </c>
      <c r="P2007">
        <f t="shared" si="125"/>
        <v>29.07</v>
      </c>
      <c r="Q2007" s="10" t="s">
        <v>8315</v>
      </c>
      <c r="R2007" t="s">
        <v>8316</v>
      </c>
      <c r="S2007" s="14">
        <f t="shared" si="126"/>
        <v>42105.267488425925</v>
      </c>
      <c r="T2007" s="14">
        <f t="shared" si="127"/>
        <v>42132.836805555555</v>
      </c>
    </row>
    <row r="2008" spans="1:20" ht="59.4" x14ac:dyDescent="0.45">
      <c r="A2008">
        <v>3497</v>
      </c>
      <c r="B2008" s="3" t="s">
        <v>3496</v>
      </c>
      <c r="C2008" s="3" t="s">
        <v>7607</v>
      </c>
      <c r="D2008" s="6">
        <v>1551</v>
      </c>
      <c r="E2008" s="8">
        <v>1686</v>
      </c>
      <c r="F2008" t="s">
        <v>8218</v>
      </c>
      <c r="G2008" t="s">
        <v>8223</v>
      </c>
      <c r="H2008" t="s">
        <v>8245</v>
      </c>
      <c r="I2008">
        <v>1464904800</v>
      </c>
      <c r="J2008">
        <v>1463852904</v>
      </c>
      <c r="K2008" t="b">
        <v>0</v>
      </c>
      <c r="L2008">
        <v>49</v>
      </c>
      <c r="M2008" t="b">
        <v>1</v>
      </c>
      <c r="N2008" t="s">
        <v>8269</v>
      </c>
      <c r="O2008">
        <f t="shared" si="124"/>
        <v>109</v>
      </c>
      <c r="P2008">
        <f t="shared" si="125"/>
        <v>34.409999999999997</v>
      </c>
      <c r="Q2008" s="10" t="s">
        <v>8315</v>
      </c>
      <c r="R2008" t="s">
        <v>8316</v>
      </c>
      <c r="S2008" s="14">
        <f t="shared" si="126"/>
        <v>42511.741944444439</v>
      </c>
      <c r="T2008" s="14">
        <f t="shared" si="127"/>
        <v>42523.916666666672</v>
      </c>
    </row>
    <row r="2009" spans="1:20" ht="45" x14ac:dyDescent="0.45">
      <c r="A2009">
        <v>650</v>
      </c>
      <c r="B2009" s="3" t="s">
        <v>651</v>
      </c>
      <c r="C2009" s="3" t="s">
        <v>4760</v>
      </c>
      <c r="D2009" s="6">
        <v>1500</v>
      </c>
      <c r="E2009" s="8">
        <v>1686</v>
      </c>
      <c r="F2009" t="s">
        <v>8218</v>
      </c>
      <c r="G2009" t="s">
        <v>8223</v>
      </c>
      <c r="H2009" t="s">
        <v>8245</v>
      </c>
      <c r="I2009">
        <v>1418953984</v>
      </c>
      <c r="J2009">
        <v>1413766384</v>
      </c>
      <c r="K2009" t="b">
        <v>0</v>
      </c>
      <c r="L2009">
        <v>48</v>
      </c>
      <c r="M2009" t="b">
        <v>1</v>
      </c>
      <c r="N2009" t="s">
        <v>8271</v>
      </c>
      <c r="O2009">
        <f t="shared" si="124"/>
        <v>112</v>
      </c>
      <c r="P2009">
        <f t="shared" si="125"/>
        <v>35.130000000000003</v>
      </c>
      <c r="Q2009" s="10" t="s">
        <v>8317</v>
      </c>
      <c r="R2009" t="s">
        <v>8319</v>
      </c>
      <c r="S2009" s="14">
        <f t="shared" si="126"/>
        <v>41932.036851851852</v>
      </c>
      <c r="T2009" s="14">
        <f t="shared" si="127"/>
        <v>41992.078518518523</v>
      </c>
    </row>
    <row r="2010" spans="1:20" ht="30.6" x14ac:dyDescent="0.4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8317</v>
      </c>
      <c r="R2010" t="s">
        <v>8319</v>
      </c>
      <c r="S2010" s="14">
        <f t="shared" si="126"/>
        <v>42611.933969907404</v>
      </c>
      <c r="T2010" s="14">
        <f t="shared" si="127"/>
        <v>42641.933969907404</v>
      </c>
    </row>
    <row r="2011" spans="1:20" ht="45" x14ac:dyDescent="0.4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8336</v>
      </c>
      <c r="R2011" t="s">
        <v>8337</v>
      </c>
      <c r="S2011" s="14">
        <f t="shared" si="126"/>
        <v>41814.785925925928</v>
      </c>
      <c r="T2011" s="14">
        <f t="shared" si="127"/>
        <v>41844.785925925928</v>
      </c>
    </row>
    <row r="2012" spans="1:20" ht="45" x14ac:dyDescent="0.4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8315</v>
      </c>
      <c r="R2012" t="s">
        <v>8316</v>
      </c>
      <c r="S2012" s="14">
        <f t="shared" si="126"/>
        <v>42733.50136574074</v>
      </c>
      <c r="T2012" s="14">
        <f t="shared" si="127"/>
        <v>42753.50136574074</v>
      </c>
    </row>
    <row r="2013" spans="1:20" ht="59.4" x14ac:dyDescent="0.4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8315</v>
      </c>
      <c r="R2013" t="s">
        <v>8316</v>
      </c>
      <c r="S2013" s="14">
        <f t="shared" si="126"/>
        <v>42381.671840277777</v>
      </c>
      <c r="T2013" s="14">
        <f t="shared" si="127"/>
        <v>42411.957638888889</v>
      </c>
    </row>
    <row r="2014" spans="1:20" ht="45" x14ac:dyDescent="0.4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8308</v>
      </c>
      <c r="R2014" t="s">
        <v>8309</v>
      </c>
      <c r="S2014" s="14">
        <f t="shared" si="126"/>
        <v>42098.291828703703</v>
      </c>
      <c r="T2014" s="14">
        <f t="shared" si="127"/>
        <v>42122</v>
      </c>
    </row>
    <row r="2015" spans="1:20" ht="45" x14ac:dyDescent="0.4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8323</v>
      </c>
      <c r="R2015" t="s">
        <v>8327</v>
      </c>
      <c r="S2015" s="14">
        <f t="shared" si="126"/>
        <v>40811.120324074072</v>
      </c>
      <c r="T2015" s="14">
        <f t="shared" si="127"/>
        <v>40871.161990740737</v>
      </c>
    </row>
    <row r="2016" spans="1:20" ht="45" x14ac:dyDescent="0.4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8315</v>
      </c>
      <c r="R2016" t="s">
        <v>8316</v>
      </c>
      <c r="S2016" s="14">
        <f t="shared" si="126"/>
        <v>42146.731087962966</v>
      </c>
      <c r="T2016" s="14">
        <f t="shared" si="127"/>
        <v>42176.731087962966</v>
      </c>
    </row>
    <row r="2017" spans="1:20" ht="59.4" x14ac:dyDescent="0.4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0" t="s">
        <v>8317</v>
      </c>
      <c r="R2017" t="s">
        <v>8354</v>
      </c>
      <c r="S2017" s="14">
        <f t="shared" si="126"/>
        <v>42380.926111111112</v>
      </c>
      <c r="T2017" s="14">
        <f t="shared" si="127"/>
        <v>42410.926111111112</v>
      </c>
    </row>
    <row r="2018" spans="1:20" ht="45" x14ac:dyDescent="0.4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0" t="s">
        <v>8315</v>
      </c>
      <c r="R2018" t="s">
        <v>8316</v>
      </c>
      <c r="S2018" s="14">
        <f t="shared" si="126"/>
        <v>42372.693055555559</v>
      </c>
      <c r="T2018" s="14">
        <f t="shared" si="127"/>
        <v>42402.693055555559</v>
      </c>
    </row>
    <row r="2019" spans="1:20" ht="59.4" x14ac:dyDescent="0.4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8320</v>
      </c>
      <c r="R2019" t="s">
        <v>8322</v>
      </c>
      <c r="S2019" s="14">
        <f t="shared" si="126"/>
        <v>41604.996458333335</v>
      </c>
      <c r="T2019" s="14">
        <f t="shared" si="127"/>
        <v>41634.996458333335</v>
      </c>
    </row>
    <row r="2020" spans="1:20" ht="59.4" x14ac:dyDescent="0.4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24"/>
        <v>8</v>
      </c>
      <c r="P2020">
        <f t="shared" si="125"/>
        <v>45.97</v>
      </c>
      <c r="Q2020" s="10" t="s">
        <v>8320</v>
      </c>
      <c r="R2020" t="s">
        <v>8356</v>
      </c>
      <c r="S2020" s="14">
        <f t="shared" si="126"/>
        <v>42136.297175925924</v>
      </c>
      <c r="T2020" s="14">
        <f t="shared" si="127"/>
        <v>42167.297175925924</v>
      </c>
    </row>
    <row r="2021" spans="1:20" ht="45" x14ac:dyDescent="0.4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24"/>
        <v>110</v>
      </c>
      <c r="P2021">
        <f t="shared" si="125"/>
        <v>31.83</v>
      </c>
      <c r="Q2021" s="10" t="s">
        <v>8323</v>
      </c>
      <c r="R2021" t="s">
        <v>8327</v>
      </c>
      <c r="S2021" s="14">
        <f t="shared" si="126"/>
        <v>41535.90148148148</v>
      </c>
      <c r="T2021" s="14">
        <f t="shared" si="127"/>
        <v>41558</v>
      </c>
    </row>
    <row r="2022" spans="1:20" ht="45" x14ac:dyDescent="0.4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8308</v>
      </c>
      <c r="R2022" t="s">
        <v>8310</v>
      </c>
      <c r="S2022" s="14">
        <f t="shared" si="126"/>
        <v>41724.776539351849</v>
      </c>
      <c r="T2022" s="14">
        <f t="shared" si="127"/>
        <v>41754.776539351849</v>
      </c>
    </row>
    <row r="2023" spans="1:20" ht="45" x14ac:dyDescent="0.4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8315</v>
      </c>
      <c r="R2023" t="s">
        <v>8316</v>
      </c>
      <c r="S2023" s="14">
        <f t="shared" si="126"/>
        <v>41893.783553240741</v>
      </c>
      <c r="T2023" s="14">
        <f t="shared" si="127"/>
        <v>41914.597916666666</v>
      </c>
    </row>
    <row r="2024" spans="1:20" ht="45" x14ac:dyDescent="0.4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8315</v>
      </c>
      <c r="R2024" t="s">
        <v>8316</v>
      </c>
      <c r="S2024" s="14">
        <f t="shared" si="126"/>
        <v>42054.024421296301</v>
      </c>
      <c r="T2024" s="14">
        <f t="shared" si="127"/>
        <v>42061.024421296301</v>
      </c>
    </row>
    <row r="2025" spans="1:20" ht="45" x14ac:dyDescent="0.4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8315</v>
      </c>
      <c r="R2025" t="s">
        <v>8316</v>
      </c>
      <c r="S2025" s="14">
        <f t="shared" si="126"/>
        <v>42675.694236111114</v>
      </c>
      <c r="T2025" s="14">
        <f t="shared" si="127"/>
        <v>42705.735902777778</v>
      </c>
    </row>
    <row r="2026" spans="1:20" ht="45" x14ac:dyDescent="0.4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8336</v>
      </c>
      <c r="R2026" t="s">
        <v>8337</v>
      </c>
      <c r="S2026" s="14">
        <f t="shared" si="126"/>
        <v>42010.674513888895</v>
      </c>
      <c r="T2026" s="14">
        <f t="shared" si="127"/>
        <v>42040.674513888895</v>
      </c>
    </row>
    <row r="2027" spans="1:20" ht="59.4" x14ac:dyDescent="0.4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8315</v>
      </c>
      <c r="R2027" t="s">
        <v>8316</v>
      </c>
      <c r="S2027" s="14">
        <f t="shared" si="126"/>
        <v>42162.729548611111</v>
      </c>
      <c r="T2027" s="14">
        <f t="shared" si="127"/>
        <v>42192.729548611111</v>
      </c>
    </row>
    <row r="2028" spans="1:20" ht="45" x14ac:dyDescent="0.4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8331</v>
      </c>
      <c r="R2028" t="s">
        <v>8332</v>
      </c>
      <c r="S2028" s="14">
        <f t="shared" si="126"/>
        <v>42647.750092592592</v>
      </c>
      <c r="T2028" s="14">
        <f t="shared" si="127"/>
        <v>42677.750092592592</v>
      </c>
    </row>
    <row r="2029" spans="1:20" ht="45" x14ac:dyDescent="0.4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8315</v>
      </c>
      <c r="R2029" t="s">
        <v>8316</v>
      </c>
      <c r="S2029" s="14">
        <f t="shared" si="126"/>
        <v>42039.384571759263</v>
      </c>
      <c r="T2029" s="14">
        <f t="shared" si="127"/>
        <v>42052.583333333328</v>
      </c>
    </row>
    <row r="2030" spans="1:20" ht="45" x14ac:dyDescent="0.4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8315</v>
      </c>
      <c r="R2030" t="s">
        <v>8316</v>
      </c>
      <c r="S2030" s="14">
        <f t="shared" si="126"/>
        <v>42097.786493055552</v>
      </c>
      <c r="T2030" s="14">
        <f t="shared" si="127"/>
        <v>42127.952083333337</v>
      </c>
    </row>
    <row r="2031" spans="1:20" ht="45" x14ac:dyDescent="0.4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8315</v>
      </c>
      <c r="R2031" t="s">
        <v>8316</v>
      </c>
      <c r="S2031" s="14">
        <f t="shared" si="126"/>
        <v>42203.432129629626</v>
      </c>
      <c r="T2031" s="14">
        <f t="shared" si="127"/>
        <v>42233.432129629626</v>
      </c>
    </row>
    <row r="2032" spans="1:20" ht="30.6" x14ac:dyDescent="0.4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8315</v>
      </c>
      <c r="R2032" t="s">
        <v>8316</v>
      </c>
      <c r="S2032" s="14">
        <f t="shared" si="126"/>
        <v>42374.911226851851</v>
      </c>
      <c r="T2032" s="14">
        <f t="shared" si="127"/>
        <v>42388.207638888889</v>
      </c>
    </row>
    <row r="2033" spans="1:20" ht="45" x14ac:dyDescent="0.4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8315</v>
      </c>
      <c r="R2033" t="s">
        <v>8316</v>
      </c>
      <c r="S2033" s="14">
        <f t="shared" si="126"/>
        <v>42103.399479166663</v>
      </c>
      <c r="T2033" s="14">
        <f t="shared" si="127"/>
        <v>42133.399479166663</v>
      </c>
    </row>
    <row r="2034" spans="1:20" ht="45" x14ac:dyDescent="0.4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24"/>
        <v>103</v>
      </c>
      <c r="P2034">
        <f t="shared" si="125"/>
        <v>43.62</v>
      </c>
      <c r="Q2034" s="10" t="s">
        <v>8323</v>
      </c>
      <c r="R2034" t="s">
        <v>8352</v>
      </c>
      <c r="S2034" s="14">
        <f t="shared" si="126"/>
        <v>41390.757754629631</v>
      </c>
      <c r="T2034" s="14">
        <f t="shared" si="127"/>
        <v>41425.708333333336</v>
      </c>
    </row>
    <row r="2035" spans="1:20" ht="45" x14ac:dyDescent="0.4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24"/>
        <v>161</v>
      </c>
      <c r="P2035">
        <f t="shared" si="125"/>
        <v>76.86</v>
      </c>
      <c r="Q2035" s="10" t="s">
        <v>8323</v>
      </c>
      <c r="R2035" t="s">
        <v>8324</v>
      </c>
      <c r="S2035" s="14">
        <f t="shared" si="126"/>
        <v>42075.171203703707</v>
      </c>
      <c r="T2035" s="14">
        <f t="shared" si="127"/>
        <v>42105.171203703707</v>
      </c>
    </row>
    <row r="2036" spans="1:20" ht="45" x14ac:dyDescent="0.4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8323</v>
      </c>
      <c r="R2036" t="s">
        <v>8324</v>
      </c>
      <c r="S2036" s="14">
        <f t="shared" si="126"/>
        <v>41571.998379629629</v>
      </c>
      <c r="T2036" s="14">
        <f t="shared" si="127"/>
        <v>41614.973611111112</v>
      </c>
    </row>
    <row r="2037" spans="1:20" ht="45" x14ac:dyDescent="0.4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8315</v>
      </c>
      <c r="R2037" t="s">
        <v>8316</v>
      </c>
      <c r="S2037" s="14">
        <f t="shared" si="126"/>
        <v>42446.943831018521</v>
      </c>
      <c r="T2037" s="14">
        <f t="shared" si="127"/>
        <v>42476.943831018521</v>
      </c>
    </row>
    <row r="2038" spans="1:20" ht="45" x14ac:dyDescent="0.4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8315</v>
      </c>
      <c r="R2038" t="s">
        <v>8355</v>
      </c>
      <c r="S2038" s="14">
        <f t="shared" si="126"/>
        <v>42628.690266203703</v>
      </c>
      <c r="T2038" s="14">
        <f t="shared" si="127"/>
        <v>42660.166666666672</v>
      </c>
    </row>
    <row r="2039" spans="1:20" ht="45" x14ac:dyDescent="0.4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8315</v>
      </c>
      <c r="R2039" t="s">
        <v>8355</v>
      </c>
      <c r="S2039" s="14">
        <f t="shared" si="126"/>
        <v>42780.740277777775</v>
      </c>
      <c r="T2039" s="14">
        <f t="shared" si="127"/>
        <v>42795.083333333328</v>
      </c>
    </row>
    <row r="2040" spans="1:20" ht="30.6" x14ac:dyDescent="0.4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8320</v>
      </c>
      <c r="R2040" t="s">
        <v>8321</v>
      </c>
      <c r="S2040" s="14">
        <f t="shared" si="126"/>
        <v>41943.604097222218</v>
      </c>
      <c r="T2040" s="14">
        <f t="shared" si="127"/>
        <v>41974.207638888889</v>
      </c>
    </row>
    <row r="2041" spans="1:20" ht="45" x14ac:dyDescent="0.4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8315</v>
      </c>
      <c r="R2041" t="s">
        <v>8316</v>
      </c>
      <c r="S2041" s="14">
        <f t="shared" si="126"/>
        <v>42065.887361111112</v>
      </c>
      <c r="T2041" s="14">
        <f t="shared" si="127"/>
        <v>42095.845694444448</v>
      </c>
    </row>
    <row r="2042" spans="1:20" ht="30.6" x14ac:dyDescent="0.4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8308</v>
      </c>
      <c r="R2042" t="s">
        <v>8310</v>
      </c>
      <c r="S2042" s="14">
        <f t="shared" si="126"/>
        <v>41631.902766203704</v>
      </c>
      <c r="T2042" s="14">
        <f t="shared" si="127"/>
        <v>41661.902766203704</v>
      </c>
    </row>
    <row r="2043" spans="1:20" ht="45" x14ac:dyDescent="0.4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8315</v>
      </c>
      <c r="R2043" t="s">
        <v>8316</v>
      </c>
      <c r="S2043" s="14">
        <f t="shared" si="126"/>
        <v>41923.921643518523</v>
      </c>
      <c r="T2043" s="14">
        <f t="shared" si="127"/>
        <v>41949.031944444447</v>
      </c>
    </row>
    <row r="2044" spans="1:20" ht="59.4" x14ac:dyDescent="0.4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8336</v>
      </c>
      <c r="R2044" t="s">
        <v>8343</v>
      </c>
      <c r="S2044" s="14">
        <f t="shared" si="126"/>
        <v>42707.895462962959</v>
      </c>
      <c r="T2044" s="14">
        <f t="shared" si="127"/>
        <v>42729.458333333328</v>
      </c>
    </row>
    <row r="2045" spans="1:20" ht="45" x14ac:dyDescent="0.4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8315</v>
      </c>
      <c r="R2045" t="s">
        <v>8316</v>
      </c>
      <c r="S2045" s="14">
        <f t="shared" si="126"/>
        <v>42016.120613425926</v>
      </c>
      <c r="T2045" s="14">
        <f t="shared" si="127"/>
        <v>42046.120613425926</v>
      </c>
    </row>
    <row r="2046" spans="1:20" ht="45" x14ac:dyDescent="0.4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8323</v>
      </c>
      <c r="R2046" t="s">
        <v>8324</v>
      </c>
      <c r="S2046" s="14">
        <f t="shared" si="126"/>
        <v>41301.654340277775</v>
      </c>
      <c r="T2046" s="14">
        <f t="shared" si="127"/>
        <v>41341.654340277775</v>
      </c>
    </row>
    <row r="2047" spans="1:20" ht="45" x14ac:dyDescent="0.45">
      <c r="A2047">
        <v>928</v>
      </c>
      <c r="B2047" s="3" t="s">
        <v>929</v>
      </c>
      <c r="C2047" s="3" t="s">
        <v>5038</v>
      </c>
      <c r="D2047" s="6">
        <v>14500</v>
      </c>
      <c r="E2047" s="8">
        <v>1575</v>
      </c>
      <c r="F2047" t="s">
        <v>8220</v>
      </c>
      <c r="G2047" t="s">
        <v>8223</v>
      </c>
      <c r="H2047" t="s">
        <v>8245</v>
      </c>
      <c r="I2047">
        <v>1353196800</v>
      </c>
      <c r="J2047">
        <v>1348864913</v>
      </c>
      <c r="K2047" t="b">
        <v>0</v>
      </c>
      <c r="L2047">
        <v>28</v>
      </c>
      <c r="M2047" t="b">
        <v>0</v>
      </c>
      <c r="N2047" t="s">
        <v>8276</v>
      </c>
      <c r="O2047">
        <f t="shared" si="124"/>
        <v>11</v>
      </c>
      <c r="P2047">
        <f t="shared" si="125"/>
        <v>56.25</v>
      </c>
      <c r="Q2047" s="10" t="s">
        <v>8323</v>
      </c>
      <c r="R2047" t="s">
        <v>8326</v>
      </c>
      <c r="S2047" s="14">
        <f t="shared" si="126"/>
        <v>41180.86241898148</v>
      </c>
      <c r="T2047" s="14">
        <f t="shared" si="127"/>
        <v>41231</v>
      </c>
    </row>
    <row r="2048" spans="1:20" ht="45" x14ac:dyDescent="0.45">
      <c r="A2048">
        <v>3353</v>
      </c>
      <c r="B2048" s="3" t="s">
        <v>3352</v>
      </c>
      <c r="C2048" s="3" t="s">
        <v>7463</v>
      </c>
      <c r="D2048" s="6">
        <v>500</v>
      </c>
      <c r="E2048" s="8">
        <v>1575</v>
      </c>
      <c r="F2048" t="s">
        <v>8218</v>
      </c>
      <c r="G2048" t="s">
        <v>8224</v>
      </c>
      <c r="H2048" t="s">
        <v>8246</v>
      </c>
      <c r="I2048">
        <v>1462230000</v>
      </c>
      <c r="J2048">
        <v>1461061350</v>
      </c>
      <c r="K2048" t="b">
        <v>0</v>
      </c>
      <c r="L2048">
        <v>44</v>
      </c>
      <c r="M2048" t="b">
        <v>1</v>
      </c>
      <c r="N2048" t="s">
        <v>8269</v>
      </c>
      <c r="O2048">
        <f t="shared" si="124"/>
        <v>315</v>
      </c>
      <c r="P2048">
        <f t="shared" si="125"/>
        <v>35.799999999999997</v>
      </c>
      <c r="Q2048" s="10" t="s">
        <v>8315</v>
      </c>
      <c r="R2048" t="s">
        <v>8316</v>
      </c>
      <c r="S2048" s="14">
        <f t="shared" si="126"/>
        <v>42479.432291666672</v>
      </c>
      <c r="T2048" s="14">
        <f t="shared" si="127"/>
        <v>42492.958333333328</v>
      </c>
    </row>
    <row r="2049" spans="1:20" ht="45" x14ac:dyDescent="0.4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24"/>
        <v>105</v>
      </c>
      <c r="P2049">
        <f t="shared" si="125"/>
        <v>58.33</v>
      </c>
      <c r="Q2049" s="10" t="s">
        <v>8323</v>
      </c>
      <c r="R2049" t="s">
        <v>8324</v>
      </c>
      <c r="S2049" s="14">
        <f t="shared" si="126"/>
        <v>41123.056273148148</v>
      </c>
      <c r="T2049" s="14">
        <f t="shared" si="127"/>
        <v>41153.056273148148</v>
      </c>
    </row>
    <row r="2050" spans="1:20" ht="45" x14ac:dyDescent="0.45">
      <c r="A2050">
        <v>1455</v>
      </c>
      <c r="B2050" s="3" t="s">
        <v>1456</v>
      </c>
      <c r="C2050" s="3" t="s">
        <v>5565</v>
      </c>
      <c r="D2050" s="6">
        <v>15000</v>
      </c>
      <c r="E2050" s="8">
        <v>1575</v>
      </c>
      <c r="F2050" t="s">
        <v>8219</v>
      </c>
      <c r="G2050" t="s">
        <v>8223</v>
      </c>
      <c r="H2050" t="s">
        <v>8245</v>
      </c>
      <c r="I2050">
        <v>1409924340</v>
      </c>
      <c r="J2050">
        <v>1405181320</v>
      </c>
      <c r="K2050" t="b">
        <v>0</v>
      </c>
      <c r="L2050">
        <v>7</v>
      </c>
      <c r="M2050" t="b">
        <v>0</v>
      </c>
      <c r="N2050" t="s">
        <v>8285</v>
      </c>
      <c r="O2050">
        <f t="shared" ref="O2050:O2113" si="128">ROUND(E2050/D2050*100,0)</f>
        <v>11</v>
      </c>
      <c r="P2050">
        <f t="shared" ref="P2050:P2113" si="129">IFERROR(ROUND(E2050/L2050,2),0)</f>
        <v>225</v>
      </c>
      <c r="Q2050" s="10" t="s">
        <v>8320</v>
      </c>
      <c r="R2050" t="s">
        <v>8339</v>
      </c>
      <c r="S2050" s="14">
        <f t="shared" ref="S2050:S2113" si="130">(((J2050/60)/60)/24)+DATE(1970,1,1)</f>
        <v>41832.672685185185</v>
      </c>
      <c r="T2050" s="14">
        <f t="shared" ref="T2050:T2113" si="131">(((I2050/60)/60)/24)+DATE(1970,1,1)</f>
        <v>41887.568749999999</v>
      </c>
    </row>
    <row r="2051" spans="1:20" ht="30.6" x14ac:dyDescent="0.4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28"/>
        <v>26</v>
      </c>
      <c r="P2051">
        <f t="shared" si="129"/>
        <v>87.31</v>
      </c>
      <c r="Q2051" s="10" t="s">
        <v>8308</v>
      </c>
      <c r="R2051" t="s">
        <v>8312</v>
      </c>
      <c r="S2051" s="14">
        <f t="shared" si="130"/>
        <v>41867.083368055559</v>
      </c>
      <c r="T2051" s="14">
        <f t="shared" si="131"/>
        <v>41897.083368055559</v>
      </c>
    </row>
    <row r="2052" spans="1:20" ht="45" x14ac:dyDescent="0.4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8317</v>
      </c>
      <c r="R2052" t="s">
        <v>8318</v>
      </c>
      <c r="S2052" s="14">
        <f t="shared" si="130"/>
        <v>42074.935740740737</v>
      </c>
      <c r="T2052" s="14">
        <f t="shared" si="131"/>
        <v>42104.935740740737</v>
      </c>
    </row>
    <row r="2053" spans="1:20" ht="45" x14ac:dyDescent="0.45">
      <c r="A2053">
        <v>3543</v>
      </c>
      <c r="B2053" s="3" t="s">
        <v>3542</v>
      </c>
      <c r="C2053" s="3" t="s">
        <v>7653</v>
      </c>
      <c r="D2053" s="6">
        <v>1500</v>
      </c>
      <c r="E2053" s="8">
        <v>1570</v>
      </c>
      <c r="F2053" t="s">
        <v>8218</v>
      </c>
      <c r="G2053" t="s">
        <v>8235</v>
      </c>
      <c r="H2053" t="s">
        <v>8248</v>
      </c>
      <c r="I2053">
        <v>1435255659</v>
      </c>
      <c r="J2053">
        <v>1432663659</v>
      </c>
      <c r="K2053" t="b">
        <v>0</v>
      </c>
      <c r="L2053">
        <v>29</v>
      </c>
      <c r="M2053" t="b">
        <v>1</v>
      </c>
      <c r="N2053" t="s">
        <v>8269</v>
      </c>
      <c r="O2053">
        <f t="shared" si="128"/>
        <v>105</v>
      </c>
      <c r="P2053">
        <f t="shared" si="129"/>
        <v>54.14</v>
      </c>
      <c r="Q2053" s="10" t="s">
        <v>8315</v>
      </c>
      <c r="R2053" t="s">
        <v>8316</v>
      </c>
      <c r="S2053" s="14">
        <f t="shared" si="130"/>
        <v>42150.755312499998</v>
      </c>
      <c r="T2053" s="14">
        <f t="shared" si="131"/>
        <v>42180.755312499998</v>
      </c>
    </row>
    <row r="2054" spans="1:20" ht="45" x14ac:dyDescent="0.45">
      <c r="A2054">
        <v>77</v>
      </c>
      <c r="B2054" s="3" t="s">
        <v>79</v>
      </c>
      <c r="C2054" s="3" t="s">
        <v>4188</v>
      </c>
      <c r="D2054" s="6">
        <v>400</v>
      </c>
      <c r="E2054" s="8">
        <v>1570</v>
      </c>
      <c r="F2054" t="s">
        <v>8218</v>
      </c>
      <c r="G2054" t="s">
        <v>8223</v>
      </c>
      <c r="H2054" t="s">
        <v>8245</v>
      </c>
      <c r="I2054">
        <v>1337569140</v>
      </c>
      <c r="J2054">
        <v>1332991717</v>
      </c>
      <c r="K2054" t="b">
        <v>0</v>
      </c>
      <c r="L2054">
        <v>26</v>
      </c>
      <c r="M2054" t="b">
        <v>1</v>
      </c>
      <c r="N2054" t="s">
        <v>8264</v>
      </c>
      <c r="O2054">
        <f t="shared" si="128"/>
        <v>393</v>
      </c>
      <c r="P2054">
        <f t="shared" si="129"/>
        <v>60.38</v>
      </c>
      <c r="Q2054" s="10" t="s">
        <v>8308</v>
      </c>
      <c r="R2054" t="s">
        <v>8310</v>
      </c>
      <c r="S2054" s="14">
        <f t="shared" si="130"/>
        <v>40997.144872685189</v>
      </c>
      <c r="T2054" s="14">
        <f t="shared" si="131"/>
        <v>41050.124305555553</v>
      </c>
    </row>
    <row r="2055" spans="1:20" ht="45" x14ac:dyDescent="0.45">
      <c r="A2055">
        <v>2701</v>
      </c>
      <c r="B2055" s="3" t="s">
        <v>2701</v>
      </c>
      <c r="C2055" s="3" t="s">
        <v>6811</v>
      </c>
      <c r="D2055" s="6">
        <v>3400</v>
      </c>
      <c r="E2055" s="8">
        <v>1570</v>
      </c>
      <c r="F2055" t="s">
        <v>8221</v>
      </c>
      <c r="G2055" t="s">
        <v>8240</v>
      </c>
      <c r="H2055" t="s">
        <v>8248</v>
      </c>
      <c r="I2055">
        <v>1491586534</v>
      </c>
      <c r="J2055">
        <v>1488911734</v>
      </c>
      <c r="K2055" t="b">
        <v>0</v>
      </c>
      <c r="L2055">
        <v>46</v>
      </c>
      <c r="M2055" t="b">
        <v>0</v>
      </c>
      <c r="N2055" t="s">
        <v>8301</v>
      </c>
      <c r="O2055">
        <f t="shared" si="128"/>
        <v>46</v>
      </c>
      <c r="P2055">
        <f t="shared" si="129"/>
        <v>34.130000000000003</v>
      </c>
      <c r="Q2055" s="10" t="s">
        <v>8315</v>
      </c>
      <c r="R2055" t="s">
        <v>8355</v>
      </c>
      <c r="S2055" s="14">
        <f t="shared" si="130"/>
        <v>42801.774699074071</v>
      </c>
      <c r="T2055" s="14">
        <f t="shared" si="131"/>
        <v>42832.733032407406</v>
      </c>
    </row>
    <row r="2056" spans="1:20" ht="45" x14ac:dyDescent="0.4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0" t="s">
        <v>8315</v>
      </c>
      <c r="R2056" t="s">
        <v>8316</v>
      </c>
      <c r="S2056" s="14">
        <f t="shared" si="130"/>
        <v>42725.031180555554</v>
      </c>
      <c r="T2056" s="14">
        <f t="shared" si="131"/>
        <v>42746.208333333328</v>
      </c>
    </row>
    <row r="2057" spans="1:20" ht="45" x14ac:dyDescent="0.4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0" t="s">
        <v>8315</v>
      </c>
      <c r="R2057" t="s">
        <v>8316</v>
      </c>
      <c r="S2057" s="14">
        <f t="shared" si="130"/>
        <v>41764.44663194444</v>
      </c>
      <c r="T2057" s="14">
        <f t="shared" si="131"/>
        <v>41791.165972222225</v>
      </c>
    </row>
    <row r="2058" spans="1:20" ht="45" x14ac:dyDescent="0.4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8320</v>
      </c>
      <c r="R2058" t="s">
        <v>8321</v>
      </c>
      <c r="S2058" s="14">
        <f t="shared" si="130"/>
        <v>42502.807627314818</v>
      </c>
      <c r="T2058" s="14">
        <f t="shared" si="131"/>
        <v>42532.807627314818</v>
      </c>
    </row>
    <row r="2059" spans="1:20" ht="45" x14ac:dyDescent="0.4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8323</v>
      </c>
      <c r="R2059" t="s">
        <v>8324</v>
      </c>
      <c r="S2059" s="14">
        <f t="shared" si="130"/>
        <v>40070.253819444442</v>
      </c>
      <c r="T2059" s="14">
        <f t="shared" si="131"/>
        <v>40148.708333333336</v>
      </c>
    </row>
    <row r="2060" spans="1:20" ht="59.4" x14ac:dyDescent="0.4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8317</v>
      </c>
      <c r="R2060" t="s">
        <v>8347</v>
      </c>
      <c r="S2060" s="14">
        <f t="shared" si="130"/>
        <v>40347.125601851854</v>
      </c>
      <c r="T2060" s="14">
        <f t="shared" si="131"/>
        <v>40361.958333333336</v>
      </c>
    </row>
    <row r="2061" spans="1:20" ht="59.4" x14ac:dyDescent="0.4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8315</v>
      </c>
      <c r="R2061" t="s">
        <v>8316</v>
      </c>
      <c r="S2061" s="14">
        <f t="shared" si="130"/>
        <v>42143.461122685185</v>
      </c>
      <c r="T2061" s="14">
        <f t="shared" si="131"/>
        <v>42173.461122685185</v>
      </c>
    </row>
    <row r="2062" spans="1:20" ht="30.6" x14ac:dyDescent="0.4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0" t="s">
        <v>8323</v>
      </c>
      <c r="R2062" t="s">
        <v>8324</v>
      </c>
      <c r="S2062" s="14">
        <f t="shared" si="130"/>
        <v>41548.00335648148</v>
      </c>
      <c r="T2062" s="14">
        <f t="shared" si="131"/>
        <v>41563.00335648148</v>
      </c>
    </row>
    <row r="2063" spans="1:20" ht="45" x14ac:dyDescent="0.4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0" t="s">
        <v>8334</v>
      </c>
      <c r="R2063" t="s">
        <v>8350</v>
      </c>
      <c r="S2063" s="14">
        <f t="shared" si="130"/>
        <v>42790.885243055556</v>
      </c>
      <c r="T2063" s="14">
        <f t="shared" si="131"/>
        <v>42820.843576388885</v>
      </c>
    </row>
    <row r="2064" spans="1:20" ht="59.4" x14ac:dyDescent="0.4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8323</v>
      </c>
      <c r="R2064" t="s">
        <v>8327</v>
      </c>
      <c r="S2064" s="14">
        <f t="shared" si="130"/>
        <v>40764.204375000001</v>
      </c>
      <c r="T2064" s="14">
        <f t="shared" si="131"/>
        <v>40794.204375000001</v>
      </c>
    </row>
    <row r="2065" spans="1:20" ht="59.4" x14ac:dyDescent="0.4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0" t="s">
        <v>8320</v>
      </c>
      <c r="R2065" t="s">
        <v>8321</v>
      </c>
      <c r="S2065" s="14">
        <f t="shared" si="130"/>
        <v>41689.917962962965</v>
      </c>
      <c r="T2065" s="14">
        <f t="shared" si="131"/>
        <v>41719.876296296294</v>
      </c>
    </row>
    <row r="2066" spans="1:20" ht="30.6" x14ac:dyDescent="0.4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0" t="s">
        <v>8315</v>
      </c>
      <c r="R2066" t="s">
        <v>8355</v>
      </c>
      <c r="S2066" s="14">
        <f t="shared" si="130"/>
        <v>42534.649571759262</v>
      </c>
      <c r="T2066" s="14">
        <f t="shared" si="131"/>
        <v>42553.649571759262</v>
      </c>
    </row>
    <row r="2067" spans="1:20" ht="45" x14ac:dyDescent="0.4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8315</v>
      </c>
      <c r="R2067" t="s">
        <v>8357</v>
      </c>
      <c r="S2067" s="14">
        <f t="shared" si="130"/>
        <v>42420.140277777777</v>
      </c>
      <c r="T2067" s="14">
        <f t="shared" si="131"/>
        <v>42444.666666666672</v>
      </c>
    </row>
    <row r="2068" spans="1:20" ht="45" x14ac:dyDescent="0.4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8317</v>
      </c>
      <c r="R2068" t="s">
        <v>8319</v>
      </c>
      <c r="S2068" s="14">
        <f t="shared" si="130"/>
        <v>42182.008402777778</v>
      </c>
      <c r="T2068" s="14">
        <f t="shared" si="131"/>
        <v>42227.008402777778</v>
      </c>
    </row>
    <row r="2069" spans="1:20" ht="45" x14ac:dyDescent="0.4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8331</v>
      </c>
      <c r="R2069" t="s">
        <v>8349</v>
      </c>
      <c r="S2069" s="14">
        <f t="shared" si="130"/>
        <v>42020.806701388887</v>
      </c>
      <c r="T2069" s="14">
        <f t="shared" si="131"/>
        <v>42039.166666666672</v>
      </c>
    </row>
    <row r="2070" spans="1:20" ht="45" x14ac:dyDescent="0.4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8323</v>
      </c>
      <c r="R2070" t="s">
        <v>8327</v>
      </c>
      <c r="S2070" s="14">
        <f t="shared" si="130"/>
        <v>41205.854537037041</v>
      </c>
      <c r="T2070" s="14">
        <f t="shared" si="131"/>
        <v>41265.896203703705</v>
      </c>
    </row>
    <row r="2071" spans="1:20" ht="59.4" x14ac:dyDescent="0.4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8315</v>
      </c>
      <c r="R2071" t="s">
        <v>8316</v>
      </c>
      <c r="S2071" s="14">
        <f t="shared" si="130"/>
        <v>41815.774826388886</v>
      </c>
      <c r="T2071" s="14">
        <f t="shared" si="131"/>
        <v>41830.774826388886</v>
      </c>
    </row>
    <row r="2072" spans="1:20" ht="59.4" x14ac:dyDescent="0.4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0" t="s">
        <v>8308</v>
      </c>
      <c r="R2072" t="s">
        <v>8313</v>
      </c>
      <c r="S2072" s="14">
        <f t="shared" si="130"/>
        <v>41144.709490740745</v>
      </c>
      <c r="T2072" s="14">
        <f t="shared" si="131"/>
        <v>41158.709490740745</v>
      </c>
    </row>
    <row r="2073" spans="1:20" ht="30.6" x14ac:dyDescent="0.4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0" t="s">
        <v>8315</v>
      </c>
      <c r="R2073" t="s">
        <v>8357</v>
      </c>
      <c r="S2073" s="14">
        <f t="shared" si="130"/>
        <v>41747.471504629626</v>
      </c>
      <c r="T2073" s="14">
        <f t="shared" si="131"/>
        <v>41778.208333333336</v>
      </c>
    </row>
    <row r="2074" spans="1:20" ht="45" x14ac:dyDescent="0.4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8315</v>
      </c>
      <c r="R2074" t="s">
        <v>8316</v>
      </c>
      <c r="S2074" s="14">
        <f t="shared" si="130"/>
        <v>42513.110787037032</v>
      </c>
      <c r="T2074" s="14">
        <f t="shared" si="131"/>
        <v>42534.708333333328</v>
      </c>
    </row>
    <row r="2075" spans="1:20" ht="45" x14ac:dyDescent="0.4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8336</v>
      </c>
      <c r="R2075" t="s">
        <v>8337</v>
      </c>
      <c r="S2075" s="14">
        <f t="shared" si="130"/>
        <v>42068.65552083333</v>
      </c>
      <c r="T2075" s="14">
        <f t="shared" si="131"/>
        <v>42098.613854166666</v>
      </c>
    </row>
    <row r="2076" spans="1:20" ht="45" x14ac:dyDescent="0.4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8315</v>
      </c>
      <c r="R2076" t="s">
        <v>8316</v>
      </c>
      <c r="S2076" s="14">
        <f t="shared" si="130"/>
        <v>41820.639189814814</v>
      </c>
      <c r="T2076" s="14">
        <f t="shared" si="131"/>
        <v>41843.165972222225</v>
      </c>
    </row>
    <row r="2077" spans="1:20" ht="45" x14ac:dyDescent="0.4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8317</v>
      </c>
      <c r="R2077" t="s">
        <v>8319</v>
      </c>
      <c r="S2077" s="14">
        <f t="shared" si="130"/>
        <v>41922.741655092592</v>
      </c>
      <c r="T2077" s="14">
        <f t="shared" si="131"/>
        <v>41952.783321759263</v>
      </c>
    </row>
    <row r="2078" spans="1:20" ht="45" x14ac:dyDescent="0.4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8315</v>
      </c>
      <c r="R2078" t="s">
        <v>8316</v>
      </c>
      <c r="S2078" s="14">
        <f t="shared" si="130"/>
        <v>41753.515856481477</v>
      </c>
      <c r="T2078" s="14">
        <f t="shared" si="131"/>
        <v>41781.921527777777</v>
      </c>
    </row>
    <row r="2079" spans="1:20" ht="45" x14ac:dyDescent="0.4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8320</v>
      </c>
      <c r="R2079" t="s">
        <v>8339</v>
      </c>
      <c r="S2079" s="14">
        <f t="shared" si="130"/>
        <v>42676.717615740738</v>
      </c>
      <c r="T2079" s="14">
        <f t="shared" si="131"/>
        <v>42689.759282407409</v>
      </c>
    </row>
    <row r="2080" spans="1:20" ht="45" x14ac:dyDescent="0.4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8315</v>
      </c>
      <c r="R2080" t="s">
        <v>8316</v>
      </c>
      <c r="S2080" s="14">
        <f t="shared" si="130"/>
        <v>42512.58321759259</v>
      </c>
      <c r="T2080" s="14">
        <f t="shared" si="131"/>
        <v>42526.58321759259</v>
      </c>
    </row>
    <row r="2081" spans="1:20" ht="45" x14ac:dyDescent="0.45">
      <c r="A2081">
        <v>3356</v>
      </c>
      <c r="B2081" s="3" t="s">
        <v>3355</v>
      </c>
      <c r="C2081" s="3" t="s">
        <v>7466</v>
      </c>
      <c r="D2081" s="6">
        <v>1500</v>
      </c>
      <c r="E2081" s="8">
        <v>1521</v>
      </c>
      <c r="F2081" t="s">
        <v>8218</v>
      </c>
      <c r="G2081" t="s">
        <v>8224</v>
      </c>
      <c r="H2081" t="s">
        <v>8246</v>
      </c>
      <c r="I2081">
        <v>1468611272</v>
      </c>
      <c r="J2081">
        <v>1466019272</v>
      </c>
      <c r="K2081" t="b">
        <v>0</v>
      </c>
      <c r="L2081">
        <v>27</v>
      </c>
      <c r="M2081" t="b">
        <v>1</v>
      </c>
      <c r="N2081" t="s">
        <v>8269</v>
      </c>
      <c r="O2081">
        <f t="shared" si="128"/>
        <v>101</v>
      </c>
      <c r="P2081">
        <f t="shared" si="129"/>
        <v>56.33</v>
      </c>
      <c r="Q2081" s="10" t="s">
        <v>8315</v>
      </c>
      <c r="R2081" t="s">
        <v>8316</v>
      </c>
      <c r="S2081" s="14">
        <f t="shared" si="130"/>
        <v>42536.815648148149</v>
      </c>
      <c r="T2081" s="14">
        <f t="shared" si="131"/>
        <v>42566.815648148149</v>
      </c>
    </row>
    <row r="2082" spans="1:20" ht="45" x14ac:dyDescent="0.45">
      <c r="A2082">
        <v>1844</v>
      </c>
      <c r="B2082" s="3" t="s">
        <v>1845</v>
      </c>
      <c r="C2082" s="3" t="s">
        <v>5954</v>
      </c>
      <c r="D2082" s="6">
        <v>1500</v>
      </c>
      <c r="E2082" s="8">
        <v>1521</v>
      </c>
      <c r="F2082" t="s">
        <v>8218</v>
      </c>
      <c r="G2082" t="s">
        <v>8223</v>
      </c>
      <c r="H2082" t="s">
        <v>8245</v>
      </c>
      <c r="I2082">
        <v>1307761200</v>
      </c>
      <c r="J2082">
        <v>1304464914</v>
      </c>
      <c r="K2082" t="b">
        <v>0</v>
      </c>
      <c r="L2082">
        <v>20</v>
      </c>
      <c r="M2082" t="b">
        <v>1</v>
      </c>
      <c r="N2082" t="s">
        <v>8274</v>
      </c>
      <c r="O2082">
        <f t="shared" si="128"/>
        <v>101</v>
      </c>
      <c r="P2082">
        <f t="shared" si="129"/>
        <v>76.05</v>
      </c>
      <c r="Q2082" s="10" t="s">
        <v>8323</v>
      </c>
      <c r="R2082" t="s">
        <v>8324</v>
      </c>
      <c r="S2082" s="14">
        <f t="shared" si="130"/>
        <v>40666.973541666666</v>
      </c>
      <c r="T2082" s="14">
        <f t="shared" si="131"/>
        <v>40705.125</v>
      </c>
    </row>
    <row r="2083" spans="1:20" ht="45" x14ac:dyDescent="0.4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8323</v>
      </c>
      <c r="R2083" t="s">
        <v>8326</v>
      </c>
      <c r="S2083" s="14">
        <f t="shared" si="130"/>
        <v>41733.737083333333</v>
      </c>
      <c r="T2083" s="14">
        <f t="shared" si="131"/>
        <v>41763.25</v>
      </c>
    </row>
    <row r="2084" spans="1:20" ht="45" x14ac:dyDescent="0.4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8315</v>
      </c>
      <c r="R2084" t="s">
        <v>8316</v>
      </c>
      <c r="S2084" s="14">
        <f t="shared" si="130"/>
        <v>41927.873784722222</v>
      </c>
      <c r="T2084" s="14">
        <f t="shared" si="131"/>
        <v>41950.770833333336</v>
      </c>
    </row>
    <row r="2085" spans="1:20" ht="45" x14ac:dyDescent="0.4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8323</v>
      </c>
      <c r="R2085" t="s">
        <v>8327</v>
      </c>
      <c r="S2085" s="14">
        <f t="shared" si="130"/>
        <v>41022.645185185182</v>
      </c>
      <c r="T2085" s="14">
        <f t="shared" si="131"/>
        <v>41052.645185185182</v>
      </c>
    </row>
    <row r="2086" spans="1:20" ht="59.4" x14ac:dyDescent="0.4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8308</v>
      </c>
      <c r="R2086" t="s">
        <v>8313</v>
      </c>
      <c r="S2086" s="14">
        <f t="shared" si="130"/>
        <v>40924.650868055556</v>
      </c>
      <c r="T2086" s="14">
        <f t="shared" si="131"/>
        <v>40954.650868055556</v>
      </c>
    </row>
    <row r="2087" spans="1:20" ht="45" x14ac:dyDescent="0.45">
      <c r="A2087">
        <v>3501</v>
      </c>
      <c r="B2087" s="3" t="s">
        <v>3500</v>
      </c>
      <c r="C2087" s="3" t="s">
        <v>7611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1441995595</v>
      </c>
      <c r="J2087">
        <v>1439835595</v>
      </c>
      <c r="K2087" t="b">
        <v>0</v>
      </c>
      <c r="L2087">
        <v>42</v>
      </c>
      <c r="M2087" t="b">
        <v>1</v>
      </c>
      <c r="N2087" t="s">
        <v>8269</v>
      </c>
      <c r="O2087">
        <f t="shared" si="128"/>
        <v>101</v>
      </c>
      <c r="P2087">
        <f t="shared" si="129"/>
        <v>35.950000000000003</v>
      </c>
      <c r="Q2087" s="10" t="s">
        <v>8315</v>
      </c>
      <c r="R2087" t="s">
        <v>8316</v>
      </c>
      <c r="S2087" s="14">
        <f t="shared" si="130"/>
        <v>42233.763831018514</v>
      </c>
      <c r="T2087" s="14">
        <f t="shared" si="131"/>
        <v>42258.763831018514</v>
      </c>
    </row>
    <row r="2088" spans="1:20" ht="30.6" x14ac:dyDescent="0.45">
      <c r="A2088">
        <v>3658</v>
      </c>
      <c r="B2088" s="3" t="s">
        <v>3655</v>
      </c>
      <c r="C2088" s="3" t="s">
        <v>7768</v>
      </c>
      <c r="D2088" s="6">
        <v>1500</v>
      </c>
      <c r="E2088" s="8">
        <v>1510</v>
      </c>
      <c r="F2088" t="s">
        <v>8218</v>
      </c>
      <c r="G2088" t="s">
        <v>8223</v>
      </c>
      <c r="H2088" t="s">
        <v>8245</v>
      </c>
      <c r="I2088">
        <v>1404273540</v>
      </c>
      <c r="J2088">
        <v>1400272580</v>
      </c>
      <c r="K2088" t="b">
        <v>0</v>
      </c>
      <c r="L2088">
        <v>20</v>
      </c>
      <c r="M2088" t="b">
        <v>1</v>
      </c>
      <c r="N2088" t="s">
        <v>8269</v>
      </c>
      <c r="O2088">
        <f t="shared" si="128"/>
        <v>101</v>
      </c>
      <c r="P2088">
        <f t="shared" si="129"/>
        <v>75.5</v>
      </c>
      <c r="Q2088" s="10" t="s">
        <v>8315</v>
      </c>
      <c r="R2088" t="s">
        <v>8316</v>
      </c>
      <c r="S2088" s="14">
        <f t="shared" si="130"/>
        <v>41775.858564814815</v>
      </c>
      <c r="T2088" s="14">
        <f t="shared" si="131"/>
        <v>41822.165972222225</v>
      </c>
    </row>
    <row r="2089" spans="1:20" ht="45" x14ac:dyDescent="0.45">
      <c r="A2089">
        <v>1377</v>
      </c>
      <c r="B2089" s="3" t="s">
        <v>1378</v>
      </c>
      <c r="C2089" s="3" t="s">
        <v>5487</v>
      </c>
      <c r="D2089" s="6">
        <v>1300</v>
      </c>
      <c r="E2089" s="8">
        <v>1510</v>
      </c>
      <c r="F2089" t="s">
        <v>8218</v>
      </c>
      <c r="G2089" t="s">
        <v>8223</v>
      </c>
      <c r="H2089" t="s">
        <v>8245</v>
      </c>
      <c r="I2089">
        <v>1486095060</v>
      </c>
      <c r="J2089">
        <v>1484198170</v>
      </c>
      <c r="K2089" t="b">
        <v>0</v>
      </c>
      <c r="L2089">
        <v>31</v>
      </c>
      <c r="M2089" t="b">
        <v>1</v>
      </c>
      <c r="N2089" t="s">
        <v>8274</v>
      </c>
      <c r="O2089">
        <f t="shared" si="128"/>
        <v>116</v>
      </c>
      <c r="P2089">
        <f t="shared" si="129"/>
        <v>48.71</v>
      </c>
      <c r="Q2089" s="10" t="s">
        <v>8323</v>
      </c>
      <c r="R2089" t="s">
        <v>8324</v>
      </c>
      <c r="S2089" s="14">
        <f t="shared" si="130"/>
        <v>42747.219560185185</v>
      </c>
      <c r="T2089" s="14">
        <f t="shared" si="131"/>
        <v>42769.174305555556</v>
      </c>
    </row>
    <row r="2090" spans="1:20" ht="45" x14ac:dyDescent="0.45">
      <c r="A2090">
        <v>17</v>
      </c>
      <c r="B2090" s="3" t="s">
        <v>19</v>
      </c>
      <c r="C2090" s="3" t="s">
        <v>4128</v>
      </c>
      <c r="D2090" s="6">
        <v>1500</v>
      </c>
      <c r="E2090" s="8">
        <v>1510</v>
      </c>
      <c r="F2090" t="s">
        <v>8218</v>
      </c>
      <c r="G2090" t="s">
        <v>8224</v>
      </c>
      <c r="H2090" t="s">
        <v>8246</v>
      </c>
      <c r="I2090">
        <v>1415126022</v>
      </c>
      <c r="J2090">
        <v>1412530422</v>
      </c>
      <c r="K2090" t="b">
        <v>0</v>
      </c>
      <c r="L2090">
        <v>36</v>
      </c>
      <c r="M2090" t="b">
        <v>1</v>
      </c>
      <c r="N2090" t="s">
        <v>8263</v>
      </c>
      <c r="O2090">
        <f t="shared" si="128"/>
        <v>101</v>
      </c>
      <c r="P2090">
        <f t="shared" si="129"/>
        <v>41.94</v>
      </c>
      <c r="Q2090" s="10" t="s">
        <v>8308</v>
      </c>
      <c r="R2090" t="s">
        <v>8309</v>
      </c>
      <c r="S2090" s="14">
        <f t="shared" si="130"/>
        <v>41917.731736111113</v>
      </c>
      <c r="T2090" s="14">
        <f t="shared" si="131"/>
        <v>41947.773402777777</v>
      </c>
    </row>
    <row r="2091" spans="1:20" ht="45" x14ac:dyDescent="0.4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0" t="s">
        <v>8308</v>
      </c>
      <c r="R2091" t="s">
        <v>8310</v>
      </c>
      <c r="S2091" s="14">
        <f t="shared" si="130"/>
        <v>40779.125428240739</v>
      </c>
      <c r="T2091" s="14">
        <f t="shared" si="131"/>
        <v>40809.125428240739</v>
      </c>
    </row>
    <row r="2092" spans="1:20" ht="30.6" x14ac:dyDescent="0.4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0" t="s">
        <v>8315</v>
      </c>
      <c r="R2092" t="s">
        <v>8355</v>
      </c>
      <c r="S2092" s="14">
        <f t="shared" si="130"/>
        <v>42226.651886574073</v>
      </c>
      <c r="T2092" s="14">
        <f t="shared" si="131"/>
        <v>42286.651886574073</v>
      </c>
    </row>
    <row r="2093" spans="1:20" ht="45" x14ac:dyDescent="0.4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8315</v>
      </c>
      <c r="R2093" t="s">
        <v>8316</v>
      </c>
      <c r="S2093" s="14">
        <f t="shared" si="130"/>
        <v>42129.541585648149</v>
      </c>
      <c r="T2093" s="14">
        <f t="shared" si="131"/>
        <v>42159.541585648149</v>
      </c>
    </row>
    <row r="2094" spans="1:20" ht="59.4" x14ac:dyDescent="0.4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8323</v>
      </c>
      <c r="R2094" t="s">
        <v>8324</v>
      </c>
      <c r="S2094" s="14">
        <f t="shared" si="130"/>
        <v>41270.954351851848</v>
      </c>
      <c r="T2094" s="14">
        <f t="shared" si="131"/>
        <v>41300.954351851848</v>
      </c>
    </row>
    <row r="2095" spans="1:20" ht="45" x14ac:dyDescent="0.4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8323</v>
      </c>
      <c r="R2095" t="s">
        <v>8324</v>
      </c>
      <c r="S2095" s="14">
        <f t="shared" si="130"/>
        <v>40788.297650462962</v>
      </c>
      <c r="T2095" s="14">
        <f t="shared" si="131"/>
        <v>40830.958333333336</v>
      </c>
    </row>
    <row r="2096" spans="1:20" ht="45" x14ac:dyDescent="0.4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8323</v>
      </c>
      <c r="R2096" t="s">
        <v>8324</v>
      </c>
      <c r="S2096" s="14">
        <f t="shared" si="130"/>
        <v>41494.963587962964</v>
      </c>
      <c r="T2096" s="14">
        <f t="shared" si="131"/>
        <v>41523.165972222225</v>
      </c>
    </row>
    <row r="2097" spans="1:20" ht="45" x14ac:dyDescent="0.4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8323</v>
      </c>
      <c r="R2097" t="s">
        <v>8327</v>
      </c>
      <c r="S2097" s="14">
        <f t="shared" si="130"/>
        <v>41026.083298611113</v>
      </c>
      <c r="T2097" s="14">
        <f t="shared" si="131"/>
        <v>41056.083298611113</v>
      </c>
    </row>
    <row r="2098" spans="1:20" ht="45" x14ac:dyDescent="0.4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8315</v>
      </c>
      <c r="R2098" t="s">
        <v>8316</v>
      </c>
      <c r="S2098" s="14">
        <f t="shared" si="130"/>
        <v>42460.733530092592</v>
      </c>
      <c r="T2098" s="14">
        <f t="shared" si="131"/>
        <v>42490.733530092592</v>
      </c>
    </row>
    <row r="2099" spans="1:20" ht="30.6" x14ac:dyDescent="0.4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0" t="s">
        <v>8323</v>
      </c>
      <c r="R2099" t="s">
        <v>8325</v>
      </c>
      <c r="S2099" s="14">
        <f t="shared" si="130"/>
        <v>42545.125196759262</v>
      </c>
      <c r="T2099" s="14">
        <f t="shared" si="131"/>
        <v>42575.125196759262</v>
      </c>
    </row>
    <row r="2100" spans="1:20" ht="45" x14ac:dyDescent="0.45">
      <c r="A2100">
        <v>3764</v>
      </c>
      <c r="B2100" s="3" t="s">
        <v>3761</v>
      </c>
      <c r="C2100" s="3" t="s">
        <v>7874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1464482160</v>
      </c>
      <c r="J2100">
        <v>1462824832</v>
      </c>
      <c r="K2100" t="b">
        <v>0</v>
      </c>
      <c r="L2100">
        <v>27</v>
      </c>
      <c r="M2100" t="b">
        <v>1</v>
      </c>
      <c r="N2100" t="s">
        <v>8303</v>
      </c>
      <c r="O2100">
        <f t="shared" si="128"/>
        <v>100</v>
      </c>
      <c r="P2100">
        <f t="shared" si="129"/>
        <v>55.56</v>
      </c>
      <c r="Q2100" s="10" t="s">
        <v>8315</v>
      </c>
      <c r="R2100" t="s">
        <v>8357</v>
      </c>
      <c r="S2100" s="14">
        <f t="shared" si="130"/>
        <v>42499.842962962968</v>
      </c>
      <c r="T2100" s="14">
        <f t="shared" si="131"/>
        <v>42519.024999999994</v>
      </c>
    </row>
    <row r="2101" spans="1:20" ht="59.4" x14ac:dyDescent="0.45">
      <c r="A2101">
        <v>3870</v>
      </c>
      <c r="B2101" s="3" t="s">
        <v>3867</v>
      </c>
      <c r="C2101" s="3" t="s">
        <v>7979</v>
      </c>
      <c r="D2101" s="6">
        <v>10000</v>
      </c>
      <c r="E2101" s="8">
        <v>1500</v>
      </c>
      <c r="F2101" t="s">
        <v>8219</v>
      </c>
      <c r="G2101" t="s">
        <v>8223</v>
      </c>
      <c r="H2101" t="s">
        <v>8245</v>
      </c>
      <c r="I2101">
        <v>1404360478</v>
      </c>
      <c r="J2101">
        <v>1401768478</v>
      </c>
      <c r="K2101" t="b">
        <v>0</v>
      </c>
      <c r="L2101">
        <v>10</v>
      </c>
      <c r="M2101" t="b">
        <v>0</v>
      </c>
      <c r="N2101" t="s">
        <v>8303</v>
      </c>
      <c r="O2101">
        <f t="shared" si="128"/>
        <v>15</v>
      </c>
      <c r="P2101">
        <f t="shared" si="129"/>
        <v>150</v>
      </c>
      <c r="Q2101" s="10" t="s">
        <v>8315</v>
      </c>
      <c r="R2101" t="s">
        <v>8357</v>
      </c>
      <c r="S2101" s="14">
        <f t="shared" si="130"/>
        <v>41793.17219907407</v>
      </c>
      <c r="T2101" s="14">
        <f t="shared" si="131"/>
        <v>41823.17219907407</v>
      </c>
    </row>
    <row r="2102" spans="1:20" ht="45" x14ac:dyDescent="0.45">
      <c r="A2102">
        <v>3227</v>
      </c>
      <c r="B2102" s="3" t="s">
        <v>3227</v>
      </c>
      <c r="C2102" s="3" t="s">
        <v>7337</v>
      </c>
      <c r="D2102" s="6">
        <v>1200</v>
      </c>
      <c r="E2102" s="8">
        <v>1500</v>
      </c>
      <c r="F2102" t="s">
        <v>8218</v>
      </c>
      <c r="G2102" t="s">
        <v>8224</v>
      </c>
      <c r="H2102" t="s">
        <v>8246</v>
      </c>
      <c r="I2102">
        <v>1484687436</v>
      </c>
      <c r="J2102">
        <v>1482095436</v>
      </c>
      <c r="K2102" t="b">
        <v>0</v>
      </c>
      <c r="L2102">
        <v>30</v>
      </c>
      <c r="M2102" t="b">
        <v>1</v>
      </c>
      <c r="N2102" t="s">
        <v>8269</v>
      </c>
      <c r="O2102">
        <f t="shared" si="128"/>
        <v>125</v>
      </c>
      <c r="P2102">
        <f t="shared" si="129"/>
        <v>50</v>
      </c>
      <c r="Q2102" s="10" t="s">
        <v>8315</v>
      </c>
      <c r="R2102" t="s">
        <v>8316</v>
      </c>
      <c r="S2102" s="14">
        <f t="shared" si="130"/>
        <v>42722.882361111115</v>
      </c>
      <c r="T2102" s="14">
        <f t="shared" si="131"/>
        <v>42752.882361111115</v>
      </c>
    </row>
    <row r="2103" spans="1:20" ht="45" x14ac:dyDescent="0.45">
      <c r="A2103">
        <v>3427</v>
      </c>
      <c r="B2103" s="3" t="s">
        <v>3426</v>
      </c>
      <c r="C2103" s="3" t="s">
        <v>7537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1404314952</v>
      </c>
      <c r="J2103">
        <v>1401722952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0" t="s">
        <v>8315</v>
      </c>
      <c r="R2103" t="s">
        <v>8316</v>
      </c>
      <c r="S2103" s="14">
        <f t="shared" si="130"/>
        <v>41792.645277777774</v>
      </c>
      <c r="T2103" s="14">
        <f t="shared" si="131"/>
        <v>41822.645277777774</v>
      </c>
    </row>
    <row r="2104" spans="1:20" ht="45" x14ac:dyDescent="0.45">
      <c r="A2104">
        <v>3493</v>
      </c>
      <c r="B2104" s="3" t="s">
        <v>3492</v>
      </c>
      <c r="C2104" s="3" t="s">
        <v>7603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1408252260</v>
      </c>
      <c r="J2104">
        <v>1406580436</v>
      </c>
      <c r="K2104" t="b">
        <v>0</v>
      </c>
      <c r="L2104">
        <v>29</v>
      </c>
      <c r="M2104" t="b">
        <v>1</v>
      </c>
      <c r="N2104" t="s">
        <v>8269</v>
      </c>
      <c r="O2104">
        <f t="shared" si="128"/>
        <v>100</v>
      </c>
      <c r="P2104">
        <f t="shared" si="129"/>
        <v>51.72</v>
      </c>
      <c r="Q2104" s="10" t="s">
        <v>8315</v>
      </c>
      <c r="R2104" t="s">
        <v>8316</v>
      </c>
      <c r="S2104" s="14">
        <f t="shared" si="130"/>
        <v>41848.866157407407</v>
      </c>
      <c r="T2104" s="14">
        <f t="shared" si="131"/>
        <v>41868.21597222222</v>
      </c>
    </row>
    <row r="2105" spans="1:20" ht="45" x14ac:dyDescent="0.45">
      <c r="A2105">
        <v>3581</v>
      </c>
      <c r="B2105" s="3" t="s">
        <v>3580</v>
      </c>
      <c r="C2105" s="3" t="s">
        <v>7691</v>
      </c>
      <c r="D2105" s="6">
        <v>1500</v>
      </c>
      <c r="E2105" s="8">
        <v>1500</v>
      </c>
      <c r="F2105" t="s">
        <v>8218</v>
      </c>
      <c r="G2105" t="s">
        <v>8224</v>
      </c>
      <c r="H2105" t="s">
        <v>8246</v>
      </c>
      <c r="I2105">
        <v>1406719110</v>
      </c>
      <c r="J2105">
        <v>1405509510</v>
      </c>
      <c r="K2105" t="b">
        <v>0</v>
      </c>
      <c r="L2105">
        <v>45</v>
      </c>
      <c r="M2105" t="b">
        <v>1</v>
      </c>
      <c r="N2105" t="s">
        <v>8269</v>
      </c>
      <c r="O2105">
        <f t="shared" si="128"/>
        <v>100</v>
      </c>
      <c r="P2105">
        <f t="shared" si="129"/>
        <v>33.33</v>
      </c>
      <c r="Q2105" s="10" t="s">
        <v>8315</v>
      </c>
      <c r="R2105" t="s">
        <v>8316</v>
      </c>
      <c r="S2105" s="14">
        <f t="shared" si="130"/>
        <v>41836.471180555556</v>
      </c>
      <c r="T2105" s="14">
        <f t="shared" si="131"/>
        <v>41850.471180555556</v>
      </c>
    </row>
    <row r="2106" spans="1:20" ht="73.8" x14ac:dyDescent="0.45">
      <c r="A2106">
        <v>3031</v>
      </c>
      <c r="B2106" s="3" t="s">
        <v>3031</v>
      </c>
      <c r="C2106" s="3" t="s">
        <v>7141</v>
      </c>
      <c r="D2106" s="6">
        <v>1500</v>
      </c>
      <c r="E2106" s="8">
        <v>1500</v>
      </c>
      <c r="F2106" t="s">
        <v>8218</v>
      </c>
      <c r="G2106" t="s">
        <v>8223</v>
      </c>
      <c r="H2106" t="s">
        <v>8245</v>
      </c>
      <c r="I2106">
        <v>1476479447</v>
      </c>
      <c r="J2106">
        <v>1471295447</v>
      </c>
      <c r="K2106" t="b">
        <v>0</v>
      </c>
      <c r="L2106">
        <v>29</v>
      </c>
      <c r="M2106" t="b">
        <v>1</v>
      </c>
      <c r="N2106" t="s">
        <v>8301</v>
      </c>
      <c r="O2106">
        <f t="shared" si="128"/>
        <v>100</v>
      </c>
      <c r="P2106">
        <f t="shared" si="129"/>
        <v>51.72</v>
      </c>
      <c r="Q2106" s="10" t="s">
        <v>8315</v>
      </c>
      <c r="R2106" t="s">
        <v>8355</v>
      </c>
      <c r="S2106" s="14">
        <f t="shared" si="130"/>
        <v>42597.882488425923</v>
      </c>
      <c r="T2106" s="14">
        <f t="shared" si="131"/>
        <v>42657.882488425923</v>
      </c>
    </row>
    <row r="2107" spans="1:20" ht="45" x14ac:dyDescent="0.4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8331</v>
      </c>
      <c r="R2107" t="s">
        <v>8332</v>
      </c>
      <c r="S2107" s="14">
        <f t="shared" si="130"/>
        <v>41488.85423611111</v>
      </c>
      <c r="T2107" s="14">
        <f t="shared" si="131"/>
        <v>41533.85423611111</v>
      </c>
    </row>
    <row r="2108" spans="1:20" ht="59.4" x14ac:dyDescent="0.4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8317</v>
      </c>
      <c r="R2108" t="s">
        <v>8319</v>
      </c>
      <c r="S2108" s="14">
        <f t="shared" si="130"/>
        <v>41928.904189814813</v>
      </c>
      <c r="T2108" s="14">
        <f t="shared" si="131"/>
        <v>41973.945856481485</v>
      </c>
    </row>
    <row r="2109" spans="1:20" ht="45" x14ac:dyDescent="0.4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8308</v>
      </c>
      <c r="R2109" t="s">
        <v>8310</v>
      </c>
      <c r="S2109" s="14">
        <f t="shared" si="130"/>
        <v>41100.158877314818</v>
      </c>
      <c r="T2109" s="14">
        <f t="shared" si="131"/>
        <v>41104.126388888886</v>
      </c>
    </row>
    <row r="2110" spans="1:20" ht="59.4" x14ac:dyDescent="0.4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8317</v>
      </c>
      <c r="R2110" t="s">
        <v>8319</v>
      </c>
      <c r="S2110" s="14">
        <f t="shared" si="130"/>
        <v>42012.768298611118</v>
      </c>
      <c r="T2110" s="14">
        <f t="shared" si="131"/>
        <v>42042.768298611118</v>
      </c>
    </row>
    <row r="2111" spans="1:20" ht="45" x14ac:dyDescent="0.4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8317</v>
      </c>
      <c r="R2111" t="s">
        <v>8353</v>
      </c>
      <c r="S2111" s="14">
        <f t="shared" si="130"/>
        <v>42494.061793981484</v>
      </c>
      <c r="T2111" s="14">
        <f t="shared" si="131"/>
        <v>42519.061793981484</v>
      </c>
    </row>
    <row r="2112" spans="1:20" ht="45" x14ac:dyDescent="0.4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0" t="s">
        <v>8308</v>
      </c>
      <c r="R2112" t="s">
        <v>8312</v>
      </c>
      <c r="S2112" s="14">
        <f t="shared" si="130"/>
        <v>42259.542800925927</v>
      </c>
      <c r="T2112" s="14">
        <f t="shared" si="131"/>
        <v>42287.875</v>
      </c>
    </row>
    <row r="2113" spans="1:20" ht="45" x14ac:dyDescent="0.45">
      <c r="A2113">
        <v>3902</v>
      </c>
      <c r="B2113" s="3" t="s">
        <v>3899</v>
      </c>
      <c r="C2113" s="3" t="s">
        <v>8010</v>
      </c>
      <c r="D2113" s="6">
        <v>3000</v>
      </c>
      <c r="E2113" s="8">
        <v>1465</v>
      </c>
      <c r="F2113" t="s">
        <v>8220</v>
      </c>
      <c r="G2113" t="s">
        <v>8224</v>
      </c>
      <c r="H2113" t="s">
        <v>8246</v>
      </c>
      <c r="I2113">
        <v>1479125642</v>
      </c>
      <c r="J2113">
        <v>1476962042</v>
      </c>
      <c r="K2113" t="b">
        <v>0</v>
      </c>
      <c r="L2113">
        <v>31</v>
      </c>
      <c r="M2113" t="b">
        <v>0</v>
      </c>
      <c r="N2113" t="s">
        <v>8269</v>
      </c>
      <c r="O2113">
        <f t="shared" si="128"/>
        <v>49</v>
      </c>
      <c r="P2113">
        <f t="shared" si="129"/>
        <v>47.26</v>
      </c>
      <c r="Q2113" s="10" t="s">
        <v>8315</v>
      </c>
      <c r="R2113" t="s">
        <v>8316</v>
      </c>
      <c r="S2113" s="14">
        <f t="shared" si="130"/>
        <v>42663.468078703707</v>
      </c>
      <c r="T2113" s="14">
        <f t="shared" si="131"/>
        <v>42688.509745370371</v>
      </c>
    </row>
    <row r="2114" spans="1:20" ht="45" x14ac:dyDescent="0.45">
      <c r="A2114">
        <v>1228</v>
      </c>
      <c r="B2114" s="3" t="s">
        <v>1229</v>
      </c>
      <c r="C2114" s="3" t="s">
        <v>5338</v>
      </c>
      <c r="D2114" s="6">
        <v>5000</v>
      </c>
      <c r="E2114" s="8">
        <v>1465</v>
      </c>
      <c r="F2114" t="s">
        <v>8219</v>
      </c>
      <c r="G2114" t="s">
        <v>8223</v>
      </c>
      <c r="H2114" t="s">
        <v>8245</v>
      </c>
      <c r="I2114">
        <v>1317231008</v>
      </c>
      <c r="J2114">
        <v>1312047008</v>
      </c>
      <c r="K2114" t="b">
        <v>0</v>
      </c>
      <c r="L2114">
        <v>24</v>
      </c>
      <c r="M2114" t="b">
        <v>0</v>
      </c>
      <c r="N2114" t="s">
        <v>8284</v>
      </c>
      <c r="O2114">
        <f t="shared" ref="O2114:O2177" si="132">ROUND(E2114/D2114*100,0)</f>
        <v>29</v>
      </c>
      <c r="P2114">
        <f t="shared" ref="P2114:P2177" si="133">IFERROR(ROUND(E2114/L2114,2),0)</f>
        <v>61.04</v>
      </c>
      <c r="Q2114" s="10" t="s">
        <v>8323</v>
      </c>
      <c r="R2114" t="s">
        <v>8338</v>
      </c>
      <c r="S2114" s="14">
        <f t="shared" ref="S2114:S2177" si="134">(((J2114/60)/60)/24)+DATE(1970,1,1)</f>
        <v>40754.729259259257</v>
      </c>
      <c r="T2114" s="14">
        <f t="shared" ref="T2114:T2177" si="135">(((I2114/60)/60)/24)+DATE(1970,1,1)</f>
        <v>40814.729259259257</v>
      </c>
    </row>
    <row r="2115" spans="1:20" ht="45" x14ac:dyDescent="0.4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32"/>
        <v>1</v>
      </c>
      <c r="P2115">
        <f t="shared" si="133"/>
        <v>292.2</v>
      </c>
      <c r="Q2115" s="10" t="s">
        <v>8317</v>
      </c>
      <c r="R2115" t="s">
        <v>8318</v>
      </c>
      <c r="S2115" s="14">
        <f t="shared" si="134"/>
        <v>42140.921064814815</v>
      </c>
      <c r="T2115" s="14">
        <f t="shared" si="135"/>
        <v>42170.921064814815</v>
      </c>
    </row>
    <row r="2116" spans="1:20" ht="30.6" x14ac:dyDescent="0.4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8315</v>
      </c>
      <c r="R2116" t="s">
        <v>8357</v>
      </c>
      <c r="S2116" s="14">
        <f t="shared" si="134"/>
        <v>42493.857083333336</v>
      </c>
      <c r="T2116" s="14">
        <f t="shared" si="135"/>
        <v>42508</v>
      </c>
    </row>
    <row r="2117" spans="1:20" ht="59.4" x14ac:dyDescent="0.4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0" t="s">
        <v>8308</v>
      </c>
      <c r="R2117" t="s">
        <v>8313</v>
      </c>
      <c r="S2117" s="14">
        <f t="shared" si="134"/>
        <v>40205.174849537041</v>
      </c>
      <c r="T2117" s="14">
        <f t="shared" si="135"/>
        <v>40291.160416666666</v>
      </c>
    </row>
    <row r="2118" spans="1:20" ht="45" x14ac:dyDescent="0.4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0" t="s">
        <v>8331</v>
      </c>
      <c r="R2118" t="s">
        <v>8333</v>
      </c>
      <c r="S2118" s="14">
        <f t="shared" si="134"/>
        <v>42755.492754629624</v>
      </c>
      <c r="T2118" s="14">
        <f t="shared" si="135"/>
        <v>42802.3125</v>
      </c>
    </row>
    <row r="2119" spans="1:20" ht="45" x14ac:dyDescent="0.4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8323</v>
      </c>
      <c r="R2119" t="s">
        <v>8327</v>
      </c>
      <c r="S2119" s="14">
        <f t="shared" si="134"/>
        <v>42366.192974537036</v>
      </c>
      <c r="T2119" s="14">
        <f t="shared" si="135"/>
        <v>42401.75</v>
      </c>
    </row>
    <row r="2120" spans="1:20" ht="45" x14ac:dyDescent="0.4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8331</v>
      </c>
      <c r="R2120" t="s">
        <v>8333</v>
      </c>
      <c r="S2120" s="14">
        <f t="shared" si="134"/>
        <v>42706.115405092598</v>
      </c>
      <c r="T2120" s="14">
        <f t="shared" si="135"/>
        <v>42736.115405092598</v>
      </c>
    </row>
    <row r="2121" spans="1:20" ht="45" x14ac:dyDescent="0.4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8315</v>
      </c>
      <c r="R2121" t="s">
        <v>8316</v>
      </c>
      <c r="S2121" s="14">
        <f t="shared" si="134"/>
        <v>41780.412604166668</v>
      </c>
      <c r="T2121" s="14">
        <f t="shared" si="135"/>
        <v>41810.412604166668</v>
      </c>
    </row>
    <row r="2122" spans="1:20" ht="45" x14ac:dyDescent="0.4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8323</v>
      </c>
      <c r="R2122" t="s">
        <v>8324</v>
      </c>
      <c r="S2122" s="14">
        <f t="shared" si="134"/>
        <v>42055.972824074073</v>
      </c>
      <c r="T2122" s="14">
        <f t="shared" si="135"/>
        <v>42085.931157407409</v>
      </c>
    </row>
    <row r="2123" spans="1:20" ht="59.4" x14ac:dyDescent="0.4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8317</v>
      </c>
      <c r="R2123" t="s">
        <v>8353</v>
      </c>
      <c r="S2123" s="14">
        <f t="shared" si="134"/>
        <v>42658.810277777782</v>
      </c>
      <c r="T2123" s="14">
        <f t="shared" si="135"/>
        <v>42683.851944444439</v>
      </c>
    </row>
    <row r="2124" spans="1:20" ht="59.4" x14ac:dyDescent="0.4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8331</v>
      </c>
      <c r="R2124" t="s">
        <v>8332</v>
      </c>
      <c r="S2124" s="14">
        <f t="shared" si="134"/>
        <v>41692.135729166665</v>
      </c>
      <c r="T2124" s="14">
        <f t="shared" si="135"/>
        <v>41722.0940625</v>
      </c>
    </row>
    <row r="2125" spans="1:20" ht="59.4" x14ac:dyDescent="0.4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8308</v>
      </c>
      <c r="R2125" t="s">
        <v>8313</v>
      </c>
      <c r="S2125" s="14">
        <f t="shared" si="134"/>
        <v>41904.851875</v>
      </c>
      <c r="T2125" s="14">
        <f t="shared" si="135"/>
        <v>41929.5</v>
      </c>
    </row>
    <row r="2126" spans="1:20" ht="45" x14ac:dyDescent="0.4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8336</v>
      </c>
      <c r="R2126" t="s">
        <v>8348</v>
      </c>
      <c r="S2126" s="14">
        <f t="shared" si="134"/>
        <v>42593.011782407411</v>
      </c>
      <c r="T2126" s="14">
        <f t="shared" si="135"/>
        <v>42615.291666666672</v>
      </c>
    </row>
    <row r="2127" spans="1:20" ht="45" x14ac:dyDescent="0.4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8336</v>
      </c>
      <c r="R2127" t="s">
        <v>8337</v>
      </c>
      <c r="S2127" s="14">
        <f t="shared" si="134"/>
        <v>42597.617418981477</v>
      </c>
      <c r="T2127" s="14">
        <f t="shared" si="135"/>
        <v>42628.617418981477</v>
      </c>
    </row>
    <row r="2128" spans="1:20" ht="45" x14ac:dyDescent="0.4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8317</v>
      </c>
      <c r="R2128" t="s">
        <v>8318</v>
      </c>
      <c r="S2128" s="14">
        <f t="shared" si="134"/>
        <v>41901.684861111113</v>
      </c>
      <c r="T2128" s="14">
        <f t="shared" si="135"/>
        <v>41931.684861111113</v>
      </c>
    </row>
    <row r="2129" spans="1:20" ht="45" x14ac:dyDescent="0.4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8323</v>
      </c>
      <c r="R2129" t="s">
        <v>8352</v>
      </c>
      <c r="S2129" s="14">
        <f t="shared" si="134"/>
        <v>41930.975601851853</v>
      </c>
      <c r="T2129" s="14">
        <f t="shared" si="135"/>
        <v>41961.017268518524</v>
      </c>
    </row>
    <row r="2130" spans="1:20" ht="59.4" x14ac:dyDescent="0.45">
      <c r="A2130">
        <v>2778</v>
      </c>
      <c r="B2130" s="3" t="s">
        <v>2778</v>
      </c>
      <c r="C2130" s="3" t="s">
        <v>6888</v>
      </c>
      <c r="D2130" s="6">
        <v>5500</v>
      </c>
      <c r="E2130" s="8">
        <v>1405</v>
      </c>
      <c r="F2130" t="s">
        <v>8220</v>
      </c>
      <c r="G2130" t="s">
        <v>8223</v>
      </c>
      <c r="H2130" t="s">
        <v>8245</v>
      </c>
      <c r="I2130">
        <v>1409009306</v>
      </c>
      <c r="J2130">
        <v>1406417306</v>
      </c>
      <c r="K2130" t="b">
        <v>0</v>
      </c>
      <c r="L2130">
        <v>15</v>
      </c>
      <c r="M2130" t="b">
        <v>0</v>
      </c>
      <c r="N2130" t="s">
        <v>8302</v>
      </c>
      <c r="O2130">
        <f t="shared" si="132"/>
        <v>26</v>
      </c>
      <c r="P2130">
        <f t="shared" si="133"/>
        <v>93.67</v>
      </c>
      <c r="Q2130" s="10" t="s">
        <v>8320</v>
      </c>
      <c r="R2130" t="s">
        <v>8356</v>
      </c>
      <c r="S2130" s="14">
        <f t="shared" si="134"/>
        <v>41846.978078703702</v>
      </c>
      <c r="T2130" s="14">
        <f t="shared" si="135"/>
        <v>41876.978078703702</v>
      </c>
    </row>
    <row r="2131" spans="1:20" ht="59.4" x14ac:dyDescent="0.45">
      <c r="A2131">
        <v>1695</v>
      </c>
      <c r="B2131" s="3" t="s">
        <v>1696</v>
      </c>
      <c r="C2131" s="3" t="s">
        <v>5805</v>
      </c>
      <c r="D2131" s="6">
        <v>12000</v>
      </c>
      <c r="E2131" s="8">
        <v>1405</v>
      </c>
      <c r="F2131" t="s">
        <v>8221</v>
      </c>
      <c r="G2131" t="s">
        <v>8223</v>
      </c>
      <c r="H2131" t="s">
        <v>8245</v>
      </c>
      <c r="I2131">
        <v>1491786000</v>
      </c>
      <c r="J2131">
        <v>1488847514</v>
      </c>
      <c r="K2131" t="b">
        <v>0</v>
      </c>
      <c r="L2131">
        <v>23</v>
      </c>
      <c r="M2131" t="b">
        <v>0</v>
      </c>
      <c r="N2131" t="s">
        <v>8291</v>
      </c>
      <c r="O2131">
        <f t="shared" si="132"/>
        <v>12</v>
      </c>
      <c r="P2131">
        <f t="shared" si="133"/>
        <v>61.09</v>
      </c>
      <c r="Q2131" s="10" t="s">
        <v>8323</v>
      </c>
      <c r="R2131" t="s">
        <v>8345</v>
      </c>
      <c r="S2131" s="14">
        <f t="shared" si="134"/>
        <v>42801.031412037039</v>
      </c>
      <c r="T2131" s="14">
        <f t="shared" si="135"/>
        <v>42835.041666666672</v>
      </c>
    </row>
    <row r="2132" spans="1:20" ht="45" x14ac:dyDescent="0.4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8317</v>
      </c>
      <c r="R2132" t="s">
        <v>8319</v>
      </c>
      <c r="S2132" s="14">
        <f t="shared" si="134"/>
        <v>42356.750706018516</v>
      </c>
      <c r="T2132" s="14">
        <f t="shared" si="135"/>
        <v>42386.750706018516</v>
      </c>
    </row>
    <row r="2133" spans="1:20" ht="59.4" x14ac:dyDescent="0.4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8315</v>
      </c>
      <c r="R2133" t="s">
        <v>8316</v>
      </c>
      <c r="S2133" s="14">
        <f t="shared" si="134"/>
        <v>41963.872361111105</v>
      </c>
      <c r="T2133" s="14">
        <f t="shared" si="135"/>
        <v>41974.797916666663</v>
      </c>
    </row>
    <row r="2134" spans="1:20" ht="45" x14ac:dyDescent="0.4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8317</v>
      </c>
      <c r="R2134" t="s">
        <v>8346</v>
      </c>
      <c r="S2134" s="14">
        <f t="shared" si="134"/>
        <v>42702.770729166667</v>
      </c>
      <c r="T2134" s="14">
        <f t="shared" si="135"/>
        <v>42762.770729166667</v>
      </c>
    </row>
    <row r="2135" spans="1:20" ht="45" x14ac:dyDescent="0.4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8323</v>
      </c>
      <c r="R2135" t="s">
        <v>8345</v>
      </c>
      <c r="S2135" s="14">
        <f t="shared" si="134"/>
        <v>42460.98192129629</v>
      </c>
      <c r="T2135" s="14">
        <f t="shared" si="135"/>
        <v>42481.166666666672</v>
      </c>
    </row>
    <row r="2136" spans="1:20" ht="45" x14ac:dyDescent="0.4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8315</v>
      </c>
      <c r="R2136" t="s">
        <v>8316</v>
      </c>
      <c r="S2136" s="14">
        <f t="shared" si="134"/>
        <v>42234.789884259255</v>
      </c>
      <c r="T2136" s="14">
        <f t="shared" si="135"/>
        <v>42262.420833333337</v>
      </c>
    </row>
    <row r="2137" spans="1:20" ht="59.4" x14ac:dyDescent="0.4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8323</v>
      </c>
      <c r="R2137" t="s">
        <v>8324</v>
      </c>
      <c r="S2137" s="14">
        <f t="shared" si="134"/>
        <v>41073.050717592596</v>
      </c>
      <c r="T2137" s="14">
        <f t="shared" si="135"/>
        <v>41085.683333333334</v>
      </c>
    </row>
    <row r="2138" spans="1:20" ht="30.6" x14ac:dyDescent="0.4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8323</v>
      </c>
      <c r="R2138" t="s">
        <v>8324</v>
      </c>
      <c r="S2138" s="14">
        <f t="shared" si="134"/>
        <v>42323.17460648148</v>
      </c>
      <c r="T2138" s="14">
        <f t="shared" si="135"/>
        <v>42383.17460648148</v>
      </c>
    </row>
    <row r="2139" spans="1:20" ht="59.4" x14ac:dyDescent="0.4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8317</v>
      </c>
      <c r="R2139" t="s">
        <v>8319</v>
      </c>
      <c r="S2139" s="14">
        <f t="shared" si="134"/>
        <v>42273.090740740736</v>
      </c>
      <c r="T2139" s="14">
        <f t="shared" si="135"/>
        <v>42313.132407407407</v>
      </c>
    </row>
    <row r="2140" spans="1:20" ht="45" x14ac:dyDescent="0.4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8308</v>
      </c>
      <c r="R2140" t="s">
        <v>8311</v>
      </c>
      <c r="S2140" s="14">
        <f t="shared" si="134"/>
        <v>42135.589548611111</v>
      </c>
      <c r="T2140" s="14">
        <f t="shared" si="135"/>
        <v>42166.083333333328</v>
      </c>
    </row>
    <row r="2141" spans="1:20" ht="45" x14ac:dyDescent="0.4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8315</v>
      </c>
      <c r="R2141" t="s">
        <v>8316</v>
      </c>
      <c r="S2141" s="14">
        <f t="shared" si="134"/>
        <v>42075.979988425926</v>
      </c>
      <c r="T2141" s="14">
        <f t="shared" si="135"/>
        <v>42103.979988425926</v>
      </c>
    </row>
    <row r="2142" spans="1:20" ht="45" x14ac:dyDescent="0.4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8315</v>
      </c>
      <c r="R2142" t="s">
        <v>8316</v>
      </c>
      <c r="S2142" s="14">
        <f t="shared" si="134"/>
        <v>42136.675196759257</v>
      </c>
      <c r="T2142" s="14">
        <f t="shared" si="135"/>
        <v>42166.675196759257</v>
      </c>
    </row>
    <row r="2143" spans="1:20" ht="30.6" x14ac:dyDescent="0.4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8323</v>
      </c>
      <c r="R2143" t="s">
        <v>8326</v>
      </c>
      <c r="S2143" s="14">
        <f t="shared" si="134"/>
        <v>41310.969270833331</v>
      </c>
      <c r="T2143" s="14">
        <f t="shared" si="135"/>
        <v>41355.927604166667</v>
      </c>
    </row>
    <row r="2144" spans="1:20" ht="30.6" x14ac:dyDescent="0.4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8323</v>
      </c>
      <c r="R2144" t="s">
        <v>8344</v>
      </c>
      <c r="S2144" s="14">
        <f t="shared" si="134"/>
        <v>40802.733101851853</v>
      </c>
      <c r="T2144" s="14">
        <f t="shared" si="135"/>
        <v>40832.918749999997</v>
      </c>
    </row>
    <row r="2145" spans="1:20" ht="45" x14ac:dyDescent="0.4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8315</v>
      </c>
      <c r="R2145" t="s">
        <v>8355</v>
      </c>
      <c r="S2145" s="14">
        <f t="shared" si="134"/>
        <v>41885.478842592594</v>
      </c>
      <c r="T2145" s="14">
        <f t="shared" si="135"/>
        <v>41915.478842592594</v>
      </c>
    </row>
    <row r="2146" spans="1:20" ht="45" x14ac:dyDescent="0.4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8323</v>
      </c>
      <c r="R2146" t="s">
        <v>8324</v>
      </c>
      <c r="S2146" s="14">
        <f t="shared" si="134"/>
        <v>41549.627615740741</v>
      </c>
      <c r="T2146" s="14">
        <f t="shared" si="135"/>
        <v>41579.627615740741</v>
      </c>
    </row>
    <row r="2147" spans="1:20" ht="45" x14ac:dyDescent="0.4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8308</v>
      </c>
      <c r="R2147" t="s">
        <v>8310</v>
      </c>
      <c r="S2147" s="14">
        <f t="shared" si="134"/>
        <v>41682.805902777778</v>
      </c>
      <c r="T2147" s="14">
        <f t="shared" si="135"/>
        <v>41705.805902777778</v>
      </c>
    </row>
    <row r="2148" spans="1:20" ht="45" x14ac:dyDescent="0.45">
      <c r="A2148">
        <v>1033</v>
      </c>
      <c r="B2148" s="3" t="s">
        <v>1034</v>
      </c>
      <c r="C2148" s="3" t="s">
        <v>5143</v>
      </c>
      <c r="D2148" s="6">
        <v>1328</v>
      </c>
      <c r="E2148" s="8">
        <v>1366</v>
      </c>
      <c r="F2148" t="s">
        <v>8218</v>
      </c>
      <c r="G2148" t="s">
        <v>8224</v>
      </c>
      <c r="H2148" t="s">
        <v>8246</v>
      </c>
      <c r="I2148">
        <v>1481564080</v>
      </c>
      <c r="J2148">
        <v>1479144880</v>
      </c>
      <c r="K2148" t="b">
        <v>0</v>
      </c>
      <c r="L2148">
        <v>27</v>
      </c>
      <c r="M2148" t="b">
        <v>1</v>
      </c>
      <c r="N2148" t="s">
        <v>8278</v>
      </c>
      <c r="O2148">
        <f t="shared" si="132"/>
        <v>103</v>
      </c>
      <c r="P2148">
        <f t="shared" si="133"/>
        <v>50.59</v>
      </c>
      <c r="Q2148" s="10" t="s">
        <v>8323</v>
      </c>
      <c r="R2148" t="s">
        <v>8328</v>
      </c>
      <c r="S2148" s="14">
        <f t="shared" si="134"/>
        <v>42688.732407407413</v>
      </c>
      <c r="T2148" s="14">
        <f t="shared" si="135"/>
        <v>42716.732407407413</v>
      </c>
    </row>
    <row r="2149" spans="1:20" ht="45" x14ac:dyDescent="0.45">
      <c r="A2149">
        <v>557</v>
      </c>
      <c r="B2149" s="3" t="s">
        <v>558</v>
      </c>
      <c r="C2149" s="3" t="s">
        <v>4667</v>
      </c>
      <c r="D2149" s="6">
        <v>150000</v>
      </c>
      <c r="E2149" s="8">
        <v>1366</v>
      </c>
      <c r="F2149" t="s">
        <v>8220</v>
      </c>
      <c r="G2149" t="s">
        <v>8235</v>
      </c>
      <c r="H2149" t="s">
        <v>8248</v>
      </c>
      <c r="I2149">
        <v>1480721803</v>
      </c>
      <c r="J2149">
        <v>1478126203</v>
      </c>
      <c r="K2149" t="b">
        <v>0</v>
      </c>
      <c r="L2149">
        <v>20</v>
      </c>
      <c r="M2149" t="b">
        <v>0</v>
      </c>
      <c r="N2149" t="s">
        <v>8270</v>
      </c>
      <c r="O2149">
        <f t="shared" si="132"/>
        <v>1</v>
      </c>
      <c r="P2149">
        <f t="shared" si="133"/>
        <v>68.3</v>
      </c>
      <c r="Q2149" s="10" t="s">
        <v>8317</v>
      </c>
      <c r="R2149" t="s">
        <v>8318</v>
      </c>
      <c r="S2149" s="14">
        <f t="shared" si="134"/>
        <v>42676.942164351851</v>
      </c>
      <c r="T2149" s="14">
        <f t="shared" si="135"/>
        <v>42706.983831018515</v>
      </c>
    </row>
    <row r="2150" spans="1:20" ht="45" x14ac:dyDescent="0.4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8315</v>
      </c>
      <c r="R2150" t="s">
        <v>8316</v>
      </c>
      <c r="S2150" s="14">
        <f t="shared" si="134"/>
        <v>42532.052523148144</v>
      </c>
      <c r="T2150" s="14">
        <f t="shared" si="135"/>
        <v>42560.166666666672</v>
      </c>
    </row>
    <row r="2151" spans="1:20" ht="45" x14ac:dyDescent="0.4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8323</v>
      </c>
      <c r="R2151" t="s">
        <v>8327</v>
      </c>
      <c r="S2151" s="14">
        <f t="shared" si="134"/>
        <v>40557.429733796293</v>
      </c>
      <c r="T2151" s="14">
        <f t="shared" si="135"/>
        <v>40582.429733796293</v>
      </c>
    </row>
    <row r="2152" spans="1:20" ht="45" x14ac:dyDescent="0.4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8315</v>
      </c>
      <c r="R2152" t="s">
        <v>8316</v>
      </c>
      <c r="S2152" s="14">
        <f t="shared" si="134"/>
        <v>42278.629710648151</v>
      </c>
      <c r="T2152" s="14">
        <f t="shared" si="135"/>
        <v>42306.629710648151</v>
      </c>
    </row>
    <row r="2153" spans="1:20" ht="45" x14ac:dyDescent="0.4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8323</v>
      </c>
      <c r="R2153" t="s">
        <v>8352</v>
      </c>
      <c r="S2153" s="14">
        <f t="shared" si="134"/>
        <v>42093.860023148154</v>
      </c>
      <c r="T2153" s="14">
        <f t="shared" si="135"/>
        <v>42125.582638888889</v>
      </c>
    </row>
    <row r="2154" spans="1:20" ht="45" x14ac:dyDescent="0.4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8323</v>
      </c>
      <c r="R2154" t="s">
        <v>8327</v>
      </c>
      <c r="S2154" s="14">
        <f t="shared" si="134"/>
        <v>40638.868611111109</v>
      </c>
      <c r="T2154" s="14">
        <f t="shared" si="135"/>
        <v>40668.868611111109</v>
      </c>
    </row>
    <row r="2155" spans="1:20" ht="45" x14ac:dyDescent="0.4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8315</v>
      </c>
      <c r="R2155" t="s">
        <v>8316</v>
      </c>
      <c r="S2155" s="14">
        <f t="shared" si="134"/>
        <v>42019.959837962961</v>
      </c>
      <c r="T2155" s="14">
        <f t="shared" si="135"/>
        <v>42034.959837962961</v>
      </c>
    </row>
    <row r="2156" spans="1:20" ht="45" x14ac:dyDescent="0.45">
      <c r="A2156">
        <v>1884</v>
      </c>
      <c r="B2156" s="3" t="s">
        <v>1885</v>
      </c>
      <c r="C2156" s="3" t="s">
        <v>5994</v>
      </c>
      <c r="D2156" s="6">
        <v>1000</v>
      </c>
      <c r="E2156" s="8">
        <v>1351</v>
      </c>
      <c r="F2156" t="s">
        <v>8218</v>
      </c>
      <c r="G2156" t="s">
        <v>8223</v>
      </c>
      <c r="H2156" t="s">
        <v>8245</v>
      </c>
      <c r="I2156">
        <v>1354017600</v>
      </c>
      <c r="J2156">
        <v>1350967535</v>
      </c>
      <c r="K2156" t="b">
        <v>0</v>
      </c>
      <c r="L2156">
        <v>26</v>
      </c>
      <c r="M2156" t="b">
        <v>1</v>
      </c>
      <c r="N2156" t="s">
        <v>8277</v>
      </c>
      <c r="O2156">
        <f t="shared" si="132"/>
        <v>135</v>
      </c>
      <c r="P2156">
        <f t="shared" si="133"/>
        <v>51.96</v>
      </c>
      <c r="Q2156" s="10" t="s">
        <v>8323</v>
      </c>
      <c r="R2156" t="s">
        <v>8327</v>
      </c>
      <c r="S2156" s="14">
        <f t="shared" si="134"/>
        <v>41205.198321759257</v>
      </c>
      <c r="T2156" s="14">
        <f t="shared" si="135"/>
        <v>41240.5</v>
      </c>
    </row>
    <row r="2157" spans="1:20" ht="45" x14ac:dyDescent="0.4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0" t="s">
        <v>8323</v>
      </c>
      <c r="R2157" t="s">
        <v>8326</v>
      </c>
      <c r="S2157" s="14">
        <f t="shared" si="134"/>
        <v>41597.788888888892</v>
      </c>
      <c r="T2157" s="14">
        <f t="shared" si="135"/>
        <v>41627.788888888892</v>
      </c>
    </row>
    <row r="2158" spans="1:20" ht="88.2" x14ac:dyDescent="0.4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32"/>
        <v>2702</v>
      </c>
      <c r="P2158">
        <f t="shared" si="133"/>
        <v>38.6</v>
      </c>
      <c r="Q2158" s="10" t="s">
        <v>8308</v>
      </c>
      <c r="R2158" t="s">
        <v>8310</v>
      </c>
      <c r="S2158" s="14">
        <f t="shared" si="134"/>
        <v>42604.730567129634</v>
      </c>
      <c r="T2158" s="14">
        <f t="shared" si="135"/>
        <v>42614.730567129634</v>
      </c>
    </row>
    <row r="2159" spans="1:20" ht="30.6" x14ac:dyDescent="0.4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8323</v>
      </c>
      <c r="R2159" t="s">
        <v>8327</v>
      </c>
      <c r="S2159" s="14">
        <f t="shared" si="134"/>
        <v>40718.839537037034</v>
      </c>
      <c r="T2159" s="14">
        <f t="shared" si="135"/>
        <v>40748.839537037034</v>
      </c>
    </row>
    <row r="2160" spans="1:20" ht="45" x14ac:dyDescent="0.4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8334</v>
      </c>
      <c r="R2160" t="s">
        <v>8335</v>
      </c>
      <c r="S2160" s="14">
        <f t="shared" si="134"/>
        <v>41983.110995370371</v>
      </c>
      <c r="T2160" s="14">
        <f t="shared" si="135"/>
        <v>42023.110995370371</v>
      </c>
    </row>
    <row r="2161" spans="1:20" ht="45" x14ac:dyDescent="0.4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8323</v>
      </c>
      <c r="R2161" t="s">
        <v>8325</v>
      </c>
      <c r="S2161" s="14">
        <f t="shared" si="134"/>
        <v>41694.391840277778</v>
      </c>
      <c r="T2161" s="14">
        <f t="shared" si="135"/>
        <v>41708.583333333336</v>
      </c>
    </row>
    <row r="2162" spans="1:20" ht="45" x14ac:dyDescent="0.4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8320</v>
      </c>
      <c r="R2162" t="s">
        <v>8321</v>
      </c>
      <c r="S2162" s="14">
        <f t="shared" si="134"/>
        <v>41309.11791666667</v>
      </c>
      <c r="T2162" s="14">
        <f t="shared" si="135"/>
        <v>41344</v>
      </c>
    </row>
    <row r="2163" spans="1:20" ht="45" x14ac:dyDescent="0.4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8315</v>
      </c>
      <c r="R2163" t="s">
        <v>8316</v>
      </c>
      <c r="S2163" s="14">
        <f t="shared" si="134"/>
        <v>42695.7105787037</v>
      </c>
      <c r="T2163" s="14">
        <f t="shared" si="135"/>
        <v>42725.7105787037</v>
      </c>
    </row>
    <row r="2164" spans="1:20" x14ac:dyDescent="0.4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8317</v>
      </c>
      <c r="R2164" t="s">
        <v>8353</v>
      </c>
      <c r="S2164" s="14">
        <f t="shared" si="134"/>
        <v>42082.069560185191</v>
      </c>
      <c r="T2164" s="14">
        <f t="shared" si="135"/>
        <v>42112.069560185191</v>
      </c>
    </row>
    <row r="2165" spans="1:20" ht="45" x14ac:dyDescent="0.4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8317</v>
      </c>
      <c r="R2165" t="s">
        <v>8319</v>
      </c>
      <c r="S2165" s="14">
        <f t="shared" si="134"/>
        <v>42451.698449074072</v>
      </c>
      <c r="T2165" s="14">
        <f t="shared" si="135"/>
        <v>42486.288194444445</v>
      </c>
    </row>
    <row r="2166" spans="1:20" ht="30.6" x14ac:dyDescent="0.4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32"/>
        <v>111</v>
      </c>
      <c r="P2166">
        <f t="shared" si="133"/>
        <v>25.58</v>
      </c>
      <c r="Q2166" s="10" t="s">
        <v>8336</v>
      </c>
      <c r="R2166" t="s">
        <v>8337</v>
      </c>
      <c r="S2166" s="14">
        <f t="shared" si="134"/>
        <v>42120.628136574072</v>
      </c>
      <c r="T2166" s="14">
        <f t="shared" si="135"/>
        <v>42165.628136574072</v>
      </c>
    </row>
    <row r="2167" spans="1:20" ht="30.6" x14ac:dyDescent="0.4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32"/>
        <v>116</v>
      </c>
      <c r="P2167">
        <f t="shared" si="133"/>
        <v>44.33</v>
      </c>
      <c r="Q2167" s="10" t="s">
        <v>8315</v>
      </c>
      <c r="R2167" t="s">
        <v>8316</v>
      </c>
      <c r="S2167" s="14">
        <f t="shared" si="134"/>
        <v>42155.920219907406</v>
      </c>
      <c r="T2167" s="14">
        <f t="shared" si="135"/>
        <v>42176.888888888891</v>
      </c>
    </row>
    <row r="2168" spans="1:20" ht="45" x14ac:dyDescent="0.4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8315</v>
      </c>
      <c r="R2168" t="s">
        <v>8316</v>
      </c>
      <c r="S2168" s="14">
        <f t="shared" si="134"/>
        <v>41948.552847222221</v>
      </c>
      <c r="T2168" s="14">
        <f t="shared" si="135"/>
        <v>42008.552847222221</v>
      </c>
    </row>
    <row r="2169" spans="1:20" ht="45" x14ac:dyDescent="0.4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8315</v>
      </c>
      <c r="R2169" t="s">
        <v>8357</v>
      </c>
      <c r="S2169" s="14">
        <f t="shared" si="134"/>
        <v>42193.813530092593</v>
      </c>
      <c r="T2169" s="14">
        <f t="shared" si="135"/>
        <v>42218.813530092593</v>
      </c>
    </row>
    <row r="2170" spans="1:20" ht="45" x14ac:dyDescent="0.4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8315</v>
      </c>
      <c r="R2170" t="s">
        <v>8357</v>
      </c>
      <c r="S2170" s="14">
        <f t="shared" si="134"/>
        <v>42403.035567129627</v>
      </c>
      <c r="T2170" s="14">
        <f t="shared" si="135"/>
        <v>42462.993900462956</v>
      </c>
    </row>
    <row r="2171" spans="1:20" ht="45" x14ac:dyDescent="0.4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8315</v>
      </c>
      <c r="R2171" t="s">
        <v>8355</v>
      </c>
      <c r="S2171" s="14">
        <f t="shared" si="134"/>
        <v>42464.958912037036</v>
      </c>
      <c r="T2171" s="14">
        <f t="shared" si="135"/>
        <v>42494.958912037036</v>
      </c>
    </row>
    <row r="2172" spans="1:20" ht="45" x14ac:dyDescent="0.4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8323</v>
      </c>
      <c r="R2172" t="s">
        <v>8344</v>
      </c>
      <c r="S2172" s="14">
        <f t="shared" si="134"/>
        <v>40987.890740740739</v>
      </c>
      <c r="T2172" s="14">
        <f t="shared" si="135"/>
        <v>41017.890740740739</v>
      </c>
    </row>
    <row r="2173" spans="1:20" ht="45" x14ac:dyDescent="0.4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8315</v>
      </c>
      <c r="R2173" t="s">
        <v>8316</v>
      </c>
      <c r="S2173" s="14">
        <f t="shared" si="134"/>
        <v>42018.94159722222</v>
      </c>
      <c r="T2173" s="14">
        <f t="shared" si="135"/>
        <v>42047.291666666672</v>
      </c>
    </row>
    <row r="2174" spans="1:20" ht="59.4" x14ac:dyDescent="0.4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8315</v>
      </c>
      <c r="R2174" t="s">
        <v>8316</v>
      </c>
      <c r="S2174" s="14">
        <f t="shared" si="134"/>
        <v>42221.656782407401</v>
      </c>
      <c r="T2174" s="14">
        <f t="shared" si="135"/>
        <v>42281.656782407401</v>
      </c>
    </row>
    <row r="2175" spans="1:20" ht="45" x14ac:dyDescent="0.4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8315</v>
      </c>
      <c r="R2175" t="s">
        <v>8316</v>
      </c>
      <c r="S2175" s="14">
        <f t="shared" si="134"/>
        <v>42463.81385416667</v>
      </c>
      <c r="T2175" s="14">
        <f t="shared" si="135"/>
        <v>42494.165972222225</v>
      </c>
    </row>
    <row r="2176" spans="1:20" ht="45" x14ac:dyDescent="0.4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8317</v>
      </c>
      <c r="R2176" t="s">
        <v>8319</v>
      </c>
      <c r="S2176" s="14">
        <f t="shared" si="134"/>
        <v>42696.37572916667</v>
      </c>
      <c r="T2176" s="14">
        <f t="shared" si="135"/>
        <v>42726.37572916667</v>
      </c>
    </row>
    <row r="2177" spans="1:20" ht="45" x14ac:dyDescent="0.4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8315</v>
      </c>
      <c r="R2177" t="s">
        <v>8316</v>
      </c>
      <c r="S2177" s="14">
        <f t="shared" si="134"/>
        <v>42543.788564814815</v>
      </c>
      <c r="T2177" s="14">
        <f t="shared" si="135"/>
        <v>42573.788564814815</v>
      </c>
    </row>
    <row r="2178" spans="1:20" ht="45" x14ac:dyDescent="0.4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36">ROUND(E2178/D2178*100,0)</f>
        <v>65</v>
      </c>
      <c r="P2178">
        <f t="shared" ref="P2178:P2241" si="137">IFERROR(ROUND(E2178/L2178,2),0)</f>
        <v>118.36</v>
      </c>
      <c r="Q2178" s="10" t="s">
        <v>8323</v>
      </c>
      <c r="R2178" t="s">
        <v>8345</v>
      </c>
      <c r="S2178" s="14">
        <f t="shared" ref="S2178:S2241" si="138">(((J2178/60)/60)/24)+DATE(1970,1,1)</f>
        <v>42021.139733796299</v>
      </c>
      <c r="T2178" s="14">
        <f t="shared" ref="T2178:T2241" si="139">(((I2178/60)/60)/24)+DATE(1970,1,1)</f>
        <v>42051.139733796299</v>
      </c>
    </row>
    <row r="2179" spans="1:20" ht="45" x14ac:dyDescent="0.4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36"/>
        <v>100</v>
      </c>
      <c r="P2179">
        <f t="shared" si="137"/>
        <v>50.04</v>
      </c>
      <c r="Q2179" s="10" t="s">
        <v>8323</v>
      </c>
      <c r="R2179" t="s">
        <v>8324</v>
      </c>
      <c r="S2179" s="14">
        <f t="shared" si="138"/>
        <v>41827.906689814816</v>
      </c>
      <c r="T2179" s="14">
        <f t="shared" si="139"/>
        <v>41848.041666666664</v>
      </c>
    </row>
    <row r="2180" spans="1:20" ht="45" x14ac:dyDescent="0.4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8308</v>
      </c>
      <c r="R2180" t="s">
        <v>8312</v>
      </c>
      <c r="S2180" s="14">
        <f t="shared" si="138"/>
        <v>42248.632199074069</v>
      </c>
      <c r="T2180" s="14">
        <f t="shared" si="139"/>
        <v>42283.632199074069</v>
      </c>
    </row>
    <row r="2181" spans="1:20" ht="45" x14ac:dyDescent="0.4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8315</v>
      </c>
      <c r="R2181" t="s">
        <v>8316</v>
      </c>
      <c r="S2181" s="14">
        <f t="shared" si="138"/>
        <v>41226.017361111109</v>
      </c>
      <c r="T2181" s="14">
        <f t="shared" si="139"/>
        <v>41250.083333333336</v>
      </c>
    </row>
    <row r="2182" spans="1:20" ht="45" x14ac:dyDescent="0.4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8308</v>
      </c>
      <c r="R2182" t="s">
        <v>8312</v>
      </c>
      <c r="S2182" s="14">
        <f t="shared" si="138"/>
        <v>41855.777905092589</v>
      </c>
      <c r="T2182" s="14">
        <f t="shared" si="139"/>
        <v>41880.777905092589</v>
      </c>
    </row>
    <row r="2183" spans="1:20" ht="45" x14ac:dyDescent="0.45">
      <c r="A2183">
        <v>3703</v>
      </c>
      <c r="B2183" s="3" t="s">
        <v>3700</v>
      </c>
      <c r="C2183" s="3" t="s">
        <v>7813</v>
      </c>
      <c r="D2183" s="6">
        <v>1050</v>
      </c>
      <c r="E2183" s="8">
        <v>1296</v>
      </c>
      <c r="F2183" t="s">
        <v>8218</v>
      </c>
      <c r="G2183" t="s">
        <v>8223</v>
      </c>
      <c r="H2183" t="s">
        <v>8245</v>
      </c>
      <c r="I2183">
        <v>1471071540</v>
      </c>
      <c r="J2183">
        <v>1467720388</v>
      </c>
      <c r="K2183" t="b">
        <v>0</v>
      </c>
      <c r="L2183">
        <v>30</v>
      </c>
      <c r="M2183" t="b">
        <v>1</v>
      </c>
      <c r="N2183" t="s">
        <v>8269</v>
      </c>
      <c r="O2183">
        <f t="shared" si="136"/>
        <v>123</v>
      </c>
      <c r="P2183">
        <f t="shared" si="137"/>
        <v>43.2</v>
      </c>
      <c r="Q2183" s="10" t="s">
        <v>8315</v>
      </c>
      <c r="R2183" t="s">
        <v>8316</v>
      </c>
      <c r="S2183" s="14">
        <f t="shared" si="138"/>
        <v>42556.504490740743</v>
      </c>
      <c r="T2183" s="14">
        <f t="shared" si="139"/>
        <v>42595.290972222225</v>
      </c>
    </row>
    <row r="2184" spans="1:20" ht="45" x14ac:dyDescent="0.45">
      <c r="A2184">
        <v>3075</v>
      </c>
      <c r="B2184" s="3" t="s">
        <v>3075</v>
      </c>
      <c r="C2184" s="3" t="s">
        <v>7185</v>
      </c>
      <c r="D2184" s="6">
        <v>15000</v>
      </c>
      <c r="E2184" s="8">
        <v>1296</v>
      </c>
      <c r="F2184" t="s">
        <v>8220</v>
      </c>
      <c r="G2184" t="s">
        <v>8223</v>
      </c>
      <c r="H2184" t="s">
        <v>8245</v>
      </c>
      <c r="I2184">
        <v>1471573640</v>
      </c>
      <c r="J2184">
        <v>1467253640</v>
      </c>
      <c r="K2184" t="b">
        <v>0</v>
      </c>
      <c r="L2184">
        <v>20</v>
      </c>
      <c r="M2184" t="b">
        <v>0</v>
      </c>
      <c r="N2184" t="s">
        <v>8301</v>
      </c>
      <c r="O2184">
        <f t="shared" si="136"/>
        <v>9</v>
      </c>
      <c r="P2184">
        <f t="shared" si="137"/>
        <v>64.8</v>
      </c>
      <c r="Q2184" s="10" t="s">
        <v>8315</v>
      </c>
      <c r="R2184" t="s">
        <v>8355</v>
      </c>
      <c r="S2184" s="14">
        <f t="shared" si="138"/>
        <v>42551.102314814809</v>
      </c>
      <c r="T2184" s="14">
        <f t="shared" si="139"/>
        <v>42601.102314814809</v>
      </c>
    </row>
    <row r="2185" spans="1:20" ht="45" x14ac:dyDescent="0.4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8308</v>
      </c>
      <c r="R2185" t="s">
        <v>8311</v>
      </c>
      <c r="S2185" s="14">
        <f t="shared" si="138"/>
        <v>42110.153043981481</v>
      </c>
      <c r="T2185" s="14">
        <f t="shared" si="139"/>
        <v>42155.153043981481</v>
      </c>
    </row>
    <row r="2186" spans="1:20" ht="59.4" x14ac:dyDescent="0.4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8315</v>
      </c>
      <c r="R2186" t="s">
        <v>8355</v>
      </c>
      <c r="S2186" s="14">
        <f t="shared" si="138"/>
        <v>42783.459398148145</v>
      </c>
      <c r="T2186" s="14">
        <f t="shared" si="139"/>
        <v>42797.459398148145</v>
      </c>
    </row>
    <row r="2187" spans="1:20" ht="30.6" x14ac:dyDescent="0.4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8323</v>
      </c>
      <c r="R2187" t="s">
        <v>8326</v>
      </c>
      <c r="S2187" s="14">
        <f t="shared" si="138"/>
        <v>41276.496840277774</v>
      </c>
      <c r="T2187" s="14">
        <f t="shared" si="139"/>
        <v>41309.496840277774</v>
      </c>
    </row>
    <row r="2188" spans="1:20" ht="30.6" x14ac:dyDescent="0.4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8323</v>
      </c>
      <c r="R2188" t="s">
        <v>8327</v>
      </c>
      <c r="S2188" s="14">
        <f t="shared" si="138"/>
        <v>41088.691493055558</v>
      </c>
      <c r="T2188" s="14">
        <f t="shared" si="139"/>
        <v>41133.691493055558</v>
      </c>
    </row>
    <row r="2189" spans="1:20" ht="45" x14ac:dyDescent="0.4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8308</v>
      </c>
      <c r="R2189" t="s">
        <v>8313</v>
      </c>
      <c r="S2189" s="14">
        <f t="shared" si="138"/>
        <v>42113.981446759266</v>
      </c>
      <c r="T2189" s="14">
        <f t="shared" si="139"/>
        <v>42173.981446759266</v>
      </c>
    </row>
    <row r="2190" spans="1:20" ht="45" x14ac:dyDescent="0.4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8315</v>
      </c>
      <c r="R2190" t="s">
        <v>8357</v>
      </c>
      <c r="S2190" s="14">
        <f t="shared" si="138"/>
        <v>41912.650729166664</v>
      </c>
      <c r="T2190" s="14">
        <f t="shared" si="139"/>
        <v>41925.207638888889</v>
      </c>
    </row>
    <row r="2191" spans="1:20" x14ac:dyDescent="0.4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8315</v>
      </c>
      <c r="R2191" t="s">
        <v>8316</v>
      </c>
      <c r="S2191" s="14">
        <f t="shared" si="138"/>
        <v>42521.654328703706</v>
      </c>
      <c r="T2191" s="14">
        <f t="shared" si="139"/>
        <v>42551.654328703706</v>
      </c>
    </row>
    <row r="2192" spans="1:20" ht="30.6" x14ac:dyDescent="0.4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8315</v>
      </c>
      <c r="R2192" t="s">
        <v>8357</v>
      </c>
      <c r="S2192" s="14">
        <f t="shared" si="138"/>
        <v>42450.88282407407</v>
      </c>
      <c r="T2192" s="14">
        <f t="shared" si="139"/>
        <v>42480.88282407407</v>
      </c>
    </row>
    <row r="2193" spans="1:20" ht="45" x14ac:dyDescent="0.4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8315</v>
      </c>
      <c r="R2193" t="s">
        <v>8316</v>
      </c>
      <c r="S2193" s="14">
        <f t="shared" si="138"/>
        <v>42443.802361111113</v>
      </c>
      <c r="T2193" s="14">
        <f t="shared" si="139"/>
        <v>42473.802361111113</v>
      </c>
    </row>
    <row r="2194" spans="1:20" ht="45" x14ac:dyDescent="0.4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8323</v>
      </c>
      <c r="R2194" t="s">
        <v>8324</v>
      </c>
      <c r="S2194" s="14">
        <f t="shared" si="138"/>
        <v>40679.743067129632</v>
      </c>
      <c r="T2194" s="14">
        <f t="shared" si="139"/>
        <v>40694.75277777778</v>
      </c>
    </row>
    <row r="2195" spans="1:20" ht="45" x14ac:dyDescent="0.4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8334</v>
      </c>
      <c r="R2195" t="s">
        <v>8350</v>
      </c>
      <c r="S2195" s="14">
        <f t="shared" si="138"/>
        <v>41767.650347222225</v>
      </c>
      <c r="T2195" s="14">
        <f t="shared" si="139"/>
        <v>41788.743055555555</v>
      </c>
    </row>
    <row r="2196" spans="1:20" ht="45" x14ac:dyDescent="0.4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8315</v>
      </c>
      <c r="R2196" t="s">
        <v>8355</v>
      </c>
      <c r="S2196" s="14">
        <f t="shared" si="138"/>
        <v>42228.044664351852</v>
      </c>
      <c r="T2196" s="14">
        <f t="shared" si="139"/>
        <v>42258.044664351852</v>
      </c>
    </row>
    <row r="2197" spans="1:20" ht="30.6" x14ac:dyDescent="0.4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8323</v>
      </c>
      <c r="R2197" t="s">
        <v>8327</v>
      </c>
      <c r="S2197" s="14">
        <f t="shared" si="138"/>
        <v>41402.558819444443</v>
      </c>
      <c r="T2197" s="14">
        <f t="shared" si="139"/>
        <v>41462.558819444443</v>
      </c>
    </row>
    <row r="2198" spans="1:20" ht="30.6" x14ac:dyDescent="0.4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8323</v>
      </c>
      <c r="R2198" t="s">
        <v>8327</v>
      </c>
      <c r="S2198" s="14">
        <f t="shared" si="138"/>
        <v>41145.719305555554</v>
      </c>
      <c r="T2198" s="14">
        <f t="shared" si="139"/>
        <v>41175.719305555554</v>
      </c>
    </row>
    <row r="2199" spans="1:20" ht="45" x14ac:dyDescent="0.4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8315</v>
      </c>
      <c r="R2199" t="s">
        <v>8316</v>
      </c>
      <c r="S2199" s="14">
        <f t="shared" si="138"/>
        <v>42222.730034722219</v>
      </c>
      <c r="T2199" s="14">
        <f t="shared" si="139"/>
        <v>42247.730034722219</v>
      </c>
    </row>
    <row r="2200" spans="1:20" ht="30.6" x14ac:dyDescent="0.4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8315</v>
      </c>
      <c r="R2200" t="s">
        <v>8316</v>
      </c>
      <c r="S2200" s="14">
        <f t="shared" si="138"/>
        <v>41891.96503472222</v>
      </c>
      <c r="T2200" s="14">
        <f t="shared" si="139"/>
        <v>41901</v>
      </c>
    </row>
    <row r="2201" spans="1:20" ht="45" x14ac:dyDescent="0.4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8315</v>
      </c>
      <c r="R2201" t="s">
        <v>8316</v>
      </c>
      <c r="S2201" s="14">
        <f t="shared" si="138"/>
        <v>42608.36583333333</v>
      </c>
      <c r="T2201" s="14">
        <f t="shared" si="139"/>
        <v>42638.36583333333</v>
      </c>
    </row>
    <row r="2202" spans="1:20" ht="45" x14ac:dyDescent="0.4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8315</v>
      </c>
      <c r="R2202" t="s">
        <v>8316</v>
      </c>
      <c r="S2202" s="14">
        <f t="shared" si="138"/>
        <v>42375.114988425921</v>
      </c>
      <c r="T2202" s="14">
        <f t="shared" si="139"/>
        <v>42420.114988425921</v>
      </c>
    </row>
    <row r="2203" spans="1:20" ht="45" x14ac:dyDescent="0.4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8323</v>
      </c>
      <c r="R2203" t="s">
        <v>8327</v>
      </c>
      <c r="S2203" s="14">
        <f t="shared" si="138"/>
        <v>40970.750034722223</v>
      </c>
      <c r="T2203" s="14">
        <f t="shared" si="139"/>
        <v>41030.708368055559</v>
      </c>
    </row>
    <row r="2204" spans="1:20" ht="45" x14ac:dyDescent="0.4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8308</v>
      </c>
      <c r="R2204" t="s">
        <v>8314</v>
      </c>
      <c r="S2204" s="14">
        <f t="shared" si="138"/>
        <v>40750.710104166668</v>
      </c>
      <c r="T2204" s="14">
        <f t="shared" si="139"/>
        <v>40810.710104166668</v>
      </c>
    </row>
    <row r="2205" spans="1:20" ht="45" x14ac:dyDescent="0.4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0" t="s">
        <v>8315</v>
      </c>
      <c r="R2205" t="s">
        <v>8316</v>
      </c>
      <c r="S2205" s="14">
        <f t="shared" si="138"/>
        <v>42277.583472222221</v>
      </c>
      <c r="T2205" s="14">
        <f t="shared" si="139"/>
        <v>42307.583472222221</v>
      </c>
    </row>
    <row r="2206" spans="1:20" ht="45" x14ac:dyDescent="0.4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0" t="s">
        <v>8315</v>
      </c>
      <c r="R2206" t="s">
        <v>8316</v>
      </c>
      <c r="S2206" s="14">
        <f t="shared" si="138"/>
        <v>41788.58997685185</v>
      </c>
      <c r="T2206" s="14">
        <f t="shared" si="139"/>
        <v>41818.58997685185</v>
      </c>
    </row>
    <row r="2207" spans="1:20" ht="45" x14ac:dyDescent="0.4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8315</v>
      </c>
      <c r="R2207" t="s">
        <v>8316</v>
      </c>
      <c r="S2207" s="14">
        <f t="shared" si="138"/>
        <v>42360.887835648144</v>
      </c>
      <c r="T2207" s="14">
        <f t="shared" si="139"/>
        <v>42390.887835648144</v>
      </c>
    </row>
    <row r="2208" spans="1:20" ht="45" x14ac:dyDescent="0.45">
      <c r="A2208">
        <v>3399</v>
      </c>
      <c r="B2208" s="3" t="s">
        <v>3398</v>
      </c>
      <c r="C2208" s="3" t="s">
        <v>7509</v>
      </c>
      <c r="D2208" s="6">
        <v>1200</v>
      </c>
      <c r="E2208" s="8">
        <v>1245</v>
      </c>
      <c r="F2208" t="s">
        <v>8218</v>
      </c>
      <c r="G2208" t="s">
        <v>8224</v>
      </c>
      <c r="H2208" t="s">
        <v>8246</v>
      </c>
      <c r="I2208">
        <v>1424556325</v>
      </c>
      <c r="J2208">
        <v>1421964325</v>
      </c>
      <c r="K2208" t="b">
        <v>0</v>
      </c>
      <c r="L2208">
        <v>46</v>
      </c>
      <c r="M2208" t="b">
        <v>1</v>
      </c>
      <c r="N2208" t="s">
        <v>8269</v>
      </c>
      <c r="O2208">
        <f t="shared" si="136"/>
        <v>104</v>
      </c>
      <c r="P2208">
        <f t="shared" si="137"/>
        <v>27.07</v>
      </c>
      <c r="Q2208" s="10" t="s">
        <v>8315</v>
      </c>
      <c r="R2208" t="s">
        <v>8316</v>
      </c>
      <c r="S2208" s="14">
        <f t="shared" si="138"/>
        <v>42026.920428240745</v>
      </c>
      <c r="T2208" s="14">
        <f t="shared" si="139"/>
        <v>42056.920428240745</v>
      </c>
    </row>
    <row r="2209" spans="1:20" ht="45" x14ac:dyDescent="0.45">
      <c r="A2209">
        <v>633</v>
      </c>
      <c r="B2209" s="3" t="s">
        <v>634</v>
      </c>
      <c r="C2209" s="3" t="s">
        <v>4743</v>
      </c>
      <c r="D2209" s="6">
        <v>10000</v>
      </c>
      <c r="E2209" s="8">
        <v>1245</v>
      </c>
      <c r="F2209" t="s">
        <v>8219</v>
      </c>
      <c r="G2209" t="s">
        <v>8223</v>
      </c>
      <c r="H2209" t="s">
        <v>8245</v>
      </c>
      <c r="I2209">
        <v>1466204400</v>
      </c>
      <c r="J2209">
        <v>1463469062</v>
      </c>
      <c r="K2209" t="b">
        <v>0</v>
      </c>
      <c r="L2209">
        <v>25</v>
      </c>
      <c r="M2209" t="b">
        <v>0</v>
      </c>
      <c r="N2209" t="s">
        <v>8270</v>
      </c>
      <c r="O2209">
        <f t="shared" si="136"/>
        <v>12</v>
      </c>
      <c r="P2209">
        <f t="shared" si="137"/>
        <v>49.8</v>
      </c>
      <c r="Q2209" s="10" t="s">
        <v>8317</v>
      </c>
      <c r="R2209" t="s">
        <v>8318</v>
      </c>
      <c r="S2209" s="14">
        <f t="shared" si="138"/>
        <v>42507.29932870371</v>
      </c>
      <c r="T2209" s="14">
        <f t="shared" si="139"/>
        <v>42538.958333333328</v>
      </c>
    </row>
    <row r="2210" spans="1:20" ht="45" x14ac:dyDescent="0.4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8315</v>
      </c>
      <c r="R2210" t="s">
        <v>8357</v>
      </c>
      <c r="S2210" s="14">
        <f t="shared" si="138"/>
        <v>42682.67768518519</v>
      </c>
      <c r="T2210" s="14">
        <f t="shared" si="139"/>
        <v>42712.67768518519</v>
      </c>
    </row>
    <row r="2211" spans="1:20" ht="45" x14ac:dyDescent="0.4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8308</v>
      </c>
      <c r="R2211" t="s">
        <v>8309</v>
      </c>
      <c r="S2211" s="14">
        <f t="shared" si="138"/>
        <v>42175.816365740742</v>
      </c>
      <c r="T2211" s="14">
        <f t="shared" si="139"/>
        <v>42205.816365740742</v>
      </c>
    </row>
    <row r="2212" spans="1:20" ht="45" x14ac:dyDescent="0.4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0" t="s">
        <v>8323</v>
      </c>
      <c r="R2212" t="s">
        <v>8327</v>
      </c>
      <c r="S2212" s="14">
        <f t="shared" si="138"/>
        <v>41925.906689814816</v>
      </c>
      <c r="T2212" s="14">
        <f t="shared" si="139"/>
        <v>41955.94835648148</v>
      </c>
    </row>
    <row r="2213" spans="1:20" ht="45" x14ac:dyDescent="0.4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0" t="s">
        <v>8315</v>
      </c>
      <c r="R2213" t="s">
        <v>8316</v>
      </c>
      <c r="S2213" s="14">
        <f t="shared" si="138"/>
        <v>42003.948425925926</v>
      </c>
      <c r="T2213" s="14">
        <f t="shared" si="139"/>
        <v>42028.207638888889</v>
      </c>
    </row>
    <row r="2214" spans="1:20" ht="45" x14ac:dyDescent="0.4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0" t="s">
        <v>8315</v>
      </c>
      <c r="R2214" t="s">
        <v>8316</v>
      </c>
      <c r="S2214" s="14">
        <f t="shared" si="138"/>
        <v>42508.179965277777</v>
      </c>
      <c r="T2214" s="14">
        <f t="shared" si="139"/>
        <v>42568.179965277777</v>
      </c>
    </row>
    <row r="2215" spans="1:20" ht="45" x14ac:dyDescent="0.4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8334</v>
      </c>
      <c r="R2215" t="s">
        <v>8335</v>
      </c>
      <c r="S2215" s="14">
        <f t="shared" si="138"/>
        <v>42252.277615740735</v>
      </c>
      <c r="T2215" s="14">
        <f t="shared" si="139"/>
        <v>42282.277615740735</v>
      </c>
    </row>
    <row r="2216" spans="1:20" ht="59.4" x14ac:dyDescent="0.4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8315</v>
      </c>
      <c r="R2216" t="s">
        <v>8316</v>
      </c>
      <c r="S2216" s="14">
        <f t="shared" si="138"/>
        <v>40644.159259259257</v>
      </c>
      <c r="T2216" s="14">
        <f t="shared" si="139"/>
        <v>40666.165972222225</v>
      </c>
    </row>
    <row r="2217" spans="1:20" ht="45" x14ac:dyDescent="0.4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8315</v>
      </c>
      <c r="R2217" t="s">
        <v>8316</v>
      </c>
      <c r="S2217" s="14">
        <f t="shared" si="138"/>
        <v>42036.24428240741</v>
      </c>
      <c r="T2217" s="14">
        <f t="shared" si="139"/>
        <v>42064.290972222225</v>
      </c>
    </row>
    <row r="2218" spans="1:20" ht="45" x14ac:dyDescent="0.4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8315</v>
      </c>
      <c r="R2218" t="s">
        <v>8316</v>
      </c>
      <c r="S2218" s="14">
        <f t="shared" si="138"/>
        <v>41923.354351851849</v>
      </c>
      <c r="T2218" s="14">
        <f t="shared" si="139"/>
        <v>41960.332638888889</v>
      </c>
    </row>
    <row r="2219" spans="1:20" ht="45" x14ac:dyDescent="0.4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36"/>
        <v>2</v>
      </c>
      <c r="P2219">
        <f t="shared" si="137"/>
        <v>202.83</v>
      </c>
      <c r="Q2219" s="10" t="s">
        <v>8334</v>
      </c>
      <c r="R2219" t="s">
        <v>8335</v>
      </c>
      <c r="S2219" s="14">
        <f t="shared" si="138"/>
        <v>42338.675381944442</v>
      </c>
      <c r="T2219" s="14">
        <f t="shared" si="139"/>
        <v>42368.675381944442</v>
      </c>
    </row>
    <row r="2220" spans="1:20" ht="45" x14ac:dyDescent="0.4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36"/>
        <v>5</v>
      </c>
      <c r="P2220">
        <f t="shared" si="137"/>
        <v>71.59</v>
      </c>
      <c r="Q2220" s="10" t="s">
        <v>8331</v>
      </c>
      <c r="R2220" t="s">
        <v>8333</v>
      </c>
      <c r="S2220" s="14">
        <f t="shared" si="138"/>
        <v>42328.779224537036</v>
      </c>
      <c r="T2220" s="14">
        <f t="shared" si="139"/>
        <v>42353.332638888889</v>
      </c>
    </row>
    <row r="2221" spans="1:20" ht="45" x14ac:dyDescent="0.4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8315</v>
      </c>
      <c r="R2221" t="s">
        <v>8316</v>
      </c>
      <c r="S2221" s="14">
        <f t="shared" si="138"/>
        <v>42011.202581018515</v>
      </c>
      <c r="T2221" s="14">
        <f t="shared" si="139"/>
        <v>42038.185416666667</v>
      </c>
    </row>
    <row r="2222" spans="1:20" ht="30.6" x14ac:dyDescent="0.4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8323</v>
      </c>
      <c r="R2222" t="s">
        <v>8324</v>
      </c>
      <c r="S2222" s="14">
        <f t="shared" si="138"/>
        <v>41607.83085648148</v>
      </c>
      <c r="T2222" s="14">
        <f t="shared" si="139"/>
        <v>41640.226388888892</v>
      </c>
    </row>
    <row r="2223" spans="1:20" ht="45" x14ac:dyDescent="0.4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8308</v>
      </c>
      <c r="R2223" t="s">
        <v>8313</v>
      </c>
      <c r="S2223" s="14">
        <f t="shared" si="138"/>
        <v>41648.396192129629</v>
      </c>
      <c r="T2223" s="14">
        <f t="shared" si="139"/>
        <v>41678.396192129629</v>
      </c>
    </row>
    <row r="2224" spans="1:20" ht="45" x14ac:dyDescent="0.4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8323</v>
      </c>
      <c r="R2224" t="s">
        <v>8326</v>
      </c>
      <c r="S2224" s="14">
        <f t="shared" si="138"/>
        <v>40088.105393518519</v>
      </c>
      <c r="T2224" s="14">
        <f t="shared" si="139"/>
        <v>40148.207638888889</v>
      </c>
    </row>
    <row r="2225" spans="1:20" ht="45" x14ac:dyDescent="0.45">
      <c r="A2225">
        <v>1899</v>
      </c>
      <c r="B2225" s="3" t="s">
        <v>1900</v>
      </c>
      <c r="C2225" s="3" t="s">
        <v>6009</v>
      </c>
      <c r="D2225" s="6">
        <v>900</v>
      </c>
      <c r="E2225" s="8">
        <v>1200</v>
      </c>
      <c r="F2225" t="s">
        <v>8218</v>
      </c>
      <c r="G2225" t="s">
        <v>8223</v>
      </c>
      <c r="H2225" t="s">
        <v>8245</v>
      </c>
      <c r="I2225">
        <v>1427319366</v>
      </c>
      <c r="J2225">
        <v>1424730966</v>
      </c>
      <c r="K2225" t="b">
        <v>0</v>
      </c>
      <c r="L2225">
        <v>42</v>
      </c>
      <c r="M2225" t="b">
        <v>1</v>
      </c>
      <c r="N2225" t="s">
        <v>8277</v>
      </c>
      <c r="O2225">
        <f t="shared" si="136"/>
        <v>133</v>
      </c>
      <c r="P2225">
        <f t="shared" si="137"/>
        <v>28.57</v>
      </c>
      <c r="Q2225" s="10" t="s">
        <v>8323</v>
      </c>
      <c r="R2225" t="s">
        <v>8327</v>
      </c>
      <c r="S2225" s="14">
        <f t="shared" si="138"/>
        <v>42058.941736111112</v>
      </c>
      <c r="T2225" s="14">
        <f t="shared" si="139"/>
        <v>42088.90006944444</v>
      </c>
    </row>
    <row r="2226" spans="1:20" ht="45" x14ac:dyDescent="0.45">
      <c r="A2226">
        <v>857</v>
      </c>
      <c r="B2226" s="3" t="s">
        <v>858</v>
      </c>
      <c r="C2226" s="3" t="s">
        <v>4967</v>
      </c>
      <c r="D2226" s="6">
        <v>1200</v>
      </c>
      <c r="E2226" s="8">
        <v>1200</v>
      </c>
      <c r="F2226" t="s">
        <v>8218</v>
      </c>
      <c r="G2226" t="s">
        <v>8226</v>
      </c>
      <c r="H2226" t="s">
        <v>8248</v>
      </c>
      <c r="I2226">
        <v>1448463431</v>
      </c>
      <c r="J2226">
        <v>1444831031</v>
      </c>
      <c r="K2226" t="b">
        <v>0</v>
      </c>
      <c r="L2226">
        <v>24</v>
      </c>
      <c r="M2226" t="b">
        <v>1</v>
      </c>
      <c r="N2226" t="s">
        <v>8275</v>
      </c>
      <c r="O2226">
        <f t="shared" si="136"/>
        <v>100</v>
      </c>
      <c r="P2226">
        <f t="shared" si="137"/>
        <v>50</v>
      </c>
      <c r="Q2226" s="10" t="s">
        <v>8323</v>
      </c>
      <c r="R2226" t="s">
        <v>8325</v>
      </c>
      <c r="S2226" s="14">
        <f t="shared" si="138"/>
        <v>42291.581377314811</v>
      </c>
      <c r="T2226" s="14">
        <f t="shared" si="139"/>
        <v>42333.623043981483</v>
      </c>
    </row>
    <row r="2227" spans="1:20" ht="59.4" x14ac:dyDescent="0.45">
      <c r="A2227">
        <v>1296</v>
      </c>
      <c r="B2227" s="3" t="s">
        <v>1297</v>
      </c>
      <c r="C2227" s="3" t="s">
        <v>5406</v>
      </c>
      <c r="D2227" s="6">
        <v>850</v>
      </c>
      <c r="E2227" s="8">
        <v>1200</v>
      </c>
      <c r="F2227" t="s">
        <v>8218</v>
      </c>
      <c r="G2227" t="s">
        <v>8224</v>
      </c>
      <c r="H2227" t="s">
        <v>8246</v>
      </c>
      <c r="I2227">
        <v>1457914373</v>
      </c>
      <c r="J2227">
        <v>1456189973</v>
      </c>
      <c r="K2227" t="b">
        <v>0</v>
      </c>
      <c r="L2227">
        <v>23</v>
      </c>
      <c r="M2227" t="b">
        <v>1</v>
      </c>
      <c r="N2227" t="s">
        <v>8269</v>
      </c>
      <c r="O2227">
        <f t="shared" si="136"/>
        <v>141</v>
      </c>
      <c r="P2227">
        <f t="shared" si="137"/>
        <v>52.17</v>
      </c>
      <c r="Q2227" s="10" t="s">
        <v>8315</v>
      </c>
      <c r="R2227" t="s">
        <v>8316</v>
      </c>
      <c r="S2227" s="14">
        <f t="shared" si="138"/>
        <v>42423.050613425927</v>
      </c>
      <c r="T2227" s="14">
        <f t="shared" si="139"/>
        <v>42443.008946759262</v>
      </c>
    </row>
    <row r="2228" spans="1:20" ht="30.6" x14ac:dyDescent="0.4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36"/>
        <v>120</v>
      </c>
      <c r="P2228">
        <f t="shared" si="137"/>
        <v>66.67</v>
      </c>
      <c r="Q2228" s="10" t="s">
        <v>8315</v>
      </c>
      <c r="R2228" t="s">
        <v>8316</v>
      </c>
      <c r="S2228" s="14">
        <f t="shared" si="138"/>
        <v>42026.924976851849</v>
      </c>
      <c r="T2228" s="14">
        <f t="shared" si="139"/>
        <v>42052.207638888889</v>
      </c>
    </row>
    <row r="2229" spans="1:20" ht="45" x14ac:dyDescent="0.45">
      <c r="A2229">
        <v>3343</v>
      </c>
      <c r="B2229" s="3" t="s">
        <v>3343</v>
      </c>
      <c r="C2229" s="3" t="s">
        <v>7453</v>
      </c>
      <c r="D2229" s="6">
        <v>700</v>
      </c>
      <c r="E2229" s="8">
        <v>1200</v>
      </c>
      <c r="F2229" t="s">
        <v>8218</v>
      </c>
      <c r="G2229" t="s">
        <v>8224</v>
      </c>
      <c r="H2229" t="s">
        <v>8246</v>
      </c>
      <c r="I2229">
        <v>1460553480</v>
      </c>
      <c r="J2229">
        <v>1458770384</v>
      </c>
      <c r="K2229" t="b">
        <v>0</v>
      </c>
      <c r="L2229">
        <v>23</v>
      </c>
      <c r="M2229" t="b">
        <v>1</v>
      </c>
      <c r="N2229" t="s">
        <v>8269</v>
      </c>
      <c r="O2229">
        <f t="shared" si="136"/>
        <v>171</v>
      </c>
      <c r="P2229">
        <f t="shared" si="137"/>
        <v>52.17</v>
      </c>
      <c r="Q2229" s="10" t="s">
        <v>8315</v>
      </c>
      <c r="R2229" t="s">
        <v>8316</v>
      </c>
      <c r="S2229" s="14">
        <f t="shared" si="138"/>
        <v>42452.916481481487</v>
      </c>
      <c r="T2229" s="14">
        <f t="shared" si="139"/>
        <v>42473.554166666669</v>
      </c>
    </row>
    <row r="2230" spans="1:20" ht="30.6" x14ac:dyDescent="0.45">
      <c r="A2230">
        <v>3666</v>
      </c>
      <c r="B2230" s="3" t="s">
        <v>3663</v>
      </c>
      <c r="C2230" s="3" t="s">
        <v>7776</v>
      </c>
      <c r="D2230" s="6">
        <v>1200</v>
      </c>
      <c r="E2230" s="8">
        <v>1200</v>
      </c>
      <c r="F2230" t="s">
        <v>8218</v>
      </c>
      <c r="G2230" t="s">
        <v>8223</v>
      </c>
      <c r="H2230" t="s">
        <v>8245</v>
      </c>
      <c r="I2230">
        <v>1406185200</v>
      </c>
      <c r="J2230">
        <v>1404337382</v>
      </c>
      <c r="K2230" t="b">
        <v>0</v>
      </c>
      <c r="L2230">
        <v>38</v>
      </c>
      <c r="M2230" t="b">
        <v>1</v>
      </c>
      <c r="N2230" t="s">
        <v>8269</v>
      </c>
      <c r="O2230">
        <f t="shared" si="136"/>
        <v>100</v>
      </c>
      <c r="P2230">
        <f t="shared" si="137"/>
        <v>31.58</v>
      </c>
      <c r="Q2230" s="10" t="s">
        <v>8315</v>
      </c>
      <c r="R2230" t="s">
        <v>8316</v>
      </c>
      <c r="S2230" s="14">
        <f t="shared" si="138"/>
        <v>41822.90488425926</v>
      </c>
      <c r="T2230" s="14">
        <f t="shared" si="139"/>
        <v>41844.291666666664</v>
      </c>
    </row>
    <row r="2231" spans="1:20" ht="45" x14ac:dyDescent="0.45">
      <c r="A2231">
        <v>1642</v>
      </c>
      <c r="B2231" s="3" t="s">
        <v>1643</v>
      </c>
      <c r="C2231" s="3" t="s">
        <v>5752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1308011727</v>
      </c>
      <c r="J2231">
        <v>1306283727</v>
      </c>
      <c r="K2231" t="b">
        <v>0</v>
      </c>
      <c r="L2231">
        <v>28</v>
      </c>
      <c r="M2231" t="b">
        <v>1</v>
      </c>
      <c r="N2231" t="s">
        <v>8290</v>
      </c>
      <c r="O2231">
        <f t="shared" si="136"/>
        <v>100</v>
      </c>
      <c r="P2231">
        <f t="shared" si="137"/>
        <v>42.86</v>
      </c>
      <c r="Q2231" s="10" t="s">
        <v>8323</v>
      </c>
      <c r="R2231" t="s">
        <v>8344</v>
      </c>
      <c r="S2231" s="14">
        <f t="shared" si="138"/>
        <v>40688.024618055555</v>
      </c>
      <c r="T2231" s="14">
        <f t="shared" si="139"/>
        <v>40708.024618055555</v>
      </c>
    </row>
    <row r="2232" spans="1:20" ht="45" x14ac:dyDescent="0.4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8315</v>
      </c>
      <c r="R2232" t="s">
        <v>8316</v>
      </c>
      <c r="S2232" s="14">
        <f t="shared" si="138"/>
        <v>41808.198518518519</v>
      </c>
      <c r="T2232" s="14">
        <f t="shared" si="139"/>
        <v>41838.198518518519</v>
      </c>
    </row>
    <row r="2233" spans="1:20" ht="45" x14ac:dyDescent="0.4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8315</v>
      </c>
      <c r="R2233" t="s">
        <v>8316</v>
      </c>
      <c r="S2233" s="14">
        <f t="shared" si="138"/>
        <v>42032.716145833328</v>
      </c>
      <c r="T2233" s="14">
        <f t="shared" si="139"/>
        <v>42062.716145833328</v>
      </c>
    </row>
    <row r="2234" spans="1:20" ht="45" x14ac:dyDescent="0.4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0" t="s">
        <v>8323</v>
      </c>
      <c r="R2234" t="s">
        <v>8327</v>
      </c>
      <c r="S2234" s="14">
        <f t="shared" si="138"/>
        <v>41025.874201388891</v>
      </c>
      <c r="T2234" s="14">
        <f t="shared" si="139"/>
        <v>41039.708333333336</v>
      </c>
    </row>
    <row r="2235" spans="1:20" ht="45" x14ac:dyDescent="0.4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36"/>
        <v>108</v>
      </c>
      <c r="P2235">
        <f t="shared" si="137"/>
        <v>79</v>
      </c>
      <c r="Q2235" s="10" t="s">
        <v>8315</v>
      </c>
      <c r="R2235" t="s">
        <v>8316</v>
      </c>
      <c r="S2235" s="14">
        <f t="shared" si="138"/>
        <v>41856.715069444443</v>
      </c>
      <c r="T2235" s="14">
        <f t="shared" si="139"/>
        <v>41877.715069444443</v>
      </c>
    </row>
    <row r="2236" spans="1:20" ht="45" x14ac:dyDescent="0.45">
      <c r="A2236">
        <v>3104</v>
      </c>
      <c r="B2236" s="3" t="s">
        <v>3104</v>
      </c>
      <c r="C2236" s="3" t="s">
        <v>7214</v>
      </c>
      <c r="D2236" s="6">
        <v>4000</v>
      </c>
      <c r="E2236" s="8">
        <v>1185</v>
      </c>
      <c r="F2236" t="s">
        <v>8220</v>
      </c>
      <c r="G2236" t="s">
        <v>8225</v>
      </c>
      <c r="H2236" t="s">
        <v>8247</v>
      </c>
      <c r="I2236">
        <v>1422928800</v>
      </c>
      <c r="J2236">
        <v>1420235311</v>
      </c>
      <c r="K2236" t="b">
        <v>0</v>
      </c>
      <c r="L2236">
        <v>5</v>
      </c>
      <c r="M2236" t="b">
        <v>0</v>
      </c>
      <c r="N2236" t="s">
        <v>8301</v>
      </c>
      <c r="O2236">
        <f t="shared" si="136"/>
        <v>30</v>
      </c>
      <c r="P2236">
        <f t="shared" si="137"/>
        <v>237</v>
      </c>
      <c r="Q2236" s="10" t="s">
        <v>8315</v>
      </c>
      <c r="R2236" t="s">
        <v>8355</v>
      </c>
      <c r="S2236" s="14">
        <f t="shared" si="138"/>
        <v>42006.908692129626</v>
      </c>
      <c r="T2236" s="14">
        <f t="shared" si="139"/>
        <v>42038.083333333328</v>
      </c>
    </row>
    <row r="2237" spans="1:20" ht="45" x14ac:dyDescent="0.4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8315</v>
      </c>
      <c r="R2237" t="s">
        <v>8355</v>
      </c>
      <c r="S2237" s="14">
        <f t="shared" si="138"/>
        <v>42255.619351851856</v>
      </c>
      <c r="T2237" s="14">
        <f t="shared" si="139"/>
        <v>42292.916666666672</v>
      </c>
    </row>
    <row r="2238" spans="1:20" ht="45" x14ac:dyDescent="0.4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8323</v>
      </c>
      <c r="R2238" t="s">
        <v>8324</v>
      </c>
      <c r="S2238" s="14">
        <f t="shared" si="138"/>
        <v>41243.367303240739</v>
      </c>
      <c r="T2238" s="14">
        <f t="shared" si="139"/>
        <v>41283.367303240739</v>
      </c>
    </row>
    <row r="2239" spans="1:20" ht="45" x14ac:dyDescent="0.45">
      <c r="A2239">
        <v>3565</v>
      </c>
      <c r="B2239" s="3" t="s">
        <v>3564</v>
      </c>
      <c r="C2239" s="3" t="s">
        <v>7675</v>
      </c>
      <c r="D2239" s="6">
        <v>900</v>
      </c>
      <c r="E2239" s="8">
        <v>1175</v>
      </c>
      <c r="F2239" t="s">
        <v>8218</v>
      </c>
      <c r="G2239" t="s">
        <v>8223</v>
      </c>
      <c r="H2239" t="s">
        <v>8245</v>
      </c>
      <c r="I2239">
        <v>1420048208</v>
      </c>
      <c r="J2239">
        <v>1417456208</v>
      </c>
      <c r="K2239" t="b">
        <v>0</v>
      </c>
      <c r="L2239">
        <v>12</v>
      </c>
      <c r="M2239" t="b">
        <v>1</v>
      </c>
      <c r="N2239" t="s">
        <v>8269</v>
      </c>
      <c r="O2239">
        <f t="shared" si="136"/>
        <v>131</v>
      </c>
      <c r="P2239">
        <f t="shared" si="137"/>
        <v>97.92</v>
      </c>
      <c r="Q2239" s="10" t="s">
        <v>8315</v>
      </c>
      <c r="R2239" t="s">
        <v>8316</v>
      </c>
      <c r="S2239" s="14">
        <f t="shared" si="138"/>
        <v>41974.743148148147</v>
      </c>
      <c r="T2239" s="14">
        <f t="shared" si="139"/>
        <v>42004.743148148147</v>
      </c>
    </row>
    <row r="2240" spans="1:20" ht="30.6" x14ac:dyDescent="0.45">
      <c r="A2240">
        <v>1680</v>
      </c>
      <c r="B2240" s="3" t="s">
        <v>1681</v>
      </c>
      <c r="C2240" s="3" t="s">
        <v>5790</v>
      </c>
      <c r="D2240" s="6">
        <v>1000</v>
      </c>
      <c r="E2240" s="8">
        <v>1175</v>
      </c>
      <c r="F2240" t="s">
        <v>8218</v>
      </c>
      <c r="G2240" t="s">
        <v>8223</v>
      </c>
      <c r="H2240" t="s">
        <v>8245</v>
      </c>
      <c r="I2240">
        <v>1405188667</v>
      </c>
      <c r="J2240">
        <v>1402596667</v>
      </c>
      <c r="K2240" t="b">
        <v>0</v>
      </c>
      <c r="L2240">
        <v>25</v>
      </c>
      <c r="M2240" t="b">
        <v>1</v>
      </c>
      <c r="N2240" t="s">
        <v>8290</v>
      </c>
      <c r="O2240">
        <f t="shared" si="136"/>
        <v>118</v>
      </c>
      <c r="P2240">
        <f t="shared" si="137"/>
        <v>47</v>
      </c>
      <c r="Q2240" s="10" t="s">
        <v>8323</v>
      </c>
      <c r="R2240" t="s">
        <v>8344</v>
      </c>
      <c r="S2240" s="14">
        <f t="shared" si="138"/>
        <v>41802.757719907408</v>
      </c>
      <c r="T2240" s="14">
        <f t="shared" si="139"/>
        <v>41832.757719907408</v>
      </c>
    </row>
    <row r="2241" spans="1:20" ht="30.6" x14ac:dyDescent="0.4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8331</v>
      </c>
      <c r="R2241" t="s">
        <v>8332</v>
      </c>
      <c r="S2241" s="14">
        <f t="shared" si="138"/>
        <v>42151.189525462964</v>
      </c>
      <c r="T2241" s="14">
        <f t="shared" si="139"/>
        <v>42181.189525462964</v>
      </c>
    </row>
    <row r="2242" spans="1:20" ht="45" x14ac:dyDescent="0.4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40">ROUND(E2242/D2242*100,0)</f>
        <v>39</v>
      </c>
      <c r="P2242">
        <f t="shared" ref="P2242:P2305" si="141">IFERROR(ROUND(E2242/L2242,2),0)</f>
        <v>83.57</v>
      </c>
      <c r="Q2242" s="10" t="s">
        <v>8334</v>
      </c>
      <c r="R2242" t="s">
        <v>8335</v>
      </c>
      <c r="S2242" s="14">
        <f t="shared" ref="S2242:S2305" si="142">(((J2242/60)/60)/24)+DATE(1970,1,1)</f>
        <v>42240.840289351851</v>
      </c>
      <c r="T2242" s="14">
        <f t="shared" ref="T2242:T2305" si="143">(((I2242/60)/60)/24)+DATE(1970,1,1)</f>
        <v>42270.840289351851</v>
      </c>
    </row>
    <row r="2243" spans="1:20" ht="45" x14ac:dyDescent="0.4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40"/>
        <v>117</v>
      </c>
      <c r="P2243">
        <f t="shared" si="141"/>
        <v>44.92</v>
      </c>
      <c r="Q2243" s="10" t="s">
        <v>8315</v>
      </c>
      <c r="R2243" t="s">
        <v>8316</v>
      </c>
      <c r="S2243" s="14">
        <f t="shared" si="142"/>
        <v>41837.323009259257</v>
      </c>
      <c r="T2243" s="14">
        <f t="shared" si="143"/>
        <v>41847.958333333336</v>
      </c>
    </row>
    <row r="2244" spans="1:20" ht="45" x14ac:dyDescent="0.4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8331</v>
      </c>
      <c r="R2244" t="s">
        <v>8349</v>
      </c>
      <c r="S2244" s="14">
        <f t="shared" si="142"/>
        <v>42710.824618055558</v>
      </c>
      <c r="T2244" s="14">
        <f t="shared" si="143"/>
        <v>42740.824618055558</v>
      </c>
    </row>
    <row r="2245" spans="1:20" ht="59.4" x14ac:dyDescent="0.4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8317</v>
      </c>
      <c r="R2245" t="s">
        <v>8319</v>
      </c>
      <c r="S2245" s="14">
        <f t="shared" si="142"/>
        <v>42746.096585648149</v>
      </c>
      <c r="T2245" s="14">
        <f t="shared" si="143"/>
        <v>42776.096585648149</v>
      </c>
    </row>
    <row r="2246" spans="1:20" ht="45" x14ac:dyDescent="0.4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8315</v>
      </c>
      <c r="R2246" t="s">
        <v>8316</v>
      </c>
      <c r="S2246" s="14">
        <f t="shared" si="142"/>
        <v>41842.828680555554</v>
      </c>
      <c r="T2246" s="14">
        <f t="shared" si="143"/>
        <v>41882.827650462961</v>
      </c>
    </row>
    <row r="2247" spans="1:20" ht="45" x14ac:dyDescent="0.4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8334</v>
      </c>
      <c r="R2247" t="s">
        <v>8335</v>
      </c>
      <c r="S2247" s="14">
        <f t="shared" si="142"/>
        <v>42061.154930555553</v>
      </c>
      <c r="T2247" s="14">
        <f t="shared" si="143"/>
        <v>42091.113263888896</v>
      </c>
    </row>
    <row r="2248" spans="1:20" ht="45" x14ac:dyDescent="0.45">
      <c r="A2248">
        <v>3784</v>
      </c>
      <c r="B2248" s="3" t="s">
        <v>3781</v>
      </c>
      <c r="C2248" s="3" t="s">
        <v>7894</v>
      </c>
      <c r="D2248" s="6">
        <v>1000</v>
      </c>
      <c r="E2248" s="8">
        <v>1150</v>
      </c>
      <c r="F2248" t="s">
        <v>8218</v>
      </c>
      <c r="G2248" t="s">
        <v>8228</v>
      </c>
      <c r="H2248" t="s">
        <v>8250</v>
      </c>
      <c r="I2248">
        <v>1468193532</v>
      </c>
      <c r="J2248">
        <v>1465601532</v>
      </c>
      <c r="K2248" t="b">
        <v>0</v>
      </c>
      <c r="L2248">
        <v>10</v>
      </c>
      <c r="M2248" t="b">
        <v>1</v>
      </c>
      <c r="N2248" t="s">
        <v>8303</v>
      </c>
      <c r="O2248">
        <f t="shared" si="140"/>
        <v>115</v>
      </c>
      <c r="P2248">
        <f t="shared" si="141"/>
        <v>115</v>
      </c>
      <c r="Q2248" s="10" t="s">
        <v>8315</v>
      </c>
      <c r="R2248" t="s">
        <v>8357</v>
      </c>
      <c r="S2248" s="14">
        <f t="shared" si="142"/>
        <v>42531.980694444443</v>
      </c>
      <c r="T2248" s="14">
        <f t="shared" si="143"/>
        <v>42561.980694444443</v>
      </c>
    </row>
    <row r="2249" spans="1:20" ht="45" x14ac:dyDescent="0.45">
      <c r="A2249">
        <v>2804</v>
      </c>
      <c r="B2249" s="3" t="s">
        <v>2804</v>
      </c>
      <c r="C2249" s="3" t="s">
        <v>6914</v>
      </c>
      <c r="D2249" s="6">
        <v>1000</v>
      </c>
      <c r="E2249" s="8">
        <v>1150</v>
      </c>
      <c r="F2249" t="s">
        <v>8218</v>
      </c>
      <c r="G2249" t="s">
        <v>8224</v>
      </c>
      <c r="H2249" t="s">
        <v>8246</v>
      </c>
      <c r="I2249">
        <v>1411987990</v>
      </c>
      <c r="J2249">
        <v>1409395990</v>
      </c>
      <c r="K2249" t="b">
        <v>0</v>
      </c>
      <c r="L2249">
        <v>23</v>
      </c>
      <c r="M2249" t="b">
        <v>1</v>
      </c>
      <c r="N2249" t="s">
        <v>8269</v>
      </c>
      <c r="O2249">
        <f t="shared" si="140"/>
        <v>115</v>
      </c>
      <c r="P2249">
        <f t="shared" si="141"/>
        <v>50</v>
      </c>
      <c r="Q2249" s="10" t="s">
        <v>8315</v>
      </c>
      <c r="R2249" t="s">
        <v>8316</v>
      </c>
      <c r="S2249" s="14">
        <f t="shared" si="142"/>
        <v>41881.453587962962</v>
      </c>
      <c r="T2249" s="14">
        <f t="shared" si="143"/>
        <v>41911.453587962962</v>
      </c>
    </row>
    <row r="2250" spans="1:20" ht="45" x14ac:dyDescent="0.4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8336</v>
      </c>
      <c r="R2250" t="s">
        <v>8337</v>
      </c>
      <c r="S2250" s="14">
        <f t="shared" si="142"/>
        <v>41930.218657407408</v>
      </c>
      <c r="T2250" s="14">
        <f t="shared" si="143"/>
        <v>41972.624305555553</v>
      </c>
    </row>
    <row r="2251" spans="1:20" ht="59.4" x14ac:dyDescent="0.4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8336</v>
      </c>
      <c r="R2251" t="s">
        <v>8337</v>
      </c>
      <c r="S2251" s="14">
        <f t="shared" si="142"/>
        <v>42505.955925925926</v>
      </c>
      <c r="T2251" s="14">
        <f t="shared" si="143"/>
        <v>42565.955925925926</v>
      </c>
    </row>
    <row r="2252" spans="1:20" ht="30.6" x14ac:dyDescent="0.4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0" t="s">
        <v>8323</v>
      </c>
      <c r="R2252" t="s">
        <v>8327</v>
      </c>
      <c r="S2252" s="14">
        <f t="shared" si="142"/>
        <v>40920.904895833337</v>
      </c>
      <c r="T2252" s="14">
        <f t="shared" si="143"/>
        <v>40951.904895833337</v>
      </c>
    </row>
    <row r="2253" spans="1:20" ht="30.6" x14ac:dyDescent="0.4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40"/>
        <v>11</v>
      </c>
      <c r="P2253">
        <f t="shared" si="141"/>
        <v>286.25</v>
      </c>
      <c r="Q2253" s="10" t="s">
        <v>8315</v>
      </c>
      <c r="R2253" t="s">
        <v>8357</v>
      </c>
      <c r="S2253" s="14">
        <f t="shared" si="142"/>
        <v>42009.493263888886</v>
      </c>
      <c r="T2253" s="14">
        <f t="shared" si="143"/>
        <v>42039.493263888886</v>
      </c>
    </row>
    <row r="2254" spans="1:20" ht="45" x14ac:dyDescent="0.4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0" t="s">
        <v>8315</v>
      </c>
      <c r="R2254" t="s">
        <v>8316</v>
      </c>
      <c r="S2254" s="14">
        <f t="shared" si="142"/>
        <v>42103.535254629634</v>
      </c>
      <c r="T2254" s="14">
        <f t="shared" si="143"/>
        <v>42117.535254629634</v>
      </c>
    </row>
    <row r="2255" spans="1:20" ht="45" x14ac:dyDescent="0.45">
      <c r="A2255">
        <v>2704</v>
      </c>
      <c r="B2255" s="3" t="s">
        <v>2704</v>
      </c>
      <c r="C2255" s="3" t="s">
        <v>6814</v>
      </c>
      <c r="D2255" s="6">
        <v>19000</v>
      </c>
      <c r="E2255" s="8">
        <v>1145</v>
      </c>
      <c r="F2255" t="s">
        <v>8221</v>
      </c>
      <c r="G2255" t="s">
        <v>8223</v>
      </c>
      <c r="H2255" t="s">
        <v>8245</v>
      </c>
      <c r="I2255">
        <v>1491421314</v>
      </c>
      <c r="J2255">
        <v>1487709714</v>
      </c>
      <c r="K2255" t="b">
        <v>0</v>
      </c>
      <c r="L2255">
        <v>7</v>
      </c>
      <c r="M2255" t="b">
        <v>0</v>
      </c>
      <c r="N2255" t="s">
        <v>8301</v>
      </c>
      <c r="O2255">
        <f t="shared" si="140"/>
        <v>6</v>
      </c>
      <c r="P2255">
        <f t="shared" si="141"/>
        <v>163.57</v>
      </c>
      <c r="Q2255" s="10" t="s">
        <v>8315</v>
      </c>
      <c r="R2255" t="s">
        <v>8355</v>
      </c>
      <c r="S2255" s="14">
        <f t="shared" si="142"/>
        <v>42787.862430555557</v>
      </c>
      <c r="T2255" s="14">
        <f t="shared" si="143"/>
        <v>42830.820763888885</v>
      </c>
    </row>
    <row r="2256" spans="1:20" ht="45" x14ac:dyDescent="0.4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8315</v>
      </c>
      <c r="R2256" t="s">
        <v>8316</v>
      </c>
      <c r="S2256" s="14">
        <f t="shared" si="142"/>
        <v>41850.863252314812</v>
      </c>
      <c r="T2256" s="14">
        <f t="shared" si="143"/>
        <v>41880.863252314812</v>
      </c>
    </row>
    <row r="2257" spans="1:20" ht="59.4" x14ac:dyDescent="0.4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8315</v>
      </c>
      <c r="R2257" t="s">
        <v>8316</v>
      </c>
      <c r="S2257" s="14">
        <f t="shared" si="142"/>
        <v>41884.599849537037</v>
      </c>
      <c r="T2257" s="14">
        <f t="shared" si="143"/>
        <v>41900.165972222225</v>
      </c>
    </row>
    <row r="2258" spans="1:20" ht="45" x14ac:dyDescent="0.4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8323</v>
      </c>
      <c r="R2258" t="s">
        <v>8328</v>
      </c>
      <c r="S2258" s="14">
        <f t="shared" si="142"/>
        <v>41031.82163194444</v>
      </c>
      <c r="T2258" s="14">
        <f t="shared" si="143"/>
        <v>41061.82163194444</v>
      </c>
    </row>
    <row r="2259" spans="1:20" ht="30.6" x14ac:dyDescent="0.4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8317</v>
      </c>
      <c r="R2259" t="s">
        <v>8319</v>
      </c>
      <c r="S2259" s="14">
        <f t="shared" si="142"/>
        <v>42611.613564814819</v>
      </c>
      <c r="T2259" s="14">
        <f t="shared" si="143"/>
        <v>42651.613564814819</v>
      </c>
    </row>
    <row r="2260" spans="1:20" ht="45" x14ac:dyDescent="0.45">
      <c r="A2260">
        <v>2206</v>
      </c>
      <c r="B2260" s="3" t="s">
        <v>2207</v>
      </c>
      <c r="C2260" s="3" t="s">
        <v>6316</v>
      </c>
      <c r="D2260" s="6">
        <v>1100</v>
      </c>
      <c r="E2260" s="8">
        <v>1130</v>
      </c>
      <c r="F2260" t="s">
        <v>8218</v>
      </c>
      <c r="G2260" t="s">
        <v>8223</v>
      </c>
      <c r="H2260" t="s">
        <v>8245</v>
      </c>
      <c r="I2260">
        <v>1334556624</v>
      </c>
      <c r="J2260">
        <v>1333001424</v>
      </c>
      <c r="K2260" t="b">
        <v>0</v>
      </c>
      <c r="L2260">
        <v>34</v>
      </c>
      <c r="M2260" t="b">
        <v>1</v>
      </c>
      <c r="N2260" t="s">
        <v>8278</v>
      </c>
      <c r="O2260">
        <f t="shared" si="140"/>
        <v>103</v>
      </c>
      <c r="P2260">
        <f t="shared" si="141"/>
        <v>33.24</v>
      </c>
      <c r="Q2260" s="10" t="s">
        <v>8323</v>
      </c>
      <c r="R2260" t="s">
        <v>8328</v>
      </c>
      <c r="S2260" s="14">
        <f t="shared" si="142"/>
        <v>40997.257222222222</v>
      </c>
      <c r="T2260" s="14">
        <f t="shared" si="143"/>
        <v>41015.257222222222</v>
      </c>
    </row>
    <row r="2261" spans="1:20" ht="45" x14ac:dyDescent="0.45">
      <c r="A2261">
        <v>3619</v>
      </c>
      <c r="B2261" s="3" t="s">
        <v>3617</v>
      </c>
      <c r="C2261" s="3" t="s">
        <v>7729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1479592800</v>
      </c>
      <c r="J2261">
        <v>1476760226</v>
      </c>
      <c r="K2261" t="b">
        <v>0</v>
      </c>
      <c r="L2261">
        <v>17</v>
      </c>
      <c r="M2261" t="b">
        <v>1</v>
      </c>
      <c r="N2261" t="s">
        <v>8269</v>
      </c>
      <c r="O2261">
        <f t="shared" si="140"/>
        <v>113</v>
      </c>
      <c r="P2261">
        <f t="shared" si="141"/>
        <v>66.47</v>
      </c>
      <c r="Q2261" s="10" t="s">
        <v>8315</v>
      </c>
      <c r="R2261" t="s">
        <v>8316</v>
      </c>
      <c r="S2261" s="14">
        <f t="shared" si="142"/>
        <v>42661.132245370376</v>
      </c>
      <c r="T2261" s="14">
        <f t="shared" si="143"/>
        <v>42693.916666666672</v>
      </c>
    </row>
    <row r="2262" spans="1:20" ht="30.6" x14ac:dyDescent="0.4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40"/>
        <v>113</v>
      </c>
      <c r="P2262">
        <f t="shared" si="141"/>
        <v>66.47</v>
      </c>
      <c r="Q2262" s="10" t="s">
        <v>8323</v>
      </c>
      <c r="R2262" t="s">
        <v>8324</v>
      </c>
      <c r="S2262" s="14">
        <f t="shared" si="142"/>
        <v>41321.339583333334</v>
      </c>
      <c r="T2262" s="14">
        <f t="shared" si="143"/>
        <v>41328.339583333334</v>
      </c>
    </row>
    <row r="2263" spans="1:20" ht="45" x14ac:dyDescent="0.45">
      <c r="A2263">
        <v>1326</v>
      </c>
      <c r="B2263" s="3" t="s">
        <v>1327</v>
      </c>
      <c r="C2263" s="3" t="s">
        <v>5436</v>
      </c>
      <c r="D2263" s="6">
        <v>100000</v>
      </c>
      <c r="E2263" s="8">
        <v>1130</v>
      </c>
      <c r="F2263" t="s">
        <v>8219</v>
      </c>
      <c r="G2263" t="s">
        <v>8223</v>
      </c>
      <c r="H2263" t="s">
        <v>8245</v>
      </c>
      <c r="I2263">
        <v>1421348428</v>
      </c>
      <c r="J2263">
        <v>1417460428</v>
      </c>
      <c r="K2263" t="b">
        <v>0</v>
      </c>
      <c r="L2263">
        <v>11</v>
      </c>
      <c r="M2263" t="b">
        <v>0</v>
      </c>
      <c r="N2263" t="s">
        <v>8271</v>
      </c>
      <c r="O2263">
        <f t="shared" si="140"/>
        <v>1</v>
      </c>
      <c r="P2263">
        <f t="shared" si="141"/>
        <v>102.73</v>
      </c>
      <c r="Q2263" s="10" t="s">
        <v>8317</v>
      </c>
      <c r="R2263" t="s">
        <v>8319</v>
      </c>
      <c r="S2263" s="14">
        <f t="shared" si="142"/>
        <v>41974.791990740734</v>
      </c>
      <c r="T2263" s="14">
        <f t="shared" si="143"/>
        <v>42019.791990740734</v>
      </c>
    </row>
    <row r="2264" spans="1:20" ht="45" x14ac:dyDescent="0.4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8334</v>
      </c>
      <c r="R2264" t="s">
        <v>8335</v>
      </c>
      <c r="S2264" s="14">
        <f t="shared" si="142"/>
        <v>42595.585358796292</v>
      </c>
      <c r="T2264" s="14">
        <f t="shared" si="143"/>
        <v>42616.585358796292</v>
      </c>
    </row>
    <row r="2265" spans="1:20" ht="59.4" x14ac:dyDescent="0.4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8315</v>
      </c>
      <c r="R2265" t="s">
        <v>8316</v>
      </c>
      <c r="S2265" s="14">
        <f t="shared" si="142"/>
        <v>41865.878657407404</v>
      </c>
      <c r="T2265" s="14">
        <f t="shared" si="143"/>
        <v>41925.878657407404</v>
      </c>
    </row>
    <row r="2266" spans="1:20" ht="45" x14ac:dyDescent="0.4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8315</v>
      </c>
      <c r="R2266" t="s">
        <v>8316</v>
      </c>
      <c r="S2266" s="14">
        <f t="shared" si="142"/>
        <v>42073.660694444443</v>
      </c>
      <c r="T2266" s="14">
        <f t="shared" si="143"/>
        <v>42095.165972222225</v>
      </c>
    </row>
    <row r="2267" spans="1:20" ht="45" x14ac:dyDescent="0.4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8323</v>
      </c>
      <c r="R2267" t="s">
        <v>8327</v>
      </c>
      <c r="S2267" s="14">
        <f t="shared" si="142"/>
        <v>41059.118993055556</v>
      </c>
      <c r="T2267" s="14">
        <f t="shared" si="143"/>
        <v>41075.165972222225</v>
      </c>
    </row>
    <row r="2268" spans="1:20" ht="45" x14ac:dyDescent="0.4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8315</v>
      </c>
      <c r="R2268" t="s">
        <v>8316</v>
      </c>
      <c r="S2268" s="14">
        <f t="shared" si="142"/>
        <v>42572.61681712963</v>
      </c>
      <c r="T2268" s="14">
        <f t="shared" si="143"/>
        <v>42589.125</v>
      </c>
    </row>
    <row r="2269" spans="1:20" ht="59.4" x14ac:dyDescent="0.4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8315</v>
      </c>
      <c r="R2269" t="s">
        <v>8316</v>
      </c>
      <c r="S2269" s="14">
        <f t="shared" si="142"/>
        <v>42374.651504629626</v>
      </c>
      <c r="T2269" s="14">
        <f t="shared" si="143"/>
        <v>42384.651504629626</v>
      </c>
    </row>
    <row r="2270" spans="1:20" ht="45" x14ac:dyDescent="0.4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8315</v>
      </c>
      <c r="R2270" t="s">
        <v>8316</v>
      </c>
      <c r="S2270" s="14">
        <f t="shared" si="142"/>
        <v>42499.039629629624</v>
      </c>
      <c r="T2270" s="14">
        <f t="shared" si="143"/>
        <v>42529.039629629624</v>
      </c>
    </row>
    <row r="2271" spans="1:20" ht="45" x14ac:dyDescent="0.4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8315</v>
      </c>
      <c r="R2271" t="s">
        <v>8316</v>
      </c>
      <c r="S2271" s="14">
        <f t="shared" si="142"/>
        <v>41830.545694444445</v>
      </c>
      <c r="T2271" s="14">
        <f t="shared" si="143"/>
        <v>41859.936111111114</v>
      </c>
    </row>
    <row r="2272" spans="1:20" ht="45" x14ac:dyDescent="0.4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8323</v>
      </c>
      <c r="R2272" t="s">
        <v>8327</v>
      </c>
      <c r="S2272" s="14">
        <f t="shared" si="142"/>
        <v>40670.507326388892</v>
      </c>
      <c r="T2272" s="14">
        <f t="shared" si="143"/>
        <v>40709.165972222225</v>
      </c>
    </row>
    <row r="2273" spans="1:20" ht="45" x14ac:dyDescent="0.4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8315</v>
      </c>
      <c r="R2273" t="s">
        <v>8316</v>
      </c>
      <c r="S2273" s="14">
        <f t="shared" si="142"/>
        <v>41869.740671296298</v>
      </c>
      <c r="T2273" s="14">
        <f t="shared" si="143"/>
        <v>41899.740671296298</v>
      </c>
    </row>
    <row r="2274" spans="1:20" ht="45" x14ac:dyDescent="0.4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8317</v>
      </c>
      <c r="R2274" t="s">
        <v>8319</v>
      </c>
      <c r="S2274" s="14">
        <f t="shared" si="142"/>
        <v>42481.376597222217</v>
      </c>
      <c r="T2274" s="14">
        <f t="shared" si="143"/>
        <v>42511.376597222217</v>
      </c>
    </row>
    <row r="2275" spans="1:20" ht="59.4" x14ac:dyDescent="0.4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8308</v>
      </c>
      <c r="R2275" t="s">
        <v>8310</v>
      </c>
      <c r="S2275" s="14">
        <f t="shared" si="142"/>
        <v>41065.858067129629</v>
      </c>
      <c r="T2275" s="14">
        <f t="shared" si="143"/>
        <v>41093.875</v>
      </c>
    </row>
    <row r="2276" spans="1:20" ht="45" x14ac:dyDescent="0.4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8315</v>
      </c>
      <c r="R2276" t="s">
        <v>8316</v>
      </c>
      <c r="S2276" s="14">
        <f t="shared" si="142"/>
        <v>42107.067557870367</v>
      </c>
      <c r="T2276" s="14">
        <f t="shared" si="143"/>
        <v>42137.067557870367</v>
      </c>
    </row>
    <row r="2277" spans="1:20" ht="45" x14ac:dyDescent="0.4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8315</v>
      </c>
      <c r="R2277" t="s">
        <v>8316</v>
      </c>
      <c r="S2277" s="14">
        <f t="shared" si="142"/>
        <v>42538.968310185184</v>
      </c>
      <c r="T2277" s="14">
        <f t="shared" si="143"/>
        <v>42568.029861111107</v>
      </c>
    </row>
    <row r="2278" spans="1:20" ht="45" x14ac:dyDescent="0.45">
      <c r="A2278">
        <v>3598</v>
      </c>
      <c r="B2278" s="3" t="s">
        <v>3597</v>
      </c>
      <c r="C2278" s="3" t="s">
        <v>7708</v>
      </c>
      <c r="D2278" s="6">
        <v>1000</v>
      </c>
      <c r="E2278" s="8">
        <v>1101</v>
      </c>
      <c r="F2278" t="s">
        <v>8218</v>
      </c>
      <c r="G2278" t="s">
        <v>8223</v>
      </c>
      <c r="H2278" t="s">
        <v>8245</v>
      </c>
      <c r="I2278">
        <v>1409720340</v>
      </c>
      <c r="J2278">
        <v>1408129822</v>
      </c>
      <c r="K2278" t="b">
        <v>0</v>
      </c>
      <c r="L2278">
        <v>27</v>
      </c>
      <c r="M2278" t="b">
        <v>1</v>
      </c>
      <c r="N2278" t="s">
        <v>8269</v>
      </c>
      <c r="O2278">
        <f t="shared" si="140"/>
        <v>110</v>
      </c>
      <c r="P2278">
        <f t="shared" si="141"/>
        <v>40.78</v>
      </c>
      <c r="Q2278" s="10" t="s">
        <v>8315</v>
      </c>
      <c r="R2278" t="s">
        <v>8316</v>
      </c>
      <c r="S2278" s="14">
        <f t="shared" si="142"/>
        <v>41866.79886574074</v>
      </c>
      <c r="T2278" s="14">
        <f t="shared" si="143"/>
        <v>41885.207638888889</v>
      </c>
    </row>
    <row r="2279" spans="1:20" ht="45" x14ac:dyDescent="0.45">
      <c r="A2279">
        <v>2359</v>
      </c>
      <c r="B2279" s="3" t="s">
        <v>2360</v>
      </c>
      <c r="C2279" s="3" t="s">
        <v>6469</v>
      </c>
      <c r="D2279" s="6">
        <v>7500</v>
      </c>
      <c r="E2279" s="8">
        <v>1101</v>
      </c>
      <c r="F2279" t="s">
        <v>8219</v>
      </c>
      <c r="G2279" t="s">
        <v>8223</v>
      </c>
      <c r="H2279" t="s">
        <v>8245</v>
      </c>
      <c r="I2279">
        <v>1438616124</v>
      </c>
      <c r="J2279">
        <v>1433432124</v>
      </c>
      <c r="K2279" t="b">
        <v>0</v>
      </c>
      <c r="L2279">
        <v>3</v>
      </c>
      <c r="M2279" t="b">
        <v>0</v>
      </c>
      <c r="N2279" t="s">
        <v>8270</v>
      </c>
      <c r="O2279">
        <f t="shared" si="140"/>
        <v>15</v>
      </c>
      <c r="P2279">
        <f t="shared" si="141"/>
        <v>367</v>
      </c>
      <c r="Q2279" s="10" t="s">
        <v>8317</v>
      </c>
      <c r="R2279" t="s">
        <v>8318</v>
      </c>
      <c r="S2279" s="14">
        <f t="shared" si="142"/>
        <v>42159.649583333332</v>
      </c>
      <c r="T2279" s="14">
        <f t="shared" si="143"/>
        <v>42219.649583333332</v>
      </c>
    </row>
    <row r="2280" spans="1:20" ht="45" x14ac:dyDescent="0.4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0" t="s">
        <v>8323</v>
      </c>
      <c r="R2280" t="s">
        <v>8352</v>
      </c>
      <c r="S2280" s="14">
        <f t="shared" si="142"/>
        <v>40696.648784722223</v>
      </c>
      <c r="T2280" s="14">
        <f t="shared" si="143"/>
        <v>40756.648784722223</v>
      </c>
    </row>
    <row r="2281" spans="1:20" ht="45" x14ac:dyDescent="0.4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0" t="s">
        <v>8317</v>
      </c>
      <c r="R2281" t="s">
        <v>8354</v>
      </c>
      <c r="S2281" s="14">
        <f t="shared" si="142"/>
        <v>42241.798206018517</v>
      </c>
      <c r="T2281" s="14">
        <f t="shared" si="143"/>
        <v>42271.798206018517</v>
      </c>
    </row>
    <row r="2282" spans="1:20" ht="45" x14ac:dyDescent="0.4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0" t="s">
        <v>8315</v>
      </c>
      <c r="R2282" t="s">
        <v>8357</v>
      </c>
      <c r="S2282" s="14">
        <f t="shared" si="142"/>
        <v>42445.598136574074</v>
      </c>
      <c r="T2282" s="14">
        <f t="shared" si="143"/>
        <v>42475.598136574074</v>
      </c>
    </row>
    <row r="2283" spans="1:20" ht="45" x14ac:dyDescent="0.4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8315</v>
      </c>
      <c r="R2283" t="s">
        <v>8316</v>
      </c>
      <c r="S2283" s="14">
        <f t="shared" si="142"/>
        <v>41740.493657407409</v>
      </c>
      <c r="T2283" s="14">
        <f t="shared" si="143"/>
        <v>41770.493657407409</v>
      </c>
    </row>
    <row r="2284" spans="1:20" ht="59.4" x14ac:dyDescent="0.4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8315</v>
      </c>
      <c r="R2284" t="s">
        <v>8355</v>
      </c>
      <c r="S2284" s="14">
        <f t="shared" si="142"/>
        <v>41872.802928240737</v>
      </c>
      <c r="T2284" s="14">
        <f t="shared" si="143"/>
        <v>41917.802928240737</v>
      </c>
    </row>
    <row r="2285" spans="1:20" ht="45" x14ac:dyDescent="0.4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8320</v>
      </c>
      <c r="R2285" t="s">
        <v>8321</v>
      </c>
      <c r="S2285" s="14">
        <f t="shared" si="142"/>
        <v>41464.934386574074</v>
      </c>
      <c r="T2285" s="14">
        <f t="shared" si="143"/>
        <v>41524.934386574074</v>
      </c>
    </row>
    <row r="2286" spans="1:20" ht="45" x14ac:dyDescent="0.4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8315</v>
      </c>
      <c r="R2286" t="s">
        <v>8316</v>
      </c>
      <c r="S2286" s="14">
        <f t="shared" si="142"/>
        <v>42056.091631944444</v>
      </c>
      <c r="T2286" s="14">
        <f t="shared" si="143"/>
        <v>42070.204861111109</v>
      </c>
    </row>
    <row r="2287" spans="1:20" ht="45" x14ac:dyDescent="0.4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8315</v>
      </c>
      <c r="R2287" t="s">
        <v>8316</v>
      </c>
      <c r="S2287" s="14">
        <f t="shared" si="142"/>
        <v>42135.810694444444</v>
      </c>
      <c r="T2287" s="14">
        <f t="shared" si="143"/>
        <v>42165.810694444444</v>
      </c>
    </row>
    <row r="2288" spans="1:20" ht="45" x14ac:dyDescent="0.4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8315</v>
      </c>
      <c r="R2288" t="s">
        <v>8316</v>
      </c>
      <c r="S2288" s="14">
        <f t="shared" si="142"/>
        <v>41785.707708333335</v>
      </c>
      <c r="T2288" s="14">
        <f t="shared" si="143"/>
        <v>41815.707708333335</v>
      </c>
    </row>
    <row r="2289" spans="1:20" ht="45" x14ac:dyDescent="0.4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40"/>
        <v>108</v>
      </c>
      <c r="P2289">
        <f t="shared" si="141"/>
        <v>43.28</v>
      </c>
      <c r="Q2289" s="10" t="s">
        <v>8315</v>
      </c>
      <c r="R2289" t="s">
        <v>8316</v>
      </c>
      <c r="S2289" s="14">
        <f t="shared" si="142"/>
        <v>42016.832465277781</v>
      </c>
      <c r="T2289" s="14">
        <f t="shared" si="143"/>
        <v>42040.513888888891</v>
      </c>
    </row>
    <row r="2290" spans="1:20" ht="45" x14ac:dyDescent="0.4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40"/>
        <v>166</v>
      </c>
      <c r="P2290">
        <f t="shared" si="141"/>
        <v>31.82</v>
      </c>
      <c r="Q2290" s="10" t="s">
        <v>8323</v>
      </c>
      <c r="R2290" t="s">
        <v>8324</v>
      </c>
      <c r="S2290" s="14">
        <f t="shared" si="142"/>
        <v>41547.662997685184</v>
      </c>
      <c r="T2290" s="14">
        <f t="shared" si="143"/>
        <v>41576.662997685184</v>
      </c>
    </row>
    <row r="2291" spans="1:20" ht="45" x14ac:dyDescent="0.4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8336</v>
      </c>
      <c r="R2291" t="s">
        <v>8337</v>
      </c>
      <c r="S2291" s="14">
        <f t="shared" si="142"/>
        <v>41987.818969907406</v>
      </c>
      <c r="T2291" s="14">
        <f t="shared" si="143"/>
        <v>42017.818969907406</v>
      </c>
    </row>
    <row r="2292" spans="1:20" ht="45" x14ac:dyDescent="0.4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8323</v>
      </c>
      <c r="R2292" t="s">
        <v>8344</v>
      </c>
      <c r="S2292" s="14">
        <f t="shared" si="142"/>
        <v>42006.02207175926</v>
      </c>
      <c r="T2292" s="14">
        <f t="shared" si="143"/>
        <v>42036.02207175926</v>
      </c>
    </row>
    <row r="2293" spans="1:20" ht="30.6" x14ac:dyDescent="0.4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8315</v>
      </c>
      <c r="R2293" t="s">
        <v>8355</v>
      </c>
      <c r="S2293" s="14">
        <f t="shared" si="142"/>
        <v>42098.216238425928</v>
      </c>
      <c r="T2293" s="14">
        <f t="shared" si="143"/>
        <v>42119.216238425928</v>
      </c>
    </row>
    <row r="2294" spans="1:20" ht="30.6" x14ac:dyDescent="0.4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8315</v>
      </c>
      <c r="R2294" t="s">
        <v>8316</v>
      </c>
      <c r="S2294" s="14">
        <f t="shared" si="142"/>
        <v>42402.889027777783</v>
      </c>
      <c r="T2294" s="14">
        <f t="shared" si="143"/>
        <v>42447.847361111111</v>
      </c>
    </row>
    <row r="2295" spans="1:20" ht="45" x14ac:dyDescent="0.4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8315</v>
      </c>
      <c r="R2295" t="s">
        <v>8316</v>
      </c>
      <c r="S2295" s="14">
        <f t="shared" si="142"/>
        <v>41841.820486111108</v>
      </c>
      <c r="T2295" s="14">
        <f t="shared" si="143"/>
        <v>41882.833333333336</v>
      </c>
    </row>
    <row r="2296" spans="1:20" ht="59.4" x14ac:dyDescent="0.4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8315</v>
      </c>
      <c r="R2296" t="s">
        <v>8355</v>
      </c>
      <c r="S2296" s="14">
        <f t="shared" si="142"/>
        <v>42649.562118055561</v>
      </c>
      <c r="T2296" s="14">
        <f t="shared" si="143"/>
        <v>42698.715972222228</v>
      </c>
    </row>
    <row r="2297" spans="1:20" ht="45" x14ac:dyDescent="0.4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8331</v>
      </c>
      <c r="R2297" t="s">
        <v>8349</v>
      </c>
      <c r="S2297" s="14">
        <f t="shared" si="142"/>
        <v>42682.451921296291</v>
      </c>
      <c r="T2297" s="14">
        <f t="shared" si="143"/>
        <v>42696.451921296291</v>
      </c>
    </row>
    <row r="2298" spans="1:20" ht="45" x14ac:dyDescent="0.4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8315</v>
      </c>
      <c r="R2298" t="s">
        <v>8316</v>
      </c>
      <c r="S2298" s="14">
        <f t="shared" si="142"/>
        <v>42475.057164351849</v>
      </c>
      <c r="T2298" s="14">
        <f t="shared" si="143"/>
        <v>42505.057164351849</v>
      </c>
    </row>
    <row r="2299" spans="1:20" ht="30.6" x14ac:dyDescent="0.4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8323</v>
      </c>
      <c r="R2299" t="s">
        <v>8352</v>
      </c>
      <c r="S2299" s="14">
        <f t="shared" si="142"/>
        <v>41744.745208333334</v>
      </c>
      <c r="T2299" s="14">
        <f t="shared" si="143"/>
        <v>41774.745208333334</v>
      </c>
    </row>
    <row r="2300" spans="1:20" ht="59.4" x14ac:dyDescent="0.4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8315</v>
      </c>
      <c r="R2300" t="s">
        <v>8355</v>
      </c>
      <c r="S2300" s="14">
        <f t="shared" si="142"/>
        <v>40378.893206018518</v>
      </c>
      <c r="T2300" s="14">
        <f t="shared" si="143"/>
        <v>40453.207638888889</v>
      </c>
    </row>
    <row r="2301" spans="1:20" ht="45" x14ac:dyDescent="0.4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8323</v>
      </c>
      <c r="R2301" t="s">
        <v>8324</v>
      </c>
      <c r="S2301" s="14">
        <f t="shared" si="142"/>
        <v>41403.000856481485</v>
      </c>
      <c r="T2301" s="14">
        <f t="shared" si="143"/>
        <v>41433.000856481485</v>
      </c>
    </row>
    <row r="2302" spans="1:20" ht="45" x14ac:dyDescent="0.4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8315</v>
      </c>
      <c r="R2302" t="s">
        <v>8316</v>
      </c>
      <c r="S2302" s="14">
        <f t="shared" si="142"/>
        <v>41766.072500000002</v>
      </c>
      <c r="T2302" s="14">
        <f t="shared" si="143"/>
        <v>41791.072500000002</v>
      </c>
    </row>
    <row r="2303" spans="1:20" ht="45" x14ac:dyDescent="0.4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8315</v>
      </c>
      <c r="R2303" t="s">
        <v>8316</v>
      </c>
      <c r="S2303" s="14">
        <f t="shared" si="142"/>
        <v>42184.209537037037</v>
      </c>
      <c r="T2303" s="14">
        <f t="shared" si="143"/>
        <v>42202.876388888893</v>
      </c>
    </row>
    <row r="2304" spans="1:20" ht="59.4" x14ac:dyDescent="0.4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8315</v>
      </c>
      <c r="R2304" t="s">
        <v>8316</v>
      </c>
      <c r="S2304" s="14">
        <f t="shared" si="142"/>
        <v>42419.91942129629</v>
      </c>
      <c r="T2304" s="14">
        <f t="shared" si="143"/>
        <v>42436.207638888889</v>
      </c>
    </row>
    <row r="2305" spans="1:20" ht="45" x14ac:dyDescent="0.45">
      <c r="A2305">
        <v>3860</v>
      </c>
      <c r="B2305" s="3" t="s">
        <v>3857</v>
      </c>
      <c r="C2305" s="3" t="s">
        <v>7969</v>
      </c>
      <c r="D2305" s="6">
        <v>6000</v>
      </c>
      <c r="E2305" s="8">
        <v>1060</v>
      </c>
      <c r="F2305" t="s">
        <v>8220</v>
      </c>
      <c r="G2305" t="s">
        <v>8223</v>
      </c>
      <c r="H2305" t="s">
        <v>8245</v>
      </c>
      <c r="I2305">
        <v>1407858710</v>
      </c>
      <c r="J2305">
        <v>1405266710</v>
      </c>
      <c r="K2305" t="b">
        <v>0</v>
      </c>
      <c r="L2305">
        <v>13</v>
      </c>
      <c r="M2305" t="b">
        <v>0</v>
      </c>
      <c r="N2305" t="s">
        <v>8269</v>
      </c>
      <c r="O2305">
        <f t="shared" si="140"/>
        <v>18</v>
      </c>
      <c r="P2305">
        <f t="shared" si="141"/>
        <v>81.540000000000006</v>
      </c>
      <c r="Q2305" s="10" t="s">
        <v>8315</v>
      </c>
      <c r="R2305" t="s">
        <v>8316</v>
      </c>
      <c r="S2305" s="14">
        <f t="shared" si="142"/>
        <v>41833.660995370366</v>
      </c>
      <c r="T2305" s="14">
        <f t="shared" si="143"/>
        <v>41863.660995370366</v>
      </c>
    </row>
    <row r="2306" spans="1:20" ht="30.6" x14ac:dyDescent="0.45">
      <c r="A2306">
        <v>1224</v>
      </c>
      <c r="B2306" s="3" t="s">
        <v>1225</v>
      </c>
      <c r="C2306" s="3" t="s">
        <v>5334</v>
      </c>
      <c r="D2306" s="6">
        <v>15000</v>
      </c>
      <c r="E2306" s="8">
        <v>1060</v>
      </c>
      <c r="F2306" t="s">
        <v>8219</v>
      </c>
      <c r="G2306" t="s">
        <v>8223</v>
      </c>
      <c r="H2306" t="s">
        <v>8245</v>
      </c>
      <c r="I2306">
        <v>1402060302</v>
      </c>
      <c r="J2306">
        <v>1396876302</v>
      </c>
      <c r="K2306" t="b">
        <v>0</v>
      </c>
      <c r="L2306">
        <v>18</v>
      </c>
      <c r="M2306" t="b">
        <v>0</v>
      </c>
      <c r="N2306" t="s">
        <v>8284</v>
      </c>
      <c r="O2306">
        <f t="shared" ref="O2306:O2369" si="144">ROUND(E2306/D2306*100,0)</f>
        <v>7</v>
      </c>
      <c r="P2306">
        <f t="shared" ref="P2306:P2369" si="145">IFERROR(ROUND(E2306/L2306,2),0)</f>
        <v>58.89</v>
      </c>
      <c r="Q2306" s="10" t="s">
        <v>8323</v>
      </c>
      <c r="R2306" t="s">
        <v>8338</v>
      </c>
      <c r="S2306" s="14">
        <f t="shared" ref="S2306:S2369" si="146">(((J2306/60)/60)/24)+DATE(1970,1,1)</f>
        <v>41736.549791666665</v>
      </c>
      <c r="T2306" s="14">
        <f t="shared" ref="T2306:T2369" si="147">(((I2306/60)/60)/24)+DATE(1970,1,1)</f>
        <v>41796.549791666665</v>
      </c>
    </row>
    <row r="2307" spans="1:20" ht="45" x14ac:dyDescent="0.4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44"/>
        <v>50</v>
      </c>
      <c r="P2307">
        <f t="shared" si="145"/>
        <v>117.56</v>
      </c>
      <c r="Q2307" s="10" t="s">
        <v>8317</v>
      </c>
      <c r="R2307" t="s">
        <v>8354</v>
      </c>
      <c r="S2307" s="14">
        <f t="shared" si="146"/>
        <v>42482.624699074076</v>
      </c>
      <c r="T2307" s="14">
        <f t="shared" si="147"/>
        <v>42512.624699074076</v>
      </c>
    </row>
    <row r="2308" spans="1:20" ht="45" x14ac:dyDescent="0.4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8323</v>
      </c>
      <c r="R2308" t="s">
        <v>8327</v>
      </c>
      <c r="S2308" s="14">
        <f t="shared" si="146"/>
        <v>42017.967442129629</v>
      </c>
      <c r="T2308" s="14">
        <f t="shared" si="147"/>
        <v>42031.967442129629</v>
      </c>
    </row>
    <row r="2309" spans="1:20" ht="45" x14ac:dyDescent="0.4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8317</v>
      </c>
      <c r="R2309" t="s">
        <v>8319</v>
      </c>
      <c r="S2309" s="14">
        <f t="shared" si="146"/>
        <v>41832.852627314816</v>
      </c>
      <c r="T2309" s="14">
        <f t="shared" si="147"/>
        <v>41862.852627314816</v>
      </c>
    </row>
    <row r="2310" spans="1:20" ht="45" x14ac:dyDescent="0.4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8315</v>
      </c>
      <c r="R2310" t="s">
        <v>8316</v>
      </c>
      <c r="S2310" s="14">
        <f t="shared" si="146"/>
        <v>41808.991944444446</v>
      </c>
      <c r="T2310" s="14">
        <f t="shared" si="147"/>
        <v>41838.991944444446</v>
      </c>
    </row>
    <row r="2311" spans="1:20" ht="45" x14ac:dyDescent="0.4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8323</v>
      </c>
      <c r="R2311" t="s">
        <v>8324</v>
      </c>
      <c r="S2311" s="14">
        <f t="shared" si="146"/>
        <v>40565.032511574071</v>
      </c>
      <c r="T2311" s="14">
        <f t="shared" si="147"/>
        <v>40580.032511574071</v>
      </c>
    </row>
    <row r="2312" spans="1:20" ht="45" x14ac:dyDescent="0.4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44"/>
        <v>11</v>
      </c>
      <c r="P2312">
        <f t="shared" si="145"/>
        <v>525</v>
      </c>
      <c r="Q2312" s="10" t="s">
        <v>8323</v>
      </c>
      <c r="R2312" t="s">
        <v>8345</v>
      </c>
      <c r="S2312" s="14">
        <f t="shared" si="146"/>
        <v>41852.646226851852</v>
      </c>
      <c r="T2312" s="14">
        <f t="shared" si="147"/>
        <v>41883.646226851852</v>
      </c>
    </row>
    <row r="2313" spans="1:20" ht="30.6" x14ac:dyDescent="0.4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44"/>
        <v>105</v>
      </c>
      <c r="P2313">
        <f t="shared" si="145"/>
        <v>38.89</v>
      </c>
      <c r="Q2313" s="10" t="s">
        <v>8323</v>
      </c>
      <c r="R2313" t="s">
        <v>8324</v>
      </c>
      <c r="S2313" s="14">
        <f t="shared" si="146"/>
        <v>41288.68712962963</v>
      </c>
      <c r="T2313" s="14">
        <f t="shared" si="147"/>
        <v>41333.892361111109</v>
      </c>
    </row>
    <row r="2314" spans="1:20" ht="45" x14ac:dyDescent="0.4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8323</v>
      </c>
      <c r="R2314" t="s">
        <v>8324</v>
      </c>
      <c r="S2314" s="14">
        <f t="shared" si="146"/>
        <v>41303.044016203705</v>
      </c>
      <c r="T2314" s="14">
        <f t="shared" si="147"/>
        <v>41335.332638888889</v>
      </c>
    </row>
    <row r="2315" spans="1:20" ht="45" x14ac:dyDescent="0.4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8320</v>
      </c>
      <c r="R2315" t="s">
        <v>8356</v>
      </c>
      <c r="S2315" s="14">
        <f t="shared" si="146"/>
        <v>41620.90047453704</v>
      </c>
      <c r="T2315" s="14">
        <f t="shared" si="147"/>
        <v>41650.90047453704</v>
      </c>
    </row>
    <row r="2316" spans="1:20" ht="45" x14ac:dyDescent="0.4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8323</v>
      </c>
      <c r="R2316" t="s">
        <v>8327</v>
      </c>
      <c r="S2316" s="14">
        <f t="shared" si="146"/>
        <v>40977.948009259257</v>
      </c>
      <c r="T2316" s="14">
        <f t="shared" si="147"/>
        <v>41007.906342592592</v>
      </c>
    </row>
    <row r="2317" spans="1:20" ht="45" x14ac:dyDescent="0.4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8315</v>
      </c>
      <c r="R2317" t="s">
        <v>8316</v>
      </c>
      <c r="S2317" s="14">
        <f t="shared" si="146"/>
        <v>41969.199756944443</v>
      </c>
      <c r="T2317" s="14">
        <f t="shared" si="147"/>
        <v>42005.208333333328</v>
      </c>
    </row>
    <row r="2318" spans="1:20" ht="45" x14ac:dyDescent="0.4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8315</v>
      </c>
      <c r="R2318" t="s">
        <v>8316</v>
      </c>
      <c r="S2318" s="14">
        <f t="shared" si="146"/>
        <v>42219.180393518516</v>
      </c>
      <c r="T2318" s="14">
        <f t="shared" si="147"/>
        <v>42249.180393518516</v>
      </c>
    </row>
    <row r="2319" spans="1:20" ht="45" x14ac:dyDescent="0.4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8308</v>
      </c>
      <c r="R2319" t="s">
        <v>8313</v>
      </c>
      <c r="S2319" s="14">
        <f t="shared" si="146"/>
        <v>40821.183136574073</v>
      </c>
      <c r="T2319" s="14">
        <f t="shared" si="147"/>
        <v>40836.083333333336</v>
      </c>
    </row>
    <row r="2320" spans="1:20" ht="59.4" x14ac:dyDescent="0.45">
      <c r="A2320">
        <v>869</v>
      </c>
      <c r="B2320" s="3" t="s">
        <v>870</v>
      </c>
      <c r="C2320" s="3" t="s">
        <v>4979</v>
      </c>
      <c r="D2320" s="6">
        <v>8800</v>
      </c>
      <c r="E2320" s="8">
        <v>1040</v>
      </c>
      <c r="F2320" t="s">
        <v>8220</v>
      </c>
      <c r="G2320" t="s">
        <v>8223</v>
      </c>
      <c r="H2320" t="s">
        <v>8245</v>
      </c>
      <c r="I2320">
        <v>1365448657</v>
      </c>
      <c r="J2320">
        <v>1362860257</v>
      </c>
      <c r="K2320" t="b">
        <v>0</v>
      </c>
      <c r="L2320">
        <v>3</v>
      </c>
      <c r="M2320" t="b">
        <v>0</v>
      </c>
      <c r="N2320" t="s">
        <v>8276</v>
      </c>
      <c r="O2320">
        <f t="shared" si="144"/>
        <v>12</v>
      </c>
      <c r="P2320">
        <f t="shared" si="145"/>
        <v>346.67</v>
      </c>
      <c r="Q2320" s="10" t="s">
        <v>8323</v>
      </c>
      <c r="R2320" t="s">
        <v>8326</v>
      </c>
      <c r="S2320" s="14">
        <f t="shared" si="146"/>
        <v>41342.845567129632</v>
      </c>
      <c r="T2320" s="14">
        <f t="shared" si="147"/>
        <v>41372.803900462961</v>
      </c>
    </row>
    <row r="2321" spans="1:20" ht="45" x14ac:dyDescent="0.45">
      <c r="A2321">
        <v>780</v>
      </c>
      <c r="B2321" s="3" t="s">
        <v>781</v>
      </c>
      <c r="C2321" s="3" t="s">
        <v>4890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1304439025</v>
      </c>
      <c r="J2321">
        <v>1301847025</v>
      </c>
      <c r="K2321" t="b">
        <v>0</v>
      </c>
      <c r="L2321">
        <v>27</v>
      </c>
      <c r="M2321" t="b">
        <v>1</v>
      </c>
      <c r="N2321" t="s">
        <v>8274</v>
      </c>
      <c r="O2321">
        <f t="shared" si="144"/>
        <v>104</v>
      </c>
      <c r="P2321">
        <f t="shared" si="145"/>
        <v>38.520000000000003</v>
      </c>
      <c r="Q2321" s="10" t="s">
        <v>8323</v>
      </c>
      <c r="R2321" t="s">
        <v>8324</v>
      </c>
      <c r="S2321" s="14">
        <f t="shared" si="146"/>
        <v>40636.673900462964</v>
      </c>
      <c r="T2321" s="14">
        <f t="shared" si="147"/>
        <v>40666.673900462964</v>
      </c>
    </row>
    <row r="2322" spans="1:20" ht="30.6" x14ac:dyDescent="0.45">
      <c r="A2322">
        <v>811</v>
      </c>
      <c r="B2322" s="3" t="s">
        <v>812</v>
      </c>
      <c r="C2322" s="3" t="s">
        <v>4921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1373475120</v>
      </c>
      <c r="J2322">
        <v>1371569202</v>
      </c>
      <c r="K2322" t="b">
        <v>0</v>
      </c>
      <c r="L2322">
        <v>12</v>
      </c>
      <c r="M2322" t="b">
        <v>1</v>
      </c>
      <c r="N2322" t="s">
        <v>8274</v>
      </c>
      <c r="O2322">
        <f t="shared" si="144"/>
        <v>104</v>
      </c>
      <c r="P2322">
        <f t="shared" si="145"/>
        <v>86.67</v>
      </c>
      <c r="Q2322" s="10" t="s">
        <v>8323</v>
      </c>
      <c r="R2322" t="s">
        <v>8324</v>
      </c>
      <c r="S2322" s="14">
        <f t="shared" si="146"/>
        <v>41443.643541666665</v>
      </c>
      <c r="T2322" s="14">
        <f t="shared" si="147"/>
        <v>41465.702777777777</v>
      </c>
    </row>
    <row r="2323" spans="1:20" ht="73.8" x14ac:dyDescent="0.4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0" t="s">
        <v>8315</v>
      </c>
      <c r="R2323" t="s">
        <v>8355</v>
      </c>
      <c r="S2323" s="14">
        <f t="shared" si="146"/>
        <v>42427.01807870371</v>
      </c>
      <c r="T2323" s="14">
        <f t="shared" si="147"/>
        <v>42456.976412037038</v>
      </c>
    </row>
    <row r="2324" spans="1:20" ht="45" x14ac:dyDescent="0.4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8323</v>
      </c>
      <c r="R2324" t="s">
        <v>8327</v>
      </c>
      <c r="S2324" s="14">
        <f t="shared" si="146"/>
        <v>41394.074467592596</v>
      </c>
      <c r="T2324" s="14">
        <f t="shared" si="147"/>
        <v>41425</v>
      </c>
    </row>
    <row r="2325" spans="1:20" ht="45" x14ac:dyDescent="0.4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8336</v>
      </c>
      <c r="R2325" t="s">
        <v>8337</v>
      </c>
      <c r="S2325" s="14">
        <f t="shared" si="146"/>
        <v>42772.776076388895</v>
      </c>
      <c r="T2325" s="14">
        <f t="shared" si="147"/>
        <v>42805.561805555553</v>
      </c>
    </row>
    <row r="2326" spans="1:20" ht="45" x14ac:dyDescent="0.4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0" t="s">
        <v>8315</v>
      </c>
      <c r="R2326" t="s">
        <v>8316</v>
      </c>
      <c r="S2326" s="14">
        <f t="shared" si="146"/>
        <v>41855.548101851848</v>
      </c>
      <c r="T2326" s="14">
        <f t="shared" si="147"/>
        <v>41876.207638888889</v>
      </c>
    </row>
    <row r="2327" spans="1:20" ht="59.4" x14ac:dyDescent="0.4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0" t="s">
        <v>8315</v>
      </c>
      <c r="R2327" t="s">
        <v>8316</v>
      </c>
      <c r="S2327" s="14">
        <f t="shared" si="146"/>
        <v>42194.096157407403</v>
      </c>
      <c r="T2327" s="14">
        <f t="shared" si="147"/>
        <v>42216.373611111107</v>
      </c>
    </row>
    <row r="2328" spans="1:20" ht="45" x14ac:dyDescent="0.4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0" t="s">
        <v>8315</v>
      </c>
      <c r="R2328" t="s">
        <v>8316</v>
      </c>
      <c r="S2328" s="14">
        <f t="shared" si="146"/>
        <v>42185.556157407409</v>
      </c>
      <c r="T2328" s="14">
        <f t="shared" si="147"/>
        <v>42208.772916666669</v>
      </c>
    </row>
    <row r="2329" spans="1:20" ht="45" x14ac:dyDescent="0.4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8323</v>
      </c>
      <c r="R2329" t="s">
        <v>8327</v>
      </c>
      <c r="S2329" s="14">
        <f t="shared" si="146"/>
        <v>41023.07471064815</v>
      </c>
      <c r="T2329" s="14">
        <f t="shared" si="147"/>
        <v>41053.07471064815</v>
      </c>
    </row>
    <row r="2330" spans="1:20" ht="45" x14ac:dyDescent="0.45">
      <c r="A2330">
        <v>3676</v>
      </c>
      <c r="B2330" s="3" t="s">
        <v>3673</v>
      </c>
      <c r="C2330" s="3" t="s">
        <v>7786</v>
      </c>
      <c r="D2330" s="6">
        <v>800</v>
      </c>
      <c r="E2330" s="8">
        <v>1030</v>
      </c>
      <c r="F2330" t="s">
        <v>8218</v>
      </c>
      <c r="G2330" t="s">
        <v>8223</v>
      </c>
      <c r="H2330" t="s">
        <v>8245</v>
      </c>
      <c r="I2330">
        <v>1410550484</v>
      </c>
      <c r="J2330">
        <v>1408995284</v>
      </c>
      <c r="K2330" t="b">
        <v>0</v>
      </c>
      <c r="L2330">
        <v>16</v>
      </c>
      <c r="M2330" t="b">
        <v>1</v>
      </c>
      <c r="N2330" t="s">
        <v>8269</v>
      </c>
      <c r="O2330">
        <f t="shared" si="144"/>
        <v>129</v>
      </c>
      <c r="P2330">
        <f t="shared" si="145"/>
        <v>64.38</v>
      </c>
      <c r="Q2330" s="10" t="s">
        <v>8315</v>
      </c>
      <c r="R2330" t="s">
        <v>8316</v>
      </c>
      <c r="S2330" s="14">
        <f t="shared" si="146"/>
        <v>41876.815787037034</v>
      </c>
      <c r="T2330" s="14">
        <f t="shared" si="147"/>
        <v>41894.815787037034</v>
      </c>
    </row>
    <row r="2331" spans="1:20" ht="45" x14ac:dyDescent="0.45">
      <c r="A2331">
        <v>1831</v>
      </c>
      <c r="B2331" s="3" t="s">
        <v>1832</v>
      </c>
      <c r="C2331" s="3" t="s">
        <v>5941</v>
      </c>
      <c r="D2331" s="6">
        <v>1000</v>
      </c>
      <c r="E2331" s="8">
        <v>1030</v>
      </c>
      <c r="F2331" t="s">
        <v>8218</v>
      </c>
      <c r="G2331" t="s">
        <v>8223</v>
      </c>
      <c r="H2331" t="s">
        <v>8245</v>
      </c>
      <c r="I2331">
        <v>1336866863</v>
      </c>
      <c r="J2331">
        <v>1335570863</v>
      </c>
      <c r="K2331" t="b">
        <v>0</v>
      </c>
      <c r="L2331">
        <v>14</v>
      </c>
      <c r="M2331" t="b">
        <v>1</v>
      </c>
      <c r="N2331" t="s">
        <v>8274</v>
      </c>
      <c r="O2331">
        <f t="shared" si="144"/>
        <v>103</v>
      </c>
      <c r="P2331">
        <f t="shared" si="145"/>
        <v>73.569999999999993</v>
      </c>
      <c r="Q2331" s="10" t="s">
        <v>8323</v>
      </c>
      <c r="R2331" t="s">
        <v>8324</v>
      </c>
      <c r="S2331" s="14">
        <f t="shared" si="146"/>
        <v>41026.996099537035</v>
      </c>
      <c r="T2331" s="14">
        <f t="shared" si="147"/>
        <v>41041.996099537035</v>
      </c>
    </row>
    <row r="2332" spans="1:20" ht="59.4" x14ac:dyDescent="0.45">
      <c r="A2332">
        <v>1670</v>
      </c>
      <c r="B2332" s="3" t="s">
        <v>1671</v>
      </c>
      <c r="C2332" s="3" t="s">
        <v>5780</v>
      </c>
      <c r="D2332" s="6">
        <v>1000</v>
      </c>
      <c r="E2332" s="8">
        <v>1026</v>
      </c>
      <c r="F2332" t="s">
        <v>8218</v>
      </c>
      <c r="G2332" t="s">
        <v>8223</v>
      </c>
      <c r="H2332" t="s">
        <v>8245</v>
      </c>
      <c r="I2332">
        <v>1278302400</v>
      </c>
      <c r="J2332">
        <v>1273961999</v>
      </c>
      <c r="K2332" t="b">
        <v>0</v>
      </c>
      <c r="L2332">
        <v>23</v>
      </c>
      <c r="M2332" t="b">
        <v>1</v>
      </c>
      <c r="N2332" t="s">
        <v>8290</v>
      </c>
      <c r="O2332">
        <f t="shared" si="144"/>
        <v>103</v>
      </c>
      <c r="P2332">
        <f t="shared" si="145"/>
        <v>44.61</v>
      </c>
      <c r="Q2332" s="10" t="s">
        <v>8323</v>
      </c>
      <c r="R2332" t="s">
        <v>8344</v>
      </c>
      <c r="S2332" s="14">
        <f t="shared" si="146"/>
        <v>40313.930543981485</v>
      </c>
      <c r="T2332" s="14">
        <f t="shared" si="147"/>
        <v>40364.166666666664</v>
      </c>
    </row>
    <row r="2333" spans="1:20" ht="45" x14ac:dyDescent="0.4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44"/>
        <v>3</v>
      </c>
      <c r="P2333">
        <f t="shared" si="145"/>
        <v>114</v>
      </c>
      <c r="Q2333" s="10" t="s">
        <v>8331</v>
      </c>
      <c r="R2333" t="s">
        <v>8332</v>
      </c>
      <c r="S2333" s="14">
        <f t="shared" si="146"/>
        <v>42413.671006944445</v>
      </c>
      <c r="T2333" s="14">
        <f t="shared" si="147"/>
        <v>42443.629340277781</v>
      </c>
    </row>
    <row r="2334" spans="1:20" ht="45" x14ac:dyDescent="0.4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0" t="s">
        <v>8317</v>
      </c>
      <c r="R2334" t="s">
        <v>8318</v>
      </c>
      <c r="S2334" s="14">
        <f t="shared" si="146"/>
        <v>42528.626620370371</v>
      </c>
      <c r="T2334" s="14">
        <f t="shared" si="147"/>
        <v>42573.626620370371</v>
      </c>
    </row>
    <row r="2335" spans="1:20" ht="45" x14ac:dyDescent="0.4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44"/>
        <v>1</v>
      </c>
      <c r="P2335">
        <f t="shared" si="145"/>
        <v>205</v>
      </c>
      <c r="Q2335" s="10" t="s">
        <v>8315</v>
      </c>
      <c r="R2335" t="s">
        <v>8357</v>
      </c>
      <c r="S2335" s="14">
        <f t="shared" si="146"/>
        <v>41831.722777777781</v>
      </c>
      <c r="T2335" s="14">
        <f t="shared" si="147"/>
        <v>41861.722777777781</v>
      </c>
    </row>
    <row r="2336" spans="1:20" ht="45" x14ac:dyDescent="0.4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0" t="s">
        <v>8315</v>
      </c>
      <c r="R2336" t="s">
        <v>8316</v>
      </c>
      <c r="S2336" s="14">
        <f t="shared" si="146"/>
        <v>42026.176180555558</v>
      </c>
      <c r="T2336" s="14">
        <f t="shared" si="147"/>
        <v>42064.207638888889</v>
      </c>
    </row>
    <row r="2337" spans="1:20" ht="45" x14ac:dyDescent="0.45">
      <c r="A2337">
        <v>784</v>
      </c>
      <c r="B2337" s="3" t="s">
        <v>785</v>
      </c>
      <c r="C2337" s="3" t="s">
        <v>4894</v>
      </c>
      <c r="D2337" s="6">
        <v>1000</v>
      </c>
      <c r="E2337" s="8">
        <v>1025</v>
      </c>
      <c r="F2337" t="s">
        <v>8218</v>
      </c>
      <c r="G2337" t="s">
        <v>8223</v>
      </c>
      <c r="H2337" t="s">
        <v>8245</v>
      </c>
      <c r="I2337">
        <v>1395023719</v>
      </c>
      <c r="J2337">
        <v>1391571319</v>
      </c>
      <c r="K2337" t="b">
        <v>0</v>
      </c>
      <c r="L2337">
        <v>10</v>
      </c>
      <c r="M2337" t="b">
        <v>1</v>
      </c>
      <c r="N2337" t="s">
        <v>8274</v>
      </c>
      <c r="O2337">
        <f t="shared" si="144"/>
        <v>103</v>
      </c>
      <c r="P2337">
        <f t="shared" si="145"/>
        <v>102.5</v>
      </c>
      <c r="Q2337" s="10" t="s">
        <v>8323</v>
      </c>
      <c r="R2337" t="s">
        <v>8324</v>
      </c>
      <c r="S2337" s="14">
        <f t="shared" si="146"/>
        <v>41675.149525462963</v>
      </c>
      <c r="T2337" s="14">
        <f t="shared" si="147"/>
        <v>41715.107858796298</v>
      </c>
    </row>
    <row r="2338" spans="1:20" ht="45" x14ac:dyDescent="0.4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8323</v>
      </c>
      <c r="R2338" t="s">
        <v>8328</v>
      </c>
      <c r="S2338" s="14">
        <f t="shared" si="146"/>
        <v>42119.822476851856</v>
      </c>
      <c r="T2338" s="14">
        <f t="shared" si="147"/>
        <v>42142.208333333328</v>
      </c>
    </row>
    <row r="2339" spans="1:20" ht="45" x14ac:dyDescent="0.4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0" t="s">
        <v>8334</v>
      </c>
      <c r="R2339" t="s">
        <v>8335</v>
      </c>
      <c r="S2339" s="14">
        <f t="shared" si="146"/>
        <v>42605.053993055553</v>
      </c>
      <c r="T2339" s="14">
        <f t="shared" si="147"/>
        <v>42635.053993055553</v>
      </c>
    </row>
    <row r="2340" spans="1:20" x14ac:dyDescent="0.4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0" t="s">
        <v>8336</v>
      </c>
      <c r="R2340" t="s">
        <v>8343</v>
      </c>
      <c r="S2340" s="14">
        <f t="shared" si="146"/>
        <v>42240.857222222221</v>
      </c>
      <c r="T2340" s="14">
        <f t="shared" si="147"/>
        <v>42270.857222222221</v>
      </c>
    </row>
    <row r="2341" spans="1:20" ht="45" x14ac:dyDescent="0.4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8315</v>
      </c>
      <c r="R2341" t="s">
        <v>8316</v>
      </c>
      <c r="S2341" s="14">
        <f t="shared" si="146"/>
        <v>42223.394363425927</v>
      </c>
      <c r="T2341" s="14">
        <f t="shared" si="147"/>
        <v>42251.394363425927</v>
      </c>
    </row>
    <row r="2342" spans="1:20" ht="45" x14ac:dyDescent="0.4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8323</v>
      </c>
      <c r="R2342" t="s">
        <v>8328</v>
      </c>
      <c r="S2342" s="14">
        <f t="shared" si="146"/>
        <v>40946.882245370369</v>
      </c>
      <c r="T2342" s="14">
        <f t="shared" si="147"/>
        <v>41006.166666666664</v>
      </c>
    </row>
    <row r="2343" spans="1:20" ht="45" x14ac:dyDescent="0.45">
      <c r="A2343">
        <v>2219</v>
      </c>
      <c r="B2343" s="3" t="s">
        <v>2220</v>
      </c>
      <c r="C2343" s="3" t="s">
        <v>6329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1440004512</v>
      </c>
      <c r="J2343">
        <v>1437412512</v>
      </c>
      <c r="K2343" t="b">
        <v>0</v>
      </c>
      <c r="L2343">
        <v>19</v>
      </c>
      <c r="M2343" t="b">
        <v>1</v>
      </c>
      <c r="N2343" t="s">
        <v>8278</v>
      </c>
      <c r="O2343">
        <f t="shared" si="144"/>
        <v>102</v>
      </c>
      <c r="P2343">
        <f t="shared" si="145"/>
        <v>53.42</v>
      </c>
      <c r="Q2343" s="10" t="s">
        <v>8323</v>
      </c>
      <c r="R2343" t="s">
        <v>8328</v>
      </c>
      <c r="S2343" s="14">
        <f t="shared" si="146"/>
        <v>42205.718888888892</v>
      </c>
      <c r="T2343" s="14">
        <f t="shared" si="147"/>
        <v>42235.718888888892</v>
      </c>
    </row>
    <row r="2344" spans="1:20" ht="45" x14ac:dyDescent="0.45">
      <c r="A2344">
        <v>1613</v>
      </c>
      <c r="B2344" s="3" t="s">
        <v>1614</v>
      </c>
      <c r="C2344" s="3" t="s">
        <v>5723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1342921202</v>
      </c>
      <c r="J2344">
        <v>1340329202</v>
      </c>
      <c r="K2344" t="b">
        <v>0</v>
      </c>
      <c r="L2344">
        <v>26</v>
      </c>
      <c r="M2344" t="b">
        <v>1</v>
      </c>
      <c r="N2344" t="s">
        <v>8274</v>
      </c>
      <c r="O2344">
        <f t="shared" si="144"/>
        <v>102</v>
      </c>
      <c r="P2344">
        <f t="shared" si="145"/>
        <v>39.04</v>
      </c>
      <c r="Q2344" s="10" t="s">
        <v>8323</v>
      </c>
      <c r="R2344" t="s">
        <v>8324</v>
      </c>
      <c r="S2344" s="14">
        <f t="shared" si="146"/>
        <v>41082.069467592592</v>
      </c>
      <c r="T2344" s="14">
        <f t="shared" si="147"/>
        <v>41112.069467592592</v>
      </c>
    </row>
    <row r="2345" spans="1:20" ht="45" x14ac:dyDescent="0.4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8336</v>
      </c>
      <c r="R2345" t="s">
        <v>8337</v>
      </c>
      <c r="S2345" s="14">
        <f t="shared" si="146"/>
        <v>42515.866446759261</v>
      </c>
      <c r="T2345" s="14">
        <f t="shared" si="147"/>
        <v>42530.866446759261</v>
      </c>
    </row>
    <row r="2346" spans="1:20" ht="45" x14ac:dyDescent="0.4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0" t="s">
        <v>8315</v>
      </c>
      <c r="R2346" t="s">
        <v>8316</v>
      </c>
      <c r="S2346" s="14">
        <f t="shared" si="146"/>
        <v>42220.79487268519</v>
      </c>
      <c r="T2346" s="14">
        <f t="shared" si="147"/>
        <v>42246</v>
      </c>
    </row>
    <row r="2347" spans="1:20" ht="45" x14ac:dyDescent="0.4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0" t="s">
        <v>8315</v>
      </c>
      <c r="R2347" t="s">
        <v>8316</v>
      </c>
      <c r="S2347" s="14">
        <f t="shared" si="146"/>
        <v>42143.917743055557</v>
      </c>
      <c r="T2347" s="14">
        <f t="shared" si="147"/>
        <v>42181.559027777781</v>
      </c>
    </row>
    <row r="2348" spans="1:20" ht="30.6" x14ac:dyDescent="0.4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8323</v>
      </c>
      <c r="R2348" t="s">
        <v>8324</v>
      </c>
      <c r="S2348" s="14">
        <f t="shared" si="146"/>
        <v>40948.042233796295</v>
      </c>
      <c r="T2348" s="14">
        <f t="shared" si="147"/>
        <v>40982.165972222225</v>
      </c>
    </row>
    <row r="2349" spans="1:20" ht="30.6" x14ac:dyDescent="0.45">
      <c r="A2349">
        <v>3564</v>
      </c>
      <c r="B2349" s="3" t="s">
        <v>3563</v>
      </c>
      <c r="C2349" s="3" t="s">
        <v>7674</v>
      </c>
      <c r="D2349" s="6">
        <v>1000</v>
      </c>
      <c r="E2349" s="8">
        <v>1005</v>
      </c>
      <c r="F2349" t="s">
        <v>8218</v>
      </c>
      <c r="G2349" t="s">
        <v>8224</v>
      </c>
      <c r="H2349" t="s">
        <v>8246</v>
      </c>
      <c r="I2349">
        <v>1444060800</v>
      </c>
      <c r="J2349">
        <v>1440082649</v>
      </c>
      <c r="K2349" t="b">
        <v>0</v>
      </c>
      <c r="L2349">
        <v>17</v>
      </c>
      <c r="M2349" t="b">
        <v>1</v>
      </c>
      <c r="N2349" t="s">
        <v>8269</v>
      </c>
      <c r="O2349">
        <f t="shared" si="144"/>
        <v>101</v>
      </c>
      <c r="P2349">
        <f t="shared" si="145"/>
        <v>59.12</v>
      </c>
      <c r="Q2349" s="10" t="s">
        <v>8315</v>
      </c>
      <c r="R2349" t="s">
        <v>8316</v>
      </c>
      <c r="S2349" s="14">
        <f t="shared" si="146"/>
        <v>42236.623252314821</v>
      </c>
      <c r="T2349" s="14">
        <f t="shared" si="147"/>
        <v>42282.666666666672</v>
      </c>
    </row>
    <row r="2350" spans="1:20" ht="45" x14ac:dyDescent="0.45">
      <c r="A2350">
        <v>3038</v>
      </c>
      <c r="B2350" s="3" t="s">
        <v>3038</v>
      </c>
      <c r="C2350" s="3" t="s">
        <v>7148</v>
      </c>
      <c r="D2350" s="6">
        <v>1000</v>
      </c>
      <c r="E2350" s="8">
        <v>1005</v>
      </c>
      <c r="F2350" t="s">
        <v>8218</v>
      </c>
      <c r="G2350" t="s">
        <v>8223</v>
      </c>
      <c r="H2350" t="s">
        <v>8245</v>
      </c>
      <c r="I2350">
        <v>1457071397</v>
      </c>
      <c r="J2350">
        <v>1451887397</v>
      </c>
      <c r="K2350" t="b">
        <v>0</v>
      </c>
      <c r="L2350">
        <v>27</v>
      </c>
      <c r="M2350" t="b">
        <v>1</v>
      </c>
      <c r="N2350" t="s">
        <v>8301</v>
      </c>
      <c r="O2350">
        <f t="shared" si="144"/>
        <v>101</v>
      </c>
      <c r="P2350">
        <f t="shared" si="145"/>
        <v>37.22</v>
      </c>
      <c r="Q2350" s="10" t="s">
        <v>8315</v>
      </c>
      <c r="R2350" t="s">
        <v>8355</v>
      </c>
      <c r="S2350" s="14">
        <f t="shared" si="146"/>
        <v>42373.252280092594</v>
      </c>
      <c r="T2350" s="14">
        <f t="shared" si="147"/>
        <v>42433.252280092594</v>
      </c>
    </row>
    <row r="2351" spans="1:20" ht="30.6" x14ac:dyDescent="0.4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8331</v>
      </c>
      <c r="R2351" t="s">
        <v>8333</v>
      </c>
      <c r="S2351" s="14">
        <f t="shared" si="146"/>
        <v>42430.566898148143</v>
      </c>
      <c r="T2351" s="14">
        <f t="shared" si="147"/>
        <v>42459.525231481486</v>
      </c>
    </row>
    <row r="2352" spans="1:20" ht="59.4" x14ac:dyDescent="0.4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8323</v>
      </c>
      <c r="R2352" t="s">
        <v>8344</v>
      </c>
      <c r="S2352" s="14">
        <f t="shared" si="146"/>
        <v>42459.693865740745</v>
      </c>
      <c r="T2352" s="14">
        <f t="shared" si="147"/>
        <v>42490.915972222225</v>
      </c>
    </row>
    <row r="2353" spans="1:20" x14ac:dyDescent="0.4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8315</v>
      </c>
      <c r="R2353" t="s">
        <v>8355</v>
      </c>
      <c r="S2353" s="14">
        <f t="shared" si="146"/>
        <v>42390.838738425926</v>
      </c>
      <c r="T2353" s="14">
        <f t="shared" si="147"/>
        <v>42420.838738425926</v>
      </c>
    </row>
    <row r="2354" spans="1:20" ht="45" x14ac:dyDescent="0.4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8320</v>
      </c>
      <c r="R2354" t="s">
        <v>8356</v>
      </c>
      <c r="S2354" s="14">
        <f t="shared" si="146"/>
        <v>40967.614849537036</v>
      </c>
      <c r="T2354" s="14">
        <f t="shared" si="147"/>
        <v>40997.573182870372</v>
      </c>
    </row>
    <row r="2355" spans="1:20" ht="45" x14ac:dyDescent="0.4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8323</v>
      </c>
      <c r="R2355" t="s">
        <v>8324</v>
      </c>
      <c r="S2355" s="14">
        <f t="shared" si="146"/>
        <v>40788.786539351851</v>
      </c>
      <c r="T2355" s="14">
        <f t="shared" si="147"/>
        <v>40817.125</v>
      </c>
    </row>
    <row r="2356" spans="1:20" ht="45" x14ac:dyDescent="0.45">
      <c r="A2356">
        <v>2482</v>
      </c>
      <c r="B2356" s="3" t="s">
        <v>2482</v>
      </c>
      <c r="C2356" s="3" t="s">
        <v>6592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1312224383</v>
      </c>
      <c r="J2356">
        <v>1308336383</v>
      </c>
      <c r="K2356" t="b">
        <v>0</v>
      </c>
      <c r="L2356">
        <v>25</v>
      </c>
      <c r="M2356" t="b">
        <v>1</v>
      </c>
      <c r="N2356" t="s">
        <v>8277</v>
      </c>
      <c r="O2356">
        <f t="shared" si="144"/>
        <v>100</v>
      </c>
      <c r="P2356">
        <f t="shared" si="145"/>
        <v>40.04</v>
      </c>
      <c r="Q2356" s="10" t="s">
        <v>8323</v>
      </c>
      <c r="R2356" t="s">
        <v>8327</v>
      </c>
      <c r="S2356" s="14">
        <f t="shared" si="146"/>
        <v>40711.782210648147</v>
      </c>
      <c r="T2356" s="14">
        <f t="shared" si="147"/>
        <v>40756.782210648147</v>
      </c>
    </row>
    <row r="2357" spans="1:20" ht="45" x14ac:dyDescent="0.45">
      <c r="A2357">
        <v>2669</v>
      </c>
      <c r="B2357" s="3" t="s">
        <v>2669</v>
      </c>
      <c r="C2357" s="3" t="s">
        <v>6779</v>
      </c>
      <c r="D2357" s="6">
        <v>800</v>
      </c>
      <c r="E2357" s="8">
        <v>1001</v>
      </c>
      <c r="F2357" t="s">
        <v>8218</v>
      </c>
      <c r="G2357" t="s">
        <v>8223</v>
      </c>
      <c r="H2357" t="s">
        <v>8245</v>
      </c>
      <c r="I2357">
        <v>1452387096</v>
      </c>
      <c r="J2357">
        <v>1447203096</v>
      </c>
      <c r="K2357" t="b">
        <v>0</v>
      </c>
      <c r="L2357">
        <v>11</v>
      </c>
      <c r="M2357" t="b">
        <v>1</v>
      </c>
      <c r="N2357" t="s">
        <v>8300</v>
      </c>
      <c r="O2357">
        <f t="shared" si="144"/>
        <v>125</v>
      </c>
      <c r="P2357">
        <f t="shared" si="145"/>
        <v>91</v>
      </c>
      <c r="Q2357" s="10" t="s">
        <v>8317</v>
      </c>
      <c r="R2357" t="s">
        <v>8354</v>
      </c>
      <c r="S2357" s="14">
        <f t="shared" si="146"/>
        <v>42319.035833333335</v>
      </c>
      <c r="T2357" s="14">
        <f t="shared" si="147"/>
        <v>42379.035833333335</v>
      </c>
    </row>
    <row r="2358" spans="1:20" x14ac:dyDescent="0.4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44"/>
        <v>125</v>
      </c>
      <c r="P2358">
        <f t="shared" si="145"/>
        <v>37.07</v>
      </c>
      <c r="Q2358" s="10" t="s">
        <v>8323</v>
      </c>
      <c r="R2358" t="s">
        <v>8324</v>
      </c>
      <c r="S2358" s="14">
        <f t="shared" si="146"/>
        <v>41409.00037037037</v>
      </c>
      <c r="T2358" s="14">
        <f t="shared" si="147"/>
        <v>41430.00037037037</v>
      </c>
    </row>
    <row r="2359" spans="1:20" ht="45" x14ac:dyDescent="0.45">
      <c r="A2359">
        <v>1860</v>
      </c>
      <c r="B2359" s="3" t="s">
        <v>1861</v>
      </c>
      <c r="C2359" s="3" t="s">
        <v>5970</v>
      </c>
      <c r="D2359" s="6">
        <v>750</v>
      </c>
      <c r="E2359" s="8">
        <v>1001</v>
      </c>
      <c r="F2359" t="s">
        <v>8218</v>
      </c>
      <c r="G2359" t="s">
        <v>8223</v>
      </c>
      <c r="H2359" t="s">
        <v>8245</v>
      </c>
      <c r="I2359">
        <v>1391706084</v>
      </c>
      <c r="J2359">
        <v>1389891684</v>
      </c>
      <c r="K2359" t="b">
        <v>0</v>
      </c>
      <c r="L2359">
        <v>19</v>
      </c>
      <c r="M2359" t="b">
        <v>1</v>
      </c>
      <c r="N2359" t="s">
        <v>8274</v>
      </c>
      <c r="O2359">
        <f t="shared" si="144"/>
        <v>133</v>
      </c>
      <c r="P2359">
        <f t="shared" si="145"/>
        <v>52.68</v>
      </c>
      <c r="Q2359" s="10" t="s">
        <v>8323</v>
      </c>
      <c r="R2359" t="s">
        <v>8324</v>
      </c>
      <c r="S2359" s="14">
        <f t="shared" si="146"/>
        <v>41655.709305555552</v>
      </c>
      <c r="T2359" s="14">
        <f t="shared" si="147"/>
        <v>41676.709305555552</v>
      </c>
    </row>
    <row r="2360" spans="1:20" ht="45" x14ac:dyDescent="0.45">
      <c r="A2360">
        <v>2288</v>
      </c>
      <c r="B2360" s="3" t="s">
        <v>2289</v>
      </c>
      <c r="C2360" s="3" t="s">
        <v>6398</v>
      </c>
      <c r="D2360" s="6">
        <v>1000</v>
      </c>
      <c r="E2360" s="8">
        <v>1001</v>
      </c>
      <c r="F2360" t="s">
        <v>8218</v>
      </c>
      <c r="G2360" t="s">
        <v>8223</v>
      </c>
      <c r="H2360" t="s">
        <v>8245</v>
      </c>
      <c r="I2360">
        <v>1340733600</v>
      </c>
      <c r="J2360">
        <v>1339098689</v>
      </c>
      <c r="K2360" t="b">
        <v>0</v>
      </c>
      <c r="L2360">
        <v>25</v>
      </c>
      <c r="M2360" t="b">
        <v>1</v>
      </c>
      <c r="N2360" t="s">
        <v>8274</v>
      </c>
      <c r="O2360">
        <f t="shared" si="144"/>
        <v>100</v>
      </c>
      <c r="P2360">
        <f t="shared" si="145"/>
        <v>40.04</v>
      </c>
      <c r="Q2360" s="10" t="s">
        <v>8323</v>
      </c>
      <c r="R2360" t="s">
        <v>8324</v>
      </c>
      <c r="S2360" s="14">
        <f t="shared" si="146"/>
        <v>41067.827418981484</v>
      </c>
      <c r="T2360" s="14">
        <f t="shared" si="147"/>
        <v>41086.75</v>
      </c>
    </row>
    <row r="2361" spans="1:20" ht="30.6" x14ac:dyDescent="0.4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8315</v>
      </c>
      <c r="R2361" t="s">
        <v>8316</v>
      </c>
      <c r="S2361" s="14">
        <f t="shared" si="146"/>
        <v>41877.221886574072</v>
      </c>
      <c r="T2361" s="14">
        <f t="shared" si="147"/>
        <v>41910.140972222223</v>
      </c>
    </row>
    <row r="2362" spans="1:20" ht="30.6" x14ac:dyDescent="0.4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8315</v>
      </c>
      <c r="R2362" t="s">
        <v>8316</v>
      </c>
      <c r="S2362" s="14">
        <f t="shared" si="146"/>
        <v>42207.259918981479</v>
      </c>
      <c r="T2362" s="14">
        <f t="shared" si="147"/>
        <v>42236.958333333328</v>
      </c>
    </row>
    <row r="2363" spans="1:20" ht="45" x14ac:dyDescent="0.4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0" t="s">
        <v>8308</v>
      </c>
      <c r="R2363" t="s">
        <v>8313</v>
      </c>
      <c r="S2363" s="14">
        <f t="shared" si="146"/>
        <v>42112.036712962959</v>
      </c>
      <c r="T2363" s="14">
        <f t="shared" si="147"/>
        <v>42132.036712962959</v>
      </c>
    </row>
    <row r="2364" spans="1:20" ht="30.6" x14ac:dyDescent="0.45">
      <c r="A2364">
        <v>2928</v>
      </c>
      <c r="B2364" s="3" t="s">
        <v>2928</v>
      </c>
      <c r="C2364" s="3" t="s">
        <v>7038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1457135846</v>
      </c>
      <c r="J2364">
        <v>1454543846</v>
      </c>
      <c r="K2364" t="b">
        <v>0</v>
      </c>
      <c r="L2364">
        <v>24</v>
      </c>
      <c r="M2364" t="b">
        <v>1</v>
      </c>
      <c r="N2364" t="s">
        <v>8303</v>
      </c>
      <c r="O2364">
        <f t="shared" si="144"/>
        <v>100</v>
      </c>
      <c r="P2364">
        <f t="shared" si="145"/>
        <v>41.67</v>
      </c>
      <c r="Q2364" s="10" t="s">
        <v>8315</v>
      </c>
      <c r="R2364" t="s">
        <v>8357</v>
      </c>
      <c r="S2364" s="14">
        <f t="shared" si="146"/>
        <v>42403.998217592598</v>
      </c>
      <c r="T2364" s="14">
        <f t="shared" si="147"/>
        <v>42433.998217592598</v>
      </c>
    </row>
    <row r="2365" spans="1:20" ht="59.4" x14ac:dyDescent="0.45">
      <c r="A2365">
        <v>2821</v>
      </c>
      <c r="B2365" s="3" t="s">
        <v>2821</v>
      </c>
      <c r="C2365" s="3" t="s">
        <v>6931</v>
      </c>
      <c r="D2365" s="6">
        <v>1000</v>
      </c>
      <c r="E2365" s="8">
        <v>1000</v>
      </c>
      <c r="F2365" t="s">
        <v>8218</v>
      </c>
      <c r="G2365" t="s">
        <v>8224</v>
      </c>
      <c r="H2365" t="s">
        <v>8246</v>
      </c>
      <c r="I2365">
        <v>1411510135</v>
      </c>
      <c r="J2365">
        <v>1408918135</v>
      </c>
      <c r="K2365" t="b">
        <v>0</v>
      </c>
      <c r="L2365">
        <v>35</v>
      </c>
      <c r="M2365" t="b">
        <v>1</v>
      </c>
      <c r="N2365" t="s">
        <v>8269</v>
      </c>
      <c r="O2365">
        <f t="shared" si="144"/>
        <v>100</v>
      </c>
      <c r="P2365">
        <f t="shared" si="145"/>
        <v>28.57</v>
      </c>
      <c r="Q2365" s="10" t="s">
        <v>8315</v>
      </c>
      <c r="R2365" t="s">
        <v>8316</v>
      </c>
      <c r="S2365" s="14">
        <f t="shared" si="146"/>
        <v>41875.922858796301</v>
      </c>
      <c r="T2365" s="14">
        <f t="shared" si="147"/>
        <v>41905.922858796301</v>
      </c>
    </row>
    <row r="2366" spans="1:20" ht="45" x14ac:dyDescent="0.45">
      <c r="A2366">
        <v>3185</v>
      </c>
      <c r="B2366" s="3" t="s">
        <v>3185</v>
      </c>
      <c r="C2366" s="3" t="s">
        <v>7295</v>
      </c>
      <c r="D2366" s="6">
        <v>1000</v>
      </c>
      <c r="E2366" s="8">
        <v>1000</v>
      </c>
      <c r="F2366" t="s">
        <v>8218</v>
      </c>
      <c r="G2366" t="s">
        <v>8224</v>
      </c>
      <c r="H2366" t="s">
        <v>8246</v>
      </c>
      <c r="I2366">
        <v>1405553241</v>
      </c>
      <c r="J2366">
        <v>1404948441</v>
      </c>
      <c r="K2366" t="b">
        <v>1</v>
      </c>
      <c r="L2366">
        <v>24</v>
      </c>
      <c r="M2366" t="b">
        <v>1</v>
      </c>
      <c r="N2366" t="s">
        <v>8269</v>
      </c>
      <c r="O2366">
        <f t="shared" si="144"/>
        <v>100</v>
      </c>
      <c r="P2366">
        <f t="shared" si="145"/>
        <v>41.67</v>
      </c>
      <c r="Q2366" s="10" t="s">
        <v>8315</v>
      </c>
      <c r="R2366" t="s">
        <v>8316</v>
      </c>
      <c r="S2366" s="14">
        <f t="shared" si="146"/>
        <v>41829.977326388893</v>
      </c>
      <c r="T2366" s="14">
        <f t="shared" si="147"/>
        <v>41836.977326388893</v>
      </c>
    </row>
    <row r="2367" spans="1:20" ht="45" x14ac:dyDescent="0.45">
      <c r="A2367">
        <v>3504</v>
      </c>
      <c r="B2367" s="3" t="s">
        <v>3503</v>
      </c>
      <c r="C2367" s="3" t="s">
        <v>7614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1447959491</v>
      </c>
      <c r="J2367">
        <v>1445363891</v>
      </c>
      <c r="K2367" t="b">
        <v>0</v>
      </c>
      <c r="L2367">
        <v>8</v>
      </c>
      <c r="M2367" t="b">
        <v>1</v>
      </c>
      <c r="N2367" t="s">
        <v>8269</v>
      </c>
      <c r="O2367">
        <f t="shared" si="144"/>
        <v>100</v>
      </c>
      <c r="P2367">
        <f t="shared" si="145"/>
        <v>125</v>
      </c>
      <c r="Q2367" s="10" t="s">
        <v>8315</v>
      </c>
      <c r="R2367" t="s">
        <v>8316</v>
      </c>
      <c r="S2367" s="14">
        <f t="shared" si="146"/>
        <v>42297.748738425929</v>
      </c>
      <c r="T2367" s="14">
        <f t="shared" si="147"/>
        <v>42327.790405092594</v>
      </c>
    </row>
    <row r="2368" spans="1:20" ht="45" x14ac:dyDescent="0.45">
      <c r="A2368">
        <v>3512</v>
      </c>
      <c r="B2368" s="3" t="s">
        <v>3511</v>
      </c>
      <c r="C2368" s="3" t="s">
        <v>7622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1429789992</v>
      </c>
      <c r="J2368">
        <v>1424609592</v>
      </c>
      <c r="K2368" t="b">
        <v>0</v>
      </c>
      <c r="L2368">
        <v>17</v>
      </c>
      <c r="M2368" t="b">
        <v>1</v>
      </c>
      <c r="N2368" t="s">
        <v>8269</v>
      </c>
      <c r="O2368">
        <f t="shared" si="144"/>
        <v>100</v>
      </c>
      <c r="P2368">
        <f t="shared" si="145"/>
        <v>58.82</v>
      </c>
      <c r="Q2368" s="10" t="s">
        <v>8315</v>
      </c>
      <c r="R2368" t="s">
        <v>8316</v>
      </c>
      <c r="S2368" s="14">
        <f t="shared" si="146"/>
        <v>42057.536944444444</v>
      </c>
      <c r="T2368" s="14">
        <f t="shared" si="147"/>
        <v>42117.49527777778</v>
      </c>
    </row>
    <row r="2369" spans="1:20" ht="45" x14ac:dyDescent="0.45">
      <c r="A2369">
        <v>3808</v>
      </c>
      <c r="B2369" s="3" t="s">
        <v>3805</v>
      </c>
      <c r="C2369" s="3" t="s">
        <v>7918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1429955619</v>
      </c>
      <c r="J2369">
        <v>1424775219</v>
      </c>
      <c r="K2369" t="b">
        <v>0</v>
      </c>
      <c r="L2369">
        <v>24</v>
      </c>
      <c r="M2369" t="b">
        <v>1</v>
      </c>
      <c r="N2369" t="s">
        <v>8269</v>
      </c>
      <c r="O2369">
        <f t="shared" si="144"/>
        <v>100</v>
      </c>
      <c r="P2369">
        <f t="shared" si="145"/>
        <v>41.67</v>
      </c>
      <c r="Q2369" s="10" t="s">
        <v>8315</v>
      </c>
      <c r="R2369" t="s">
        <v>8316</v>
      </c>
      <c r="S2369" s="14">
        <f t="shared" si="146"/>
        <v>42059.453923611116</v>
      </c>
      <c r="T2369" s="14">
        <f t="shared" si="147"/>
        <v>42119.412256944444</v>
      </c>
    </row>
    <row r="2370" spans="1:20" ht="45" x14ac:dyDescent="0.45">
      <c r="A2370">
        <v>3913</v>
      </c>
      <c r="B2370" s="3" t="s">
        <v>3910</v>
      </c>
      <c r="C2370" s="3" t="s">
        <v>8021</v>
      </c>
      <c r="D2370" s="6">
        <v>10000</v>
      </c>
      <c r="E2370" s="8">
        <v>1000</v>
      </c>
      <c r="F2370" t="s">
        <v>8220</v>
      </c>
      <c r="G2370" t="s">
        <v>8223</v>
      </c>
      <c r="H2370" t="s">
        <v>8245</v>
      </c>
      <c r="I2370">
        <v>1448863449</v>
      </c>
      <c r="J2370">
        <v>1446267849</v>
      </c>
      <c r="K2370" t="b">
        <v>0</v>
      </c>
      <c r="L2370">
        <v>7</v>
      </c>
      <c r="M2370" t="b">
        <v>0</v>
      </c>
      <c r="N2370" t="s">
        <v>8269</v>
      </c>
      <c r="O2370">
        <f t="shared" ref="O2370:O2433" si="148">ROUND(E2370/D2370*100,0)</f>
        <v>10</v>
      </c>
      <c r="P2370">
        <f t="shared" ref="P2370:P2433" si="149">IFERROR(ROUND(E2370/L2370,2),0)</f>
        <v>142.86000000000001</v>
      </c>
      <c r="Q2370" s="10" t="s">
        <v>8315</v>
      </c>
      <c r="R2370" t="s">
        <v>8316</v>
      </c>
      <c r="S2370" s="14">
        <f t="shared" ref="S2370:S2433" si="150">(((J2370/60)/60)/24)+DATE(1970,1,1)</f>
        <v>42308.211215277777</v>
      </c>
      <c r="T2370" s="14">
        <f t="shared" ref="T2370:T2433" si="151">(((I2370/60)/60)/24)+DATE(1970,1,1)</f>
        <v>42338.252881944441</v>
      </c>
    </row>
    <row r="2371" spans="1:20" ht="45" x14ac:dyDescent="0.45">
      <c r="A2371">
        <v>2509</v>
      </c>
      <c r="B2371" s="3" t="s">
        <v>2509</v>
      </c>
      <c r="C2371" s="3" t="s">
        <v>6619</v>
      </c>
      <c r="D2371" s="6">
        <v>95000</v>
      </c>
      <c r="E2371" s="8">
        <v>1000</v>
      </c>
      <c r="F2371" t="s">
        <v>8220</v>
      </c>
      <c r="G2371" t="s">
        <v>8224</v>
      </c>
      <c r="H2371" t="s">
        <v>8246</v>
      </c>
      <c r="I2371">
        <v>1429554349</v>
      </c>
      <c r="J2371">
        <v>1424719549</v>
      </c>
      <c r="K2371" t="b">
        <v>0</v>
      </c>
      <c r="L2371">
        <v>28</v>
      </c>
      <c r="M2371" t="b">
        <v>0</v>
      </c>
      <c r="N2371" t="s">
        <v>8297</v>
      </c>
      <c r="O2371">
        <f t="shared" si="148"/>
        <v>1</v>
      </c>
      <c r="P2371">
        <f t="shared" si="149"/>
        <v>35.71</v>
      </c>
      <c r="Q2371" s="10" t="s">
        <v>8334</v>
      </c>
      <c r="R2371" t="s">
        <v>8351</v>
      </c>
      <c r="S2371" s="14">
        <f t="shared" si="150"/>
        <v>42058.809594907405</v>
      </c>
      <c r="T2371" s="14">
        <f t="shared" si="151"/>
        <v>42114.767928240741</v>
      </c>
    </row>
    <row r="2372" spans="1:20" ht="88.2" x14ac:dyDescent="0.45">
      <c r="A2372">
        <v>1845</v>
      </c>
      <c r="B2372" s="3" t="s">
        <v>1846</v>
      </c>
      <c r="C2372" s="3" t="s">
        <v>5955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1466139300</v>
      </c>
      <c r="J2372">
        <v>1464854398</v>
      </c>
      <c r="K2372" t="b">
        <v>0</v>
      </c>
      <c r="L2372">
        <v>19</v>
      </c>
      <c r="M2372" t="b">
        <v>1</v>
      </c>
      <c r="N2372" t="s">
        <v>8274</v>
      </c>
      <c r="O2372">
        <f t="shared" si="148"/>
        <v>100</v>
      </c>
      <c r="P2372">
        <f t="shared" si="149"/>
        <v>52.63</v>
      </c>
      <c r="Q2372" s="10" t="s">
        <v>8323</v>
      </c>
      <c r="R2372" t="s">
        <v>8324</v>
      </c>
      <c r="S2372" s="14">
        <f t="shared" si="150"/>
        <v>42523.333310185189</v>
      </c>
      <c r="T2372" s="14">
        <f t="shared" si="151"/>
        <v>42538.204861111109</v>
      </c>
    </row>
    <row r="2373" spans="1:20" ht="45" x14ac:dyDescent="0.45">
      <c r="A2373">
        <v>2172</v>
      </c>
      <c r="B2373" s="3" t="s">
        <v>2173</v>
      </c>
      <c r="C2373" s="3" t="s">
        <v>6282</v>
      </c>
      <c r="D2373" s="6">
        <v>1000</v>
      </c>
      <c r="E2373" s="8">
        <v>1000</v>
      </c>
      <c r="F2373" t="s">
        <v>8218</v>
      </c>
      <c r="G2373" t="s">
        <v>8223</v>
      </c>
      <c r="H2373" t="s">
        <v>8245</v>
      </c>
      <c r="I2373">
        <v>1429365320</v>
      </c>
      <c r="J2373">
        <v>1426773320</v>
      </c>
      <c r="K2373" t="b">
        <v>0</v>
      </c>
      <c r="L2373">
        <v>13</v>
      </c>
      <c r="M2373" t="b">
        <v>1</v>
      </c>
      <c r="N2373" t="s">
        <v>8274</v>
      </c>
      <c r="O2373">
        <f t="shared" si="148"/>
        <v>100</v>
      </c>
      <c r="P2373">
        <f t="shared" si="149"/>
        <v>76.92</v>
      </c>
      <c r="Q2373" s="10" t="s">
        <v>8323</v>
      </c>
      <c r="R2373" t="s">
        <v>8324</v>
      </c>
      <c r="S2373" s="14">
        <f t="shared" si="150"/>
        <v>42082.580092592587</v>
      </c>
      <c r="T2373" s="14">
        <f t="shared" si="151"/>
        <v>42112.580092592587</v>
      </c>
    </row>
    <row r="2374" spans="1:20" ht="45" x14ac:dyDescent="0.45">
      <c r="A2374">
        <v>2988</v>
      </c>
      <c r="B2374" s="3" t="s">
        <v>2988</v>
      </c>
      <c r="C2374" s="3" t="s">
        <v>7098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1466412081</v>
      </c>
      <c r="J2374">
        <v>1463820081</v>
      </c>
      <c r="K2374" t="b">
        <v>0</v>
      </c>
      <c r="L2374">
        <v>28</v>
      </c>
      <c r="M2374" t="b">
        <v>1</v>
      </c>
      <c r="N2374" t="s">
        <v>8301</v>
      </c>
      <c r="O2374">
        <f t="shared" si="148"/>
        <v>100</v>
      </c>
      <c r="P2374">
        <f t="shared" si="149"/>
        <v>35.71</v>
      </c>
      <c r="Q2374" s="10" t="s">
        <v>8315</v>
      </c>
      <c r="R2374" t="s">
        <v>8355</v>
      </c>
      <c r="S2374" s="14">
        <f t="shared" si="150"/>
        <v>42511.362048611118</v>
      </c>
      <c r="T2374" s="14">
        <f t="shared" si="151"/>
        <v>42541.362048611118</v>
      </c>
    </row>
    <row r="2375" spans="1:20" ht="45" x14ac:dyDescent="0.4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8336</v>
      </c>
      <c r="R2375" t="s">
        <v>8337</v>
      </c>
      <c r="S2375" s="14">
        <f t="shared" si="150"/>
        <v>42011.551180555558</v>
      </c>
      <c r="T2375" s="14">
        <f t="shared" si="151"/>
        <v>42046.551180555558</v>
      </c>
    </row>
    <row r="2376" spans="1:20" ht="45" x14ac:dyDescent="0.4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8336</v>
      </c>
      <c r="R2376" t="s">
        <v>8337</v>
      </c>
      <c r="S2376" s="14">
        <f t="shared" si="150"/>
        <v>42045.86336805555</v>
      </c>
      <c r="T2376" s="14">
        <f t="shared" si="151"/>
        <v>42090.821701388893</v>
      </c>
    </row>
    <row r="2377" spans="1:20" ht="59.4" x14ac:dyDescent="0.4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8317</v>
      </c>
      <c r="R2377" t="s">
        <v>8319</v>
      </c>
      <c r="S2377" s="14">
        <f t="shared" si="150"/>
        <v>42188.803622685184</v>
      </c>
      <c r="T2377" s="14">
        <f t="shared" si="151"/>
        <v>42218.803622685184</v>
      </c>
    </row>
    <row r="2378" spans="1:20" ht="45" x14ac:dyDescent="0.4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8317</v>
      </c>
      <c r="R2378" t="s">
        <v>8353</v>
      </c>
      <c r="S2378" s="14">
        <f t="shared" si="150"/>
        <v>42612.656493055561</v>
      </c>
      <c r="T2378" s="14">
        <f t="shared" si="151"/>
        <v>42642.656493055561</v>
      </c>
    </row>
    <row r="2379" spans="1:20" ht="45" x14ac:dyDescent="0.4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48"/>
        <v>13</v>
      </c>
      <c r="P2379">
        <f t="shared" si="149"/>
        <v>57.65</v>
      </c>
      <c r="Q2379" s="10" t="s">
        <v>8315</v>
      </c>
      <c r="R2379" t="s">
        <v>8357</v>
      </c>
      <c r="S2379" s="14">
        <f t="shared" si="150"/>
        <v>41815.815046296295</v>
      </c>
      <c r="T2379" s="14">
        <f t="shared" si="151"/>
        <v>41850.958333333336</v>
      </c>
    </row>
    <row r="2380" spans="1:20" ht="45" x14ac:dyDescent="0.4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48"/>
        <v>109</v>
      </c>
      <c r="P2380">
        <f t="shared" si="149"/>
        <v>75.38</v>
      </c>
      <c r="Q2380" s="10" t="s">
        <v>8323</v>
      </c>
      <c r="R2380" t="s">
        <v>8324</v>
      </c>
      <c r="S2380" s="14">
        <f t="shared" si="150"/>
        <v>41382.096180555556</v>
      </c>
      <c r="T2380" s="14">
        <f t="shared" si="151"/>
        <v>41401.207638888889</v>
      </c>
    </row>
    <row r="2381" spans="1:20" ht="45" x14ac:dyDescent="0.4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8334</v>
      </c>
      <c r="R2381" t="s">
        <v>8335</v>
      </c>
      <c r="S2381" s="14">
        <f t="shared" si="150"/>
        <v>41863.734895833331</v>
      </c>
      <c r="T2381" s="14">
        <f t="shared" si="151"/>
        <v>41894.734895833331</v>
      </c>
    </row>
    <row r="2382" spans="1:20" ht="30.6" x14ac:dyDescent="0.4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8317</v>
      </c>
      <c r="R2382" t="s">
        <v>8319</v>
      </c>
      <c r="S2382" s="14">
        <f t="shared" si="150"/>
        <v>42726.491643518515</v>
      </c>
      <c r="T2382" s="14">
        <f t="shared" si="151"/>
        <v>42756.491643518515</v>
      </c>
    </row>
    <row r="2383" spans="1:20" ht="59.4" x14ac:dyDescent="0.4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8315</v>
      </c>
      <c r="R2383" t="s">
        <v>8316</v>
      </c>
      <c r="S2383" s="14">
        <f t="shared" si="150"/>
        <v>41922.640590277777</v>
      </c>
      <c r="T2383" s="14">
        <f t="shared" si="151"/>
        <v>41932.249305555553</v>
      </c>
    </row>
    <row r="2384" spans="1:20" ht="45" x14ac:dyDescent="0.4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8317</v>
      </c>
      <c r="R2384" t="s">
        <v>8353</v>
      </c>
      <c r="S2384" s="14">
        <f t="shared" si="150"/>
        <v>42304.829409722224</v>
      </c>
      <c r="T2384" s="14">
        <f t="shared" si="151"/>
        <v>42334.871076388896</v>
      </c>
    </row>
    <row r="2385" spans="1:20" ht="45" x14ac:dyDescent="0.4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8315</v>
      </c>
      <c r="R2385" t="s">
        <v>8316</v>
      </c>
      <c r="S2385" s="14">
        <f t="shared" si="150"/>
        <v>42405.090300925927</v>
      </c>
      <c r="T2385" s="14">
        <f t="shared" si="151"/>
        <v>42414</v>
      </c>
    </row>
    <row r="2386" spans="1:20" ht="59.4" x14ac:dyDescent="0.4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8315</v>
      </c>
      <c r="R2386" t="s">
        <v>8316</v>
      </c>
      <c r="S2386" s="14">
        <f t="shared" si="150"/>
        <v>42002.817488425921</v>
      </c>
      <c r="T2386" s="14">
        <f t="shared" si="151"/>
        <v>42032.817488425921</v>
      </c>
    </row>
    <row r="2387" spans="1:20" ht="45" x14ac:dyDescent="0.4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8315</v>
      </c>
      <c r="R2387" t="s">
        <v>8316</v>
      </c>
      <c r="S2387" s="14">
        <f t="shared" si="150"/>
        <v>41852.527222222219</v>
      </c>
      <c r="T2387" s="14">
        <f t="shared" si="151"/>
        <v>41866.527222222219</v>
      </c>
    </row>
    <row r="2388" spans="1:20" ht="45" x14ac:dyDescent="0.4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8334</v>
      </c>
      <c r="R2388" t="s">
        <v>8351</v>
      </c>
      <c r="S2388" s="14">
        <f t="shared" si="150"/>
        <v>42027.839733796296</v>
      </c>
      <c r="T2388" s="14">
        <f t="shared" si="151"/>
        <v>42057.839733796296</v>
      </c>
    </row>
    <row r="2389" spans="1:20" ht="59.4" x14ac:dyDescent="0.4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48"/>
        <v>31</v>
      </c>
      <c r="P2389">
        <f t="shared" si="149"/>
        <v>66.14</v>
      </c>
      <c r="Q2389" s="10" t="s">
        <v>8315</v>
      </c>
      <c r="R2389" t="s">
        <v>8357</v>
      </c>
      <c r="S2389" s="14">
        <f t="shared" si="150"/>
        <v>41975.700636574074</v>
      </c>
      <c r="T2389" s="14">
        <f t="shared" si="151"/>
        <v>42005.700636574074</v>
      </c>
    </row>
    <row r="2390" spans="1:20" ht="45" x14ac:dyDescent="0.4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48"/>
        <v>110</v>
      </c>
      <c r="P2390">
        <f t="shared" si="149"/>
        <v>44.1</v>
      </c>
      <c r="Q2390" s="10" t="s">
        <v>8317</v>
      </c>
      <c r="R2390" t="s">
        <v>8353</v>
      </c>
      <c r="S2390" s="14">
        <f t="shared" si="150"/>
        <v>41953.966053240743</v>
      </c>
      <c r="T2390" s="14">
        <f t="shared" si="151"/>
        <v>41973.966053240743</v>
      </c>
    </row>
    <row r="2391" spans="1:20" ht="45" x14ac:dyDescent="0.4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8315</v>
      </c>
      <c r="R2391" t="s">
        <v>8316</v>
      </c>
      <c r="S2391" s="14">
        <f t="shared" si="150"/>
        <v>41795.528101851851</v>
      </c>
      <c r="T2391" s="14">
        <f t="shared" si="151"/>
        <v>41825.528101851851</v>
      </c>
    </row>
    <row r="2392" spans="1:20" ht="30.6" x14ac:dyDescent="0.45">
      <c r="A2392">
        <v>3395</v>
      </c>
      <c r="B2392" s="3" t="s">
        <v>3394</v>
      </c>
      <c r="C2392" s="3" t="s">
        <v>7505</v>
      </c>
      <c r="D2392" s="6">
        <v>500</v>
      </c>
      <c r="E2392" s="8">
        <v>920</v>
      </c>
      <c r="F2392" t="s">
        <v>8218</v>
      </c>
      <c r="G2392" t="s">
        <v>8224</v>
      </c>
      <c r="H2392" t="s">
        <v>8246</v>
      </c>
      <c r="I2392">
        <v>1433009400</v>
      </c>
      <c r="J2392">
        <v>1431795944</v>
      </c>
      <c r="K2392" t="b">
        <v>0</v>
      </c>
      <c r="L2392">
        <v>38</v>
      </c>
      <c r="M2392" t="b">
        <v>1</v>
      </c>
      <c r="N2392" t="s">
        <v>8269</v>
      </c>
      <c r="O2392">
        <f t="shared" si="148"/>
        <v>184</v>
      </c>
      <c r="P2392">
        <f t="shared" si="149"/>
        <v>24.21</v>
      </c>
      <c r="Q2392" s="10" t="s">
        <v>8315</v>
      </c>
      <c r="R2392" t="s">
        <v>8316</v>
      </c>
      <c r="S2392" s="14">
        <f t="shared" si="150"/>
        <v>42140.712314814817</v>
      </c>
      <c r="T2392" s="14">
        <f t="shared" si="151"/>
        <v>42154.756944444445</v>
      </c>
    </row>
    <row r="2393" spans="1:20" ht="30.6" x14ac:dyDescent="0.45">
      <c r="A2393">
        <v>2293</v>
      </c>
      <c r="B2393" s="3" t="s">
        <v>2294</v>
      </c>
      <c r="C2393" s="3" t="s">
        <v>6403</v>
      </c>
      <c r="D2393" s="6">
        <v>850</v>
      </c>
      <c r="E2393" s="8">
        <v>920</v>
      </c>
      <c r="F2393" t="s">
        <v>8218</v>
      </c>
      <c r="G2393" t="s">
        <v>8223</v>
      </c>
      <c r="H2393" t="s">
        <v>8245</v>
      </c>
      <c r="I2393">
        <v>1348545540</v>
      </c>
      <c r="J2393">
        <v>1346345999</v>
      </c>
      <c r="K2393" t="b">
        <v>0</v>
      </c>
      <c r="L2393">
        <v>27</v>
      </c>
      <c r="M2393" t="b">
        <v>1</v>
      </c>
      <c r="N2393" t="s">
        <v>8274</v>
      </c>
      <c r="O2393">
        <f t="shared" si="148"/>
        <v>108</v>
      </c>
      <c r="P2393">
        <f t="shared" si="149"/>
        <v>34.07</v>
      </c>
      <c r="Q2393" s="10" t="s">
        <v>8323</v>
      </c>
      <c r="R2393" t="s">
        <v>8324</v>
      </c>
      <c r="S2393" s="14">
        <f t="shared" si="150"/>
        <v>41151.708321759259</v>
      </c>
      <c r="T2393" s="14">
        <f t="shared" si="151"/>
        <v>41177.165972222225</v>
      </c>
    </row>
    <row r="2394" spans="1:20" ht="45" x14ac:dyDescent="0.4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8323</v>
      </c>
      <c r="R2394" t="s">
        <v>8324</v>
      </c>
      <c r="S2394" s="14">
        <f t="shared" si="150"/>
        <v>42752.144976851851</v>
      </c>
      <c r="T2394" s="14">
        <f t="shared" si="151"/>
        <v>42795.125</v>
      </c>
    </row>
    <row r="2395" spans="1:20" x14ac:dyDescent="0.4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48"/>
        <v>6</v>
      </c>
      <c r="P2395">
        <f t="shared" si="149"/>
        <v>60.73</v>
      </c>
      <c r="Q2395" s="10" t="s">
        <v>8334</v>
      </c>
      <c r="R2395" t="s">
        <v>8335</v>
      </c>
      <c r="S2395" s="14">
        <f t="shared" si="150"/>
        <v>42109.709629629629</v>
      </c>
      <c r="T2395" s="14">
        <f t="shared" si="151"/>
        <v>42139.709629629629</v>
      </c>
    </row>
    <row r="2396" spans="1:20" ht="45" x14ac:dyDescent="0.4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48"/>
        <v>152</v>
      </c>
      <c r="P2396">
        <f t="shared" si="149"/>
        <v>27.61</v>
      </c>
      <c r="Q2396" s="10" t="s">
        <v>8323</v>
      </c>
      <c r="R2396" t="s">
        <v>8324</v>
      </c>
      <c r="S2396" s="14">
        <f t="shared" si="150"/>
        <v>41282.017962962964</v>
      </c>
      <c r="T2396" s="14">
        <f t="shared" si="151"/>
        <v>41334.581944444442</v>
      </c>
    </row>
    <row r="2397" spans="1:20" ht="59.4" x14ac:dyDescent="0.4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8315</v>
      </c>
      <c r="R2397" t="s">
        <v>8355</v>
      </c>
      <c r="S2397" s="14">
        <f t="shared" si="150"/>
        <v>41760.909039351849</v>
      </c>
      <c r="T2397" s="14">
        <f t="shared" si="151"/>
        <v>41791.165972222225</v>
      </c>
    </row>
    <row r="2398" spans="1:20" ht="45" x14ac:dyDescent="0.45">
      <c r="A2398">
        <v>3914</v>
      </c>
      <c r="B2398" s="3" t="s">
        <v>3911</v>
      </c>
      <c r="C2398" s="3" t="s">
        <v>8022</v>
      </c>
      <c r="D2398" s="6">
        <v>2500</v>
      </c>
      <c r="E2398" s="8">
        <v>909</v>
      </c>
      <c r="F2398" t="s">
        <v>8220</v>
      </c>
      <c r="G2398" t="s">
        <v>8224</v>
      </c>
      <c r="H2398" t="s">
        <v>8246</v>
      </c>
      <c r="I2398">
        <v>1431298740</v>
      </c>
      <c r="J2398">
        <v>1429558756</v>
      </c>
      <c r="K2398" t="b">
        <v>0</v>
      </c>
      <c r="L2398">
        <v>27</v>
      </c>
      <c r="M2398" t="b">
        <v>0</v>
      </c>
      <c r="N2398" t="s">
        <v>8269</v>
      </c>
      <c r="O2398">
        <f t="shared" si="148"/>
        <v>36</v>
      </c>
      <c r="P2398">
        <f t="shared" si="149"/>
        <v>33.67</v>
      </c>
      <c r="Q2398" s="10" t="s">
        <v>8315</v>
      </c>
      <c r="R2398" t="s">
        <v>8316</v>
      </c>
      <c r="S2398" s="14">
        <f t="shared" si="150"/>
        <v>42114.818935185183</v>
      </c>
      <c r="T2398" s="14">
        <f t="shared" si="151"/>
        <v>42134.957638888889</v>
      </c>
    </row>
    <row r="2399" spans="1:20" ht="45" x14ac:dyDescent="0.45">
      <c r="A2399">
        <v>977</v>
      </c>
      <c r="B2399" s="3" t="s">
        <v>978</v>
      </c>
      <c r="C2399" s="3" t="s">
        <v>5087</v>
      </c>
      <c r="D2399" s="6">
        <v>2700</v>
      </c>
      <c r="E2399" s="8">
        <v>909</v>
      </c>
      <c r="F2399" t="s">
        <v>8220</v>
      </c>
      <c r="G2399" t="s">
        <v>8238</v>
      </c>
      <c r="H2399" t="s">
        <v>8248</v>
      </c>
      <c r="I2399">
        <v>1456094197</v>
      </c>
      <c r="J2399">
        <v>1453502197</v>
      </c>
      <c r="K2399" t="b">
        <v>0</v>
      </c>
      <c r="L2399">
        <v>12</v>
      </c>
      <c r="M2399" t="b">
        <v>0</v>
      </c>
      <c r="N2399" t="s">
        <v>8271</v>
      </c>
      <c r="O2399">
        <f t="shared" si="148"/>
        <v>34</v>
      </c>
      <c r="P2399">
        <f t="shared" si="149"/>
        <v>75.75</v>
      </c>
      <c r="Q2399" s="10" t="s">
        <v>8317</v>
      </c>
      <c r="R2399" t="s">
        <v>8319</v>
      </c>
      <c r="S2399" s="14">
        <f t="shared" si="150"/>
        <v>42391.942094907412</v>
      </c>
      <c r="T2399" s="14">
        <f t="shared" si="151"/>
        <v>42421.942094907412</v>
      </c>
    </row>
    <row r="2400" spans="1:20" ht="45" x14ac:dyDescent="0.4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8336</v>
      </c>
      <c r="R2400" t="s">
        <v>8337</v>
      </c>
      <c r="S2400" s="14">
        <f t="shared" si="150"/>
        <v>41958.550659722227</v>
      </c>
      <c r="T2400" s="14">
        <f t="shared" si="151"/>
        <v>41988.550659722227</v>
      </c>
    </row>
    <row r="2401" spans="1:20" ht="59.4" x14ac:dyDescent="0.4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8315</v>
      </c>
      <c r="R2401" t="s">
        <v>8316</v>
      </c>
      <c r="S2401" s="14">
        <f t="shared" si="150"/>
        <v>41802.62090277778</v>
      </c>
      <c r="T2401" s="14">
        <f t="shared" si="151"/>
        <v>41822.62090277778</v>
      </c>
    </row>
    <row r="2402" spans="1:20" ht="45" x14ac:dyDescent="0.4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8317</v>
      </c>
      <c r="R2402" t="s">
        <v>8319</v>
      </c>
      <c r="S2402" s="14">
        <f t="shared" si="150"/>
        <v>42077.666377314818</v>
      </c>
      <c r="T2402" s="14">
        <f t="shared" si="151"/>
        <v>42107.666377314818</v>
      </c>
    </row>
    <row r="2403" spans="1:20" ht="45" x14ac:dyDescent="0.4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8323</v>
      </c>
      <c r="R2403" t="s">
        <v>8324</v>
      </c>
      <c r="S2403" s="14">
        <f t="shared" si="150"/>
        <v>41303.593923611108</v>
      </c>
      <c r="T2403" s="14">
        <f t="shared" si="151"/>
        <v>41333.593923611108</v>
      </c>
    </row>
    <row r="2404" spans="1:20" ht="45" x14ac:dyDescent="0.45">
      <c r="A2404">
        <v>3836</v>
      </c>
      <c r="B2404" s="3" t="s">
        <v>3833</v>
      </c>
      <c r="C2404" s="3" t="s">
        <v>7945</v>
      </c>
      <c r="D2404" s="6">
        <v>800</v>
      </c>
      <c r="E2404" s="8">
        <v>900</v>
      </c>
      <c r="F2404" t="s">
        <v>8218</v>
      </c>
      <c r="G2404" t="s">
        <v>8223</v>
      </c>
      <c r="H2404" t="s">
        <v>8245</v>
      </c>
      <c r="I2404">
        <v>1470197340</v>
      </c>
      <c r="J2404">
        <v>1467497652</v>
      </c>
      <c r="K2404" t="b">
        <v>0</v>
      </c>
      <c r="L2404">
        <v>14</v>
      </c>
      <c r="M2404" t="b">
        <v>1</v>
      </c>
      <c r="N2404" t="s">
        <v>8269</v>
      </c>
      <c r="O2404">
        <f t="shared" si="148"/>
        <v>113</v>
      </c>
      <c r="P2404">
        <f t="shared" si="149"/>
        <v>64.290000000000006</v>
      </c>
      <c r="Q2404" s="10" t="s">
        <v>8315</v>
      </c>
      <c r="R2404" t="s">
        <v>8316</v>
      </c>
      <c r="S2404" s="14">
        <f t="shared" si="150"/>
        <v>42553.926527777774</v>
      </c>
      <c r="T2404" s="14">
        <f t="shared" si="151"/>
        <v>42585.172916666663</v>
      </c>
    </row>
    <row r="2405" spans="1:20" ht="45" x14ac:dyDescent="0.45">
      <c r="A2405">
        <v>73</v>
      </c>
      <c r="B2405" s="3" t="s">
        <v>75</v>
      </c>
      <c r="C2405" s="3" t="s">
        <v>4184</v>
      </c>
      <c r="D2405" s="6">
        <v>900</v>
      </c>
      <c r="E2405" s="8">
        <v>900</v>
      </c>
      <c r="F2405" t="s">
        <v>8218</v>
      </c>
      <c r="G2405" t="s">
        <v>8223</v>
      </c>
      <c r="H2405" t="s">
        <v>8245</v>
      </c>
      <c r="I2405">
        <v>1304395140</v>
      </c>
      <c r="J2405">
        <v>1297620584</v>
      </c>
      <c r="K2405" t="b">
        <v>0</v>
      </c>
      <c r="L2405">
        <v>18</v>
      </c>
      <c r="M2405" t="b">
        <v>1</v>
      </c>
      <c r="N2405" t="s">
        <v>8264</v>
      </c>
      <c r="O2405">
        <f t="shared" si="148"/>
        <v>100</v>
      </c>
      <c r="P2405">
        <f t="shared" si="149"/>
        <v>50</v>
      </c>
      <c r="Q2405" s="10" t="s">
        <v>8308</v>
      </c>
      <c r="R2405" t="s">
        <v>8310</v>
      </c>
      <c r="S2405" s="14">
        <f t="shared" si="150"/>
        <v>40587.75675925926</v>
      </c>
      <c r="T2405" s="14">
        <f t="shared" si="151"/>
        <v>40666.165972222225</v>
      </c>
    </row>
    <row r="2406" spans="1:20" ht="45" x14ac:dyDescent="0.4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8331</v>
      </c>
      <c r="R2406" t="s">
        <v>8349</v>
      </c>
      <c r="S2406" s="14">
        <f t="shared" si="150"/>
        <v>42768.833645833336</v>
      </c>
      <c r="T2406" s="14">
        <f t="shared" si="151"/>
        <v>42780.833645833336</v>
      </c>
    </row>
    <row r="2407" spans="1:20" ht="45" x14ac:dyDescent="0.4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0" t="s">
        <v>8320</v>
      </c>
      <c r="R2407" t="s">
        <v>8322</v>
      </c>
      <c r="S2407" s="14">
        <f t="shared" si="150"/>
        <v>41520.561041666668</v>
      </c>
      <c r="T2407" s="14">
        <f t="shared" si="151"/>
        <v>41549.561041666668</v>
      </c>
    </row>
    <row r="2408" spans="1:20" ht="45" x14ac:dyDescent="0.4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0" t="s">
        <v>8336</v>
      </c>
      <c r="R2408" t="s">
        <v>8337</v>
      </c>
      <c r="S2408" s="14">
        <f t="shared" si="150"/>
        <v>41905.979629629634</v>
      </c>
      <c r="T2408" s="14">
        <f t="shared" si="151"/>
        <v>41935.979629629634</v>
      </c>
    </row>
    <row r="2409" spans="1:20" ht="45" x14ac:dyDescent="0.4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8317</v>
      </c>
      <c r="R2409" t="s">
        <v>8319</v>
      </c>
      <c r="S2409" s="14">
        <f t="shared" si="150"/>
        <v>41975.930601851855</v>
      </c>
      <c r="T2409" s="14">
        <f t="shared" si="151"/>
        <v>42005.290972222225</v>
      </c>
    </row>
    <row r="2410" spans="1:20" ht="45" x14ac:dyDescent="0.4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8323</v>
      </c>
      <c r="R2410" t="s">
        <v>8352</v>
      </c>
      <c r="S2410" s="14">
        <f t="shared" si="150"/>
        <v>40829.873657407406</v>
      </c>
      <c r="T2410" s="14">
        <f t="shared" si="151"/>
        <v>40862.817361111112</v>
      </c>
    </row>
    <row r="2411" spans="1:20" ht="45" x14ac:dyDescent="0.4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8315</v>
      </c>
      <c r="R2411" t="s">
        <v>8316</v>
      </c>
      <c r="S2411" s="14">
        <f t="shared" si="150"/>
        <v>42192.933958333335</v>
      </c>
      <c r="T2411" s="14">
        <f t="shared" si="151"/>
        <v>42217.933958333335</v>
      </c>
    </row>
    <row r="2412" spans="1:20" ht="45" x14ac:dyDescent="0.4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8334</v>
      </c>
      <c r="R2412" t="s">
        <v>8335</v>
      </c>
      <c r="S2412" s="14">
        <f t="shared" si="150"/>
        <v>42468.84174768519</v>
      </c>
      <c r="T2412" s="14">
        <f t="shared" si="151"/>
        <v>42498.84174768519</v>
      </c>
    </row>
    <row r="2413" spans="1:20" ht="45" x14ac:dyDescent="0.4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8320</v>
      </c>
      <c r="R2413" t="s">
        <v>8340</v>
      </c>
      <c r="S2413" s="14">
        <f t="shared" si="150"/>
        <v>41326.911319444444</v>
      </c>
      <c r="T2413" s="14">
        <f t="shared" si="151"/>
        <v>41371.869652777779</v>
      </c>
    </row>
    <row r="2414" spans="1:20" ht="30.6" x14ac:dyDescent="0.4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0" t="s">
        <v>8336</v>
      </c>
      <c r="R2414" t="s">
        <v>8337</v>
      </c>
      <c r="S2414" s="14">
        <f t="shared" si="150"/>
        <v>42410.982002314813</v>
      </c>
      <c r="T2414" s="14">
        <f t="shared" si="151"/>
        <v>42440.982002314813</v>
      </c>
    </row>
    <row r="2415" spans="1:20" ht="45" x14ac:dyDescent="0.4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0" t="s">
        <v>8317</v>
      </c>
      <c r="R2415" t="s">
        <v>8353</v>
      </c>
      <c r="S2415" s="14">
        <f t="shared" si="150"/>
        <v>41953.158854166672</v>
      </c>
      <c r="T2415" s="14">
        <f t="shared" si="151"/>
        <v>41983.158854166672</v>
      </c>
    </row>
    <row r="2416" spans="1:20" ht="45" x14ac:dyDescent="0.4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48"/>
        <v>4</v>
      </c>
      <c r="P2416">
        <f t="shared" si="149"/>
        <v>55.06</v>
      </c>
      <c r="Q2416" s="10" t="s">
        <v>8315</v>
      </c>
      <c r="R2416" t="s">
        <v>8357</v>
      </c>
      <c r="S2416" s="14">
        <f t="shared" si="150"/>
        <v>41982.737071759257</v>
      </c>
      <c r="T2416" s="14">
        <f t="shared" si="151"/>
        <v>42015.207638888889</v>
      </c>
    </row>
    <row r="2417" spans="1:20" ht="45" x14ac:dyDescent="0.45">
      <c r="A2417">
        <v>4055</v>
      </c>
      <c r="B2417" s="3" t="s">
        <v>4051</v>
      </c>
      <c r="C2417" s="3" t="s">
        <v>8159</v>
      </c>
      <c r="D2417" s="6">
        <v>5000</v>
      </c>
      <c r="E2417" s="8">
        <v>881</v>
      </c>
      <c r="F2417" t="s">
        <v>8220</v>
      </c>
      <c r="G2417" t="s">
        <v>8224</v>
      </c>
      <c r="H2417" t="s">
        <v>8246</v>
      </c>
      <c r="I2417">
        <v>1403192031</v>
      </c>
      <c r="J2417">
        <v>1400600031</v>
      </c>
      <c r="K2417" t="b">
        <v>0</v>
      </c>
      <c r="L2417">
        <v>21</v>
      </c>
      <c r="M2417" t="b">
        <v>0</v>
      </c>
      <c r="N2417" t="s">
        <v>8269</v>
      </c>
      <c r="O2417">
        <f t="shared" si="148"/>
        <v>18</v>
      </c>
      <c r="P2417">
        <f t="shared" si="149"/>
        <v>41.95</v>
      </c>
      <c r="Q2417" s="10" t="s">
        <v>8315</v>
      </c>
      <c r="R2417" t="s">
        <v>8316</v>
      </c>
      <c r="S2417" s="14">
        <f t="shared" si="150"/>
        <v>41779.648506944446</v>
      </c>
      <c r="T2417" s="14">
        <f t="shared" si="151"/>
        <v>41809.648506944446</v>
      </c>
    </row>
    <row r="2418" spans="1:20" ht="59.4" x14ac:dyDescent="0.45">
      <c r="A2418">
        <v>958</v>
      </c>
      <c r="B2418" s="3" t="s">
        <v>959</v>
      </c>
      <c r="C2418" s="3" t="s">
        <v>5068</v>
      </c>
      <c r="D2418" s="6">
        <v>7777</v>
      </c>
      <c r="E2418" s="8">
        <v>881</v>
      </c>
      <c r="F2418" t="s">
        <v>8220</v>
      </c>
      <c r="G2418" t="s">
        <v>8223</v>
      </c>
      <c r="H2418" t="s">
        <v>8245</v>
      </c>
      <c r="I2418">
        <v>1428641940</v>
      </c>
      <c r="J2418">
        <v>1426792563</v>
      </c>
      <c r="K2418" t="b">
        <v>0</v>
      </c>
      <c r="L2418">
        <v>17</v>
      </c>
      <c r="M2418" t="b">
        <v>0</v>
      </c>
      <c r="N2418" t="s">
        <v>8271</v>
      </c>
      <c r="O2418">
        <f t="shared" si="148"/>
        <v>11</v>
      </c>
      <c r="P2418">
        <f t="shared" si="149"/>
        <v>51.82</v>
      </c>
      <c r="Q2418" s="10" t="s">
        <v>8317</v>
      </c>
      <c r="R2418" t="s">
        <v>8319</v>
      </c>
      <c r="S2418" s="14">
        <f t="shared" si="150"/>
        <v>42082.802812499998</v>
      </c>
      <c r="T2418" s="14">
        <f t="shared" si="151"/>
        <v>42104.207638888889</v>
      </c>
    </row>
    <row r="2419" spans="1:20" ht="45" x14ac:dyDescent="0.4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8315</v>
      </c>
      <c r="R2419" t="s">
        <v>8316</v>
      </c>
      <c r="S2419" s="14">
        <f t="shared" si="150"/>
        <v>42779.610289351855</v>
      </c>
      <c r="T2419" s="14">
        <f t="shared" si="151"/>
        <v>42794</v>
      </c>
    </row>
    <row r="2420" spans="1:20" ht="45" x14ac:dyDescent="0.4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8317</v>
      </c>
      <c r="R2420" t="s">
        <v>8319</v>
      </c>
      <c r="S2420" s="14">
        <f t="shared" si="150"/>
        <v>42208.628692129627</v>
      </c>
      <c r="T2420" s="14">
        <f t="shared" si="151"/>
        <v>42248.628692129627</v>
      </c>
    </row>
    <row r="2421" spans="1:20" ht="45" x14ac:dyDescent="0.4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8317</v>
      </c>
      <c r="R2421" t="s">
        <v>8319</v>
      </c>
      <c r="S2421" s="14">
        <f t="shared" si="150"/>
        <v>41816.812094907407</v>
      </c>
      <c r="T2421" s="14">
        <f t="shared" si="151"/>
        <v>41831.666666666664</v>
      </c>
    </row>
    <row r="2422" spans="1:20" ht="45" x14ac:dyDescent="0.4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48"/>
        <v>109</v>
      </c>
      <c r="P2422">
        <f t="shared" si="149"/>
        <v>46.05</v>
      </c>
      <c r="Q2422" s="10" t="s">
        <v>8315</v>
      </c>
      <c r="R2422" t="s">
        <v>8316</v>
      </c>
      <c r="S2422" s="14">
        <f t="shared" si="150"/>
        <v>42523.248715277776</v>
      </c>
      <c r="T2422" s="14">
        <f t="shared" si="151"/>
        <v>42537.248715277776</v>
      </c>
    </row>
    <row r="2423" spans="1:20" ht="30.6" x14ac:dyDescent="0.4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48"/>
        <v>219</v>
      </c>
      <c r="P2423">
        <f t="shared" si="149"/>
        <v>62.5</v>
      </c>
      <c r="Q2423" s="10" t="s">
        <v>8323</v>
      </c>
      <c r="R2423" t="s">
        <v>8324</v>
      </c>
      <c r="S2423" s="14">
        <f t="shared" si="150"/>
        <v>42184.646863425922</v>
      </c>
      <c r="T2423" s="14">
        <f t="shared" si="151"/>
        <v>42214.646863425922</v>
      </c>
    </row>
    <row r="2424" spans="1:20" ht="45" x14ac:dyDescent="0.4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8315</v>
      </c>
      <c r="R2424" t="s">
        <v>8316</v>
      </c>
      <c r="S2424" s="14">
        <f t="shared" si="150"/>
        <v>41780.785729166666</v>
      </c>
      <c r="T2424" s="14">
        <f t="shared" si="151"/>
        <v>41840.785729166666</v>
      </c>
    </row>
    <row r="2425" spans="1:20" ht="45" x14ac:dyDescent="0.4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8315</v>
      </c>
      <c r="R2425" t="s">
        <v>8316</v>
      </c>
      <c r="S2425" s="14">
        <f t="shared" si="150"/>
        <v>42521.291504629626</v>
      </c>
      <c r="T2425" s="14">
        <f t="shared" si="151"/>
        <v>42529.582638888889</v>
      </c>
    </row>
    <row r="2426" spans="1:20" ht="45" x14ac:dyDescent="0.4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8336</v>
      </c>
      <c r="R2426" t="s">
        <v>8337</v>
      </c>
      <c r="S2426" s="14">
        <f t="shared" si="150"/>
        <v>42524.318703703699</v>
      </c>
      <c r="T2426" s="14">
        <f t="shared" si="151"/>
        <v>42554.318703703699</v>
      </c>
    </row>
    <row r="2427" spans="1:20" ht="45" x14ac:dyDescent="0.4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0" t="s">
        <v>8308</v>
      </c>
      <c r="R2427" t="s">
        <v>8314</v>
      </c>
      <c r="S2427" s="14">
        <f t="shared" si="150"/>
        <v>41869.698136574072</v>
      </c>
      <c r="T2427" s="14">
        <f t="shared" si="151"/>
        <v>41899.698136574072</v>
      </c>
    </row>
    <row r="2428" spans="1:20" ht="59.4" x14ac:dyDescent="0.4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0" t="s">
        <v>8317</v>
      </c>
      <c r="R2428" t="s">
        <v>8319</v>
      </c>
      <c r="S2428" s="14">
        <f t="shared" si="150"/>
        <v>42060.913877314815</v>
      </c>
      <c r="T2428" s="14">
        <f t="shared" si="151"/>
        <v>42120.872210648144</v>
      </c>
    </row>
    <row r="2429" spans="1:20" ht="30.6" x14ac:dyDescent="0.4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8323</v>
      </c>
      <c r="R2429" t="s">
        <v>8328</v>
      </c>
      <c r="S2429" s="14">
        <f t="shared" si="150"/>
        <v>40958.717268518521</v>
      </c>
      <c r="T2429" s="14">
        <f t="shared" si="151"/>
        <v>40981.290972222225</v>
      </c>
    </row>
    <row r="2430" spans="1:20" ht="45" x14ac:dyDescent="0.4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8336</v>
      </c>
      <c r="R2430" t="s">
        <v>8337</v>
      </c>
      <c r="S2430" s="14">
        <f t="shared" si="150"/>
        <v>41766.718009259261</v>
      </c>
      <c r="T2430" s="14">
        <f t="shared" si="151"/>
        <v>41826.718009259261</v>
      </c>
    </row>
    <row r="2431" spans="1:20" ht="45" x14ac:dyDescent="0.4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8323</v>
      </c>
      <c r="R2431" t="s">
        <v>8345</v>
      </c>
      <c r="S2431" s="14">
        <f t="shared" si="150"/>
        <v>42268.625856481478</v>
      </c>
      <c r="T2431" s="14">
        <f t="shared" si="151"/>
        <v>42298.625856481478</v>
      </c>
    </row>
    <row r="2432" spans="1:20" ht="45" x14ac:dyDescent="0.45">
      <c r="A2432">
        <v>3851</v>
      </c>
      <c r="B2432" s="3" t="s">
        <v>3848</v>
      </c>
      <c r="C2432" s="3" t="s">
        <v>7960</v>
      </c>
      <c r="D2432" s="6">
        <v>2500</v>
      </c>
      <c r="E2432" s="8">
        <v>852</v>
      </c>
      <c r="F2432" t="s">
        <v>8220</v>
      </c>
      <c r="G2432" t="s">
        <v>8224</v>
      </c>
      <c r="H2432" t="s">
        <v>8246</v>
      </c>
      <c r="I2432">
        <v>1437129179</v>
      </c>
      <c r="J2432">
        <v>1434537179</v>
      </c>
      <c r="K2432" t="b">
        <v>1</v>
      </c>
      <c r="L2432">
        <v>24</v>
      </c>
      <c r="M2432" t="b">
        <v>0</v>
      </c>
      <c r="N2432" t="s">
        <v>8269</v>
      </c>
      <c r="O2432">
        <f t="shared" si="148"/>
        <v>34</v>
      </c>
      <c r="P2432">
        <f t="shared" si="149"/>
        <v>35.5</v>
      </c>
      <c r="Q2432" s="10" t="s">
        <v>8315</v>
      </c>
      <c r="R2432" t="s">
        <v>8316</v>
      </c>
      <c r="S2432" s="14">
        <f t="shared" si="150"/>
        <v>42172.439571759256</v>
      </c>
      <c r="T2432" s="14">
        <f t="shared" si="151"/>
        <v>42202.439571759256</v>
      </c>
    </row>
    <row r="2433" spans="1:20" ht="45" x14ac:dyDescent="0.45">
      <c r="A2433">
        <v>2125</v>
      </c>
      <c r="B2433" s="3" t="s">
        <v>2126</v>
      </c>
      <c r="C2433" s="3" t="s">
        <v>6235</v>
      </c>
      <c r="D2433" s="6">
        <v>60000</v>
      </c>
      <c r="E2433" s="8">
        <v>852</v>
      </c>
      <c r="F2433" t="s">
        <v>8220</v>
      </c>
      <c r="G2433" t="s">
        <v>8223</v>
      </c>
      <c r="H2433" t="s">
        <v>8245</v>
      </c>
      <c r="I2433">
        <v>1438734833</v>
      </c>
      <c r="J2433">
        <v>1436142833</v>
      </c>
      <c r="K2433" t="b">
        <v>0</v>
      </c>
      <c r="L2433">
        <v>27</v>
      </c>
      <c r="M2433" t="b">
        <v>0</v>
      </c>
      <c r="N2433" t="s">
        <v>8280</v>
      </c>
      <c r="O2433">
        <f t="shared" si="148"/>
        <v>1</v>
      </c>
      <c r="P2433">
        <f t="shared" si="149"/>
        <v>31.56</v>
      </c>
      <c r="Q2433" s="10" t="s">
        <v>8331</v>
      </c>
      <c r="R2433" t="s">
        <v>8332</v>
      </c>
      <c r="S2433" s="14">
        <f t="shared" si="150"/>
        <v>42191.023530092592</v>
      </c>
      <c r="T2433" s="14">
        <f t="shared" si="151"/>
        <v>42221.023530092592</v>
      </c>
    </row>
    <row r="2434" spans="1:20" ht="45" x14ac:dyDescent="0.4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ref="O2434:O2497" si="152">ROUND(E2434/D2434*100,0)</f>
        <v>21</v>
      </c>
      <c r="P2434">
        <f t="shared" ref="P2434:P2497" si="153">IFERROR(ROUND(E2434/L2434,2),0)</f>
        <v>56.67</v>
      </c>
      <c r="Q2434" s="10" t="s">
        <v>8323</v>
      </c>
      <c r="R2434" t="s">
        <v>8345</v>
      </c>
      <c r="S2434" s="14">
        <f t="shared" ref="S2434:S2497" si="154">(((J2434/60)/60)/24)+DATE(1970,1,1)</f>
        <v>42175.948981481488</v>
      </c>
      <c r="T2434" s="14">
        <f t="shared" ref="T2434:T2497" si="155">(((I2434/60)/60)/24)+DATE(1970,1,1)</f>
        <v>42205.948981481488</v>
      </c>
    </row>
    <row r="2435" spans="1:20" ht="45" x14ac:dyDescent="0.45">
      <c r="A2435">
        <v>2083</v>
      </c>
      <c r="B2435" s="3" t="s">
        <v>2084</v>
      </c>
      <c r="C2435" s="3" t="s">
        <v>6193</v>
      </c>
      <c r="D2435" s="6">
        <v>750</v>
      </c>
      <c r="E2435" s="8">
        <v>850</v>
      </c>
      <c r="F2435" t="s">
        <v>8218</v>
      </c>
      <c r="G2435" t="s">
        <v>8223</v>
      </c>
      <c r="H2435" t="s">
        <v>8245</v>
      </c>
      <c r="I2435">
        <v>1338830395</v>
      </c>
      <c r="J2435">
        <v>1336238395</v>
      </c>
      <c r="K2435" t="b">
        <v>0</v>
      </c>
      <c r="L2435">
        <v>25</v>
      </c>
      <c r="M2435" t="b">
        <v>1</v>
      </c>
      <c r="N2435" t="s">
        <v>8277</v>
      </c>
      <c r="O2435">
        <f t="shared" si="152"/>
        <v>113</v>
      </c>
      <c r="P2435">
        <f t="shared" si="153"/>
        <v>34</v>
      </c>
      <c r="Q2435" s="10" t="s">
        <v>8323</v>
      </c>
      <c r="R2435" t="s">
        <v>8327</v>
      </c>
      <c r="S2435" s="14">
        <f t="shared" si="154"/>
        <v>41034.72216435185</v>
      </c>
      <c r="T2435" s="14">
        <f t="shared" si="155"/>
        <v>41064.72216435185</v>
      </c>
    </row>
    <row r="2436" spans="1:20" ht="59.4" x14ac:dyDescent="0.45">
      <c r="A2436">
        <v>2837</v>
      </c>
      <c r="B2436" s="3" t="s">
        <v>2837</v>
      </c>
      <c r="C2436" s="3" t="s">
        <v>6947</v>
      </c>
      <c r="D2436" s="6">
        <v>850</v>
      </c>
      <c r="E2436" s="8">
        <v>850</v>
      </c>
      <c r="F2436" t="s">
        <v>8218</v>
      </c>
      <c r="G2436" t="s">
        <v>8228</v>
      </c>
      <c r="H2436" t="s">
        <v>8250</v>
      </c>
      <c r="I2436">
        <v>1449701284</v>
      </c>
      <c r="J2436">
        <v>1446241684</v>
      </c>
      <c r="K2436" t="b">
        <v>0</v>
      </c>
      <c r="L2436">
        <v>21</v>
      </c>
      <c r="M2436" t="b">
        <v>1</v>
      </c>
      <c r="N2436" t="s">
        <v>8269</v>
      </c>
      <c r="O2436">
        <f t="shared" si="152"/>
        <v>100</v>
      </c>
      <c r="P2436">
        <f t="shared" si="153"/>
        <v>40.479999999999997</v>
      </c>
      <c r="Q2436" s="10" t="s">
        <v>8315</v>
      </c>
      <c r="R2436" t="s">
        <v>8316</v>
      </c>
      <c r="S2436" s="14">
        <f t="shared" si="154"/>
        <v>42307.908379629633</v>
      </c>
      <c r="T2436" s="14">
        <f t="shared" si="155"/>
        <v>42347.950046296297</v>
      </c>
    </row>
    <row r="2437" spans="1:20" ht="45" x14ac:dyDescent="0.45">
      <c r="A2437">
        <v>1069</v>
      </c>
      <c r="B2437" s="3" t="s">
        <v>1070</v>
      </c>
      <c r="C2437" s="3" t="s">
        <v>5179</v>
      </c>
      <c r="D2437" s="6">
        <v>2200</v>
      </c>
      <c r="E2437" s="8">
        <v>850</v>
      </c>
      <c r="F2437" t="s">
        <v>8220</v>
      </c>
      <c r="G2437" t="s">
        <v>8223</v>
      </c>
      <c r="H2437" t="s">
        <v>8245</v>
      </c>
      <c r="I2437">
        <v>1385447459</v>
      </c>
      <c r="J2437">
        <v>1382679059</v>
      </c>
      <c r="K2437" t="b">
        <v>0</v>
      </c>
      <c r="L2437">
        <v>21</v>
      </c>
      <c r="M2437" t="b">
        <v>0</v>
      </c>
      <c r="N2437" t="s">
        <v>8280</v>
      </c>
      <c r="O2437">
        <f t="shared" si="152"/>
        <v>39</v>
      </c>
      <c r="P2437">
        <f t="shared" si="153"/>
        <v>40.479999999999997</v>
      </c>
      <c r="Q2437" s="10" t="s">
        <v>8331</v>
      </c>
      <c r="R2437" t="s">
        <v>8332</v>
      </c>
      <c r="S2437" s="14">
        <f t="shared" si="154"/>
        <v>41572.229849537034</v>
      </c>
      <c r="T2437" s="14">
        <f t="shared" si="155"/>
        <v>41604.271516203706</v>
      </c>
    </row>
    <row r="2438" spans="1:20" ht="30.6" x14ac:dyDescent="0.45">
      <c r="A2438">
        <v>598</v>
      </c>
      <c r="B2438" s="3" t="s">
        <v>599</v>
      </c>
      <c r="C2438" s="3" t="s">
        <v>4708</v>
      </c>
      <c r="D2438" s="6">
        <v>2500</v>
      </c>
      <c r="E2438" s="8">
        <v>850</v>
      </c>
      <c r="F2438" t="s">
        <v>8220</v>
      </c>
      <c r="G2438" t="s">
        <v>8223</v>
      </c>
      <c r="H2438" t="s">
        <v>8245</v>
      </c>
      <c r="I2438">
        <v>1417737781</v>
      </c>
      <c r="J2438">
        <v>1415145781</v>
      </c>
      <c r="K2438" t="b">
        <v>0</v>
      </c>
      <c r="L2438">
        <v>7</v>
      </c>
      <c r="M2438" t="b">
        <v>0</v>
      </c>
      <c r="N2438" t="s">
        <v>8270</v>
      </c>
      <c r="O2438">
        <f t="shared" si="152"/>
        <v>34</v>
      </c>
      <c r="P2438">
        <f t="shared" si="153"/>
        <v>121.43</v>
      </c>
      <c r="Q2438" s="10" t="s">
        <v>8317</v>
      </c>
      <c r="R2438" t="s">
        <v>8318</v>
      </c>
      <c r="S2438" s="14">
        <f t="shared" si="154"/>
        <v>41948.00209490741</v>
      </c>
      <c r="T2438" s="14">
        <f t="shared" si="155"/>
        <v>41978.00209490741</v>
      </c>
    </row>
    <row r="2439" spans="1:20" ht="59.4" x14ac:dyDescent="0.4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8315</v>
      </c>
      <c r="R2439" t="s">
        <v>8316</v>
      </c>
      <c r="S2439" s="14">
        <f t="shared" si="154"/>
        <v>42248.627013888887</v>
      </c>
      <c r="T2439" s="14">
        <f t="shared" si="155"/>
        <v>42278.627013888887</v>
      </c>
    </row>
    <row r="2440" spans="1:20" ht="45" x14ac:dyDescent="0.4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8315</v>
      </c>
      <c r="R2440" t="s">
        <v>8316</v>
      </c>
      <c r="S2440" s="14">
        <f t="shared" si="154"/>
        <v>42379.74418981481</v>
      </c>
      <c r="T2440" s="14">
        <f t="shared" si="155"/>
        <v>42410.875</v>
      </c>
    </row>
    <row r="2441" spans="1:20" ht="45" x14ac:dyDescent="0.4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8317</v>
      </c>
      <c r="R2441" t="s">
        <v>8319</v>
      </c>
      <c r="S2441" s="14">
        <f t="shared" si="154"/>
        <v>42711.950798611113</v>
      </c>
      <c r="T2441" s="14">
        <f t="shared" si="155"/>
        <v>42766.98055555555</v>
      </c>
    </row>
    <row r="2442" spans="1:20" ht="45" x14ac:dyDescent="0.4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8320</v>
      </c>
      <c r="R2442" t="s">
        <v>8356</v>
      </c>
      <c r="S2442" s="14">
        <f t="shared" si="154"/>
        <v>40938.062476851854</v>
      </c>
      <c r="T2442" s="14">
        <f t="shared" si="155"/>
        <v>40968.062476851854</v>
      </c>
    </row>
    <row r="2443" spans="1:20" ht="30.6" x14ac:dyDescent="0.4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8317</v>
      </c>
      <c r="R2443" t="s">
        <v>8353</v>
      </c>
      <c r="S2443" s="14">
        <f t="shared" si="154"/>
        <v>42639.549479166672</v>
      </c>
      <c r="T2443" s="14">
        <f t="shared" si="155"/>
        <v>42655.549479166672</v>
      </c>
    </row>
    <row r="2444" spans="1:20" ht="59.4" x14ac:dyDescent="0.4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8315</v>
      </c>
      <c r="R2444" t="s">
        <v>8355</v>
      </c>
      <c r="S2444" s="14">
        <f t="shared" si="154"/>
        <v>42744.416030092587</v>
      </c>
      <c r="T2444" s="14">
        <f t="shared" si="155"/>
        <v>42774.416030092587</v>
      </c>
    </row>
    <row r="2445" spans="1:20" ht="45" x14ac:dyDescent="0.4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8315</v>
      </c>
      <c r="R2445" t="s">
        <v>8316</v>
      </c>
      <c r="S2445" s="14">
        <f t="shared" si="154"/>
        <v>42487.62700231481</v>
      </c>
      <c r="T2445" s="14">
        <f t="shared" si="155"/>
        <v>42521.458333333328</v>
      </c>
    </row>
    <row r="2446" spans="1:20" ht="45" x14ac:dyDescent="0.4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8320</v>
      </c>
      <c r="R2446" t="s">
        <v>8321</v>
      </c>
      <c r="S2446" s="14">
        <f t="shared" si="154"/>
        <v>40590.766886574071</v>
      </c>
      <c r="T2446" s="14">
        <f t="shared" si="155"/>
        <v>40651.725219907406</v>
      </c>
    </row>
    <row r="2447" spans="1:20" ht="45" x14ac:dyDescent="0.4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8308</v>
      </c>
      <c r="R2447" t="s">
        <v>8314</v>
      </c>
      <c r="S2447" s="14">
        <f t="shared" si="154"/>
        <v>41378.69976851852</v>
      </c>
      <c r="T2447" s="14">
        <f t="shared" si="155"/>
        <v>41408.69976851852</v>
      </c>
    </row>
    <row r="2448" spans="1:20" ht="45" x14ac:dyDescent="0.4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8315</v>
      </c>
      <c r="R2448" t="s">
        <v>8357</v>
      </c>
      <c r="S2448" s="14">
        <f t="shared" si="154"/>
        <v>42409.241747685184</v>
      </c>
      <c r="T2448" s="14">
        <f t="shared" si="155"/>
        <v>42437.207638888889</v>
      </c>
    </row>
    <row r="2449" spans="1:20" ht="45" x14ac:dyDescent="0.4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8323</v>
      </c>
      <c r="R2449" t="s">
        <v>8327</v>
      </c>
      <c r="S2449" s="14">
        <f t="shared" si="154"/>
        <v>41074.834965277776</v>
      </c>
      <c r="T2449" s="14">
        <f t="shared" si="155"/>
        <v>41090.165972222225</v>
      </c>
    </row>
    <row r="2450" spans="1:20" ht="45" x14ac:dyDescent="0.4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8323</v>
      </c>
      <c r="R2450" t="s">
        <v>8324</v>
      </c>
      <c r="S2450" s="14">
        <f t="shared" si="154"/>
        <v>41177.060381944444</v>
      </c>
      <c r="T2450" s="14">
        <f t="shared" si="155"/>
        <v>41227.102048611108</v>
      </c>
    </row>
    <row r="2451" spans="1:20" ht="45" x14ac:dyDescent="0.4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0" t="s">
        <v>8320</v>
      </c>
      <c r="R2451" t="s">
        <v>8321</v>
      </c>
      <c r="S2451" s="14">
        <f t="shared" si="154"/>
        <v>40990.709317129629</v>
      </c>
      <c r="T2451" s="14">
        <f t="shared" si="155"/>
        <v>41015.875</v>
      </c>
    </row>
    <row r="2452" spans="1:20" ht="59.4" x14ac:dyDescent="0.4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0" t="s">
        <v>8315</v>
      </c>
      <c r="R2452" t="s">
        <v>8316</v>
      </c>
      <c r="S2452" s="14">
        <f t="shared" si="154"/>
        <v>42193.482291666667</v>
      </c>
      <c r="T2452" s="14">
        <f t="shared" si="155"/>
        <v>42233.666666666672</v>
      </c>
    </row>
    <row r="2453" spans="1:20" ht="45" x14ac:dyDescent="0.4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8331</v>
      </c>
      <c r="R2453" t="s">
        <v>8349</v>
      </c>
      <c r="S2453" s="14">
        <f t="shared" si="154"/>
        <v>40906.787581018521</v>
      </c>
      <c r="T2453" s="14">
        <f t="shared" si="155"/>
        <v>40936.787581018521</v>
      </c>
    </row>
    <row r="2454" spans="1:20" ht="45" x14ac:dyDescent="0.4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8323</v>
      </c>
      <c r="R2454" t="s">
        <v>8324</v>
      </c>
      <c r="S2454" s="14">
        <f t="shared" si="154"/>
        <v>41176.684907407405</v>
      </c>
      <c r="T2454" s="14">
        <f t="shared" si="155"/>
        <v>41206.684907407405</v>
      </c>
    </row>
    <row r="2455" spans="1:20" ht="45" x14ac:dyDescent="0.45">
      <c r="A2455">
        <v>3327</v>
      </c>
      <c r="B2455" s="3" t="s">
        <v>3327</v>
      </c>
      <c r="C2455" s="3" t="s">
        <v>7437</v>
      </c>
      <c r="D2455" s="6">
        <v>800</v>
      </c>
      <c r="E2455" s="8">
        <v>810</v>
      </c>
      <c r="F2455" t="s">
        <v>8218</v>
      </c>
      <c r="G2455" t="s">
        <v>8224</v>
      </c>
      <c r="H2455" t="s">
        <v>8246</v>
      </c>
      <c r="I2455">
        <v>1462697966</v>
      </c>
      <c r="J2455">
        <v>1460105966</v>
      </c>
      <c r="K2455" t="b">
        <v>0</v>
      </c>
      <c r="L2455">
        <v>33</v>
      </c>
      <c r="M2455" t="b">
        <v>1</v>
      </c>
      <c r="N2455" t="s">
        <v>8269</v>
      </c>
      <c r="O2455">
        <f t="shared" si="152"/>
        <v>101</v>
      </c>
      <c r="P2455">
        <f t="shared" si="153"/>
        <v>24.55</v>
      </c>
      <c r="Q2455" s="10" t="s">
        <v>8315</v>
      </c>
      <c r="R2455" t="s">
        <v>8316</v>
      </c>
      <c r="S2455" s="14">
        <f t="shared" si="154"/>
        <v>42468.374606481477</v>
      </c>
      <c r="T2455" s="14">
        <f t="shared" si="155"/>
        <v>42498.374606481477</v>
      </c>
    </row>
    <row r="2456" spans="1:20" ht="45" x14ac:dyDescent="0.45">
      <c r="A2456">
        <v>2300</v>
      </c>
      <c r="B2456" s="3" t="s">
        <v>2301</v>
      </c>
      <c r="C2456" s="3" t="s">
        <v>6410</v>
      </c>
      <c r="D2456" s="6">
        <v>800</v>
      </c>
      <c r="E2456" s="8">
        <v>810</v>
      </c>
      <c r="F2456" t="s">
        <v>8218</v>
      </c>
      <c r="G2456" t="s">
        <v>8223</v>
      </c>
      <c r="H2456" t="s">
        <v>8245</v>
      </c>
      <c r="I2456">
        <v>1340904416</v>
      </c>
      <c r="J2456">
        <v>1339694816</v>
      </c>
      <c r="K2456" t="b">
        <v>0</v>
      </c>
      <c r="L2456">
        <v>7</v>
      </c>
      <c r="M2456" t="b">
        <v>1</v>
      </c>
      <c r="N2456" t="s">
        <v>8274</v>
      </c>
      <c r="O2456">
        <f t="shared" si="152"/>
        <v>101</v>
      </c>
      <c r="P2456">
        <f t="shared" si="153"/>
        <v>115.71</v>
      </c>
      <c r="Q2456" s="10" t="s">
        <v>8323</v>
      </c>
      <c r="R2456" t="s">
        <v>8324</v>
      </c>
      <c r="S2456" s="14">
        <f t="shared" si="154"/>
        <v>41074.727037037039</v>
      </c>
      <c r="T2456" s="14">
        <f t="shared" si="155"/>
        <v>41088.727037037039</v>
      </c>
    </row>
    <row r="2457" spans="1:20" ht="59.4" x14ac:dyDescent="0.4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8320</v>
      </c>
      <c r="R2457" t="s">
        <v>8339</v>
      </c>
      <c r="S2457" s="14">
        <f t="shared" si="154"/>
        <v>41796.531701388885</v>
      </c>
      <c r="T2457" s="14">
        <f t="shared" si="155"/>
        <v>41833.207638888889</v>
      </c>
    </row>
    <row r="2458" spans="1:20" ht="59.4" x14ac:dyDescent="0.4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8317</v>
      </c>
      <c r="R2458" t="s">
        <v>8347</v>
      </c>
      <c r="S2458" s="14">
        <f t="shared" si="154"/>
        <v>40102.918055555558</v>
      </c>
      <c r="T2458" s="14">
        <f t="shared" si="155"/>
        <v>40140.249305555553</v>
      </c>
    </row>
    <row r="2459" spans="1:20" ht="45" x14ac:dyDescent="0.45">
      <c r="A2459">
        <v>3739</v>
      </c>
      <c r="B2459" s="3" t="s">
        <v>3736</v>
      </c>
      <c r="C2459" s="3" t="s">
        <v>7849</v>
      </c>
      <c r="D2459" s="6">
        <v>4000</v>
      </c>
      <c r="E2459" s="8">
        <v>805</v>
      </c>
      <c r="F2459" t="s">
        <v>8220</v>
      </c>
      <c r="G2459" t="s">
        <v>8224</v>
      </c>
      <c r="H2459" t="s">
        <v>8246</v>
      </c>
      <c r="I2459">
        <v>1468752468</v>
      </c>
      <c r="J2459">
        <v>1467024468</v>
      </c>
      <c r="K2459" t="b">
        <v>0</v>
      </c>
      <c r="L2459">
        <v>8</v>
      </c>
      <c r="M2459" t="b">
        <v>0</v>
      </c>
      <c r="N2459" t="s">
        <v>8269</v>
      </c>
      <c r="O2459">
        <f t="shared" si="152"/>
        <v>20</v>
      </c>
      <c r="P2459">
        <f t="shared" si="153"/>
        <v>100.63</v>
      </c>
      <c r="Q2459" s="10" t="s">
        <v>8315</v>
      </c>
      <c r="R2459" t="s">
        <v>8316</v>
      </c>
      <c r="S2459" s="14">
        <f t="shared" si="154"/>
        <v>42548.449861111112</v>
      </c>
      <c r="T2459" s="14">
        <f t="shared" si="155"/>
        <v>42568.449861111112</v>
      </c>
    </row>
    <row r="2460" spans="1:20" ht="45" x14ac:dyDescent="0.45">
      <c r="A2460">
        <v>1433</v>
      </c>
      <c r="B2460" s="3" t="s">
        <v>1434</v>
      </c>
      <c r="C2460" s="3" t="s">
        <v>5543</v>
      </c>
      <c r="D2460" s="6">
        <v>12000</v>
      </c>
      <c r="E2460" s="8">
        <v>805</v>
      </c>
      <c r="F2460" t="s">
        <v>8220</v>
      </c>
      <c r="G2460" t="s">
        <v>8236</v>
      </c>
      <c r="H2460" t="s">
        <v>8248</v>
      </c>
      <c r="I2460">
        <v>1481367600</v>
      </c>
      <c r="J2460">
        <v>1477839675</v>
      </c>
      <c r="K2460" t="b">
        <v>0</v>
      </c>
      <c r="L2460">
        <v>10</v>
      </c>
      <c r="M2460" t="b">
        <v>0</v>
      </c>
      <c r="N2460" t="s">
        <v>8285</v>
      </c>
      <c r="O2460">
        <f t="shared" si="152"/>
        <v>7</v>
      </c>
      <c r="P2460">
        <f t="shared" si="153"/>
        <v>80.5</v>
      </c>
      <c r="Q2460" s="10" t="s">
        <v>8320</v>
      </c>
      <c r="R2460" t="s">
        <v>8339</v>
      </c>
      <c r="S2460" s="14">
        <f t="shared" si="154"/>
        <v>42673.625868055555</v>
      </c>
      <c r="T2460" s="14">
        <f t="shared" si="155"/>
        <v>42714.458333333328</v>
      </c>
    </row>
    <row r="2461" spans="1:20" ht="45" x14ac:dyDescent="0.4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52"/>
        <v>27</v>
      </c>
      <c r="P2461">
        <f t="shared" si="153"/>
        <v>42.16</v>
      </c>
      <c r="Q2461" s="10" t="s">
        <v>8320</v>
      </c>
      <c r="R2461" t="s">
        <v>8356</v>
      </c>
      <c r="S2461" s="14">
        <f t="shared" si="154"/>
        <v>41850.781377314815</v>
      </c>
      <c r="T2461" s="14">
        <f t="shared" si="155"/>
        <v>41880.781377314815</v>
      </c>
    </row>
    <row r="2462" spans="1:20" ht="45" x14ac:dyDescent="0.4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52"/>
        <v>134</v>
      </c>
      <c r="P2462">
        <f t="shared" si="153"/>
        <v>53.4</v>
      </c>
      <c r="Q2462" s="10" t="s">
        <v>8334</v>
      </c>
      <c r="R2462" t="s">
        <v>8350</v>
      </c>
      <c r="S2462" s="14">
        <f t="shared" si="154"/>
        <v>42338.84375</v>
      </c>
      <c r="T2462" s="14">
        <f t="shared" si="155"/>
        <v>42367.958333333328</v>
      </c>
    </row>
    <row r="2463" spans="1:20" ht="45" x14ac:dyDescent="0.45">
      <c r="A2463">
        <v>187</v>
      </c>
      <c r="B2463" s="3" t="s">
        <v>189</v>
      </c>
      <c r="C2463" s="3" t="s">
        <v>4297</v>
      </c>
      <c r="D2463" s="6">
        <v>5000</v>
      </c>
      <c r="E2463" s="8">
        <v>800</v>
      </c>
      <c r="F2463" t="s">
        <v>8220</v>
      </c>
      <c r="G2463" t="s">
        <v>8223</v>
      </c>
      <c r="H2463" t="s">
        <v>8245</v>
      </c>
      <c r="I2463">
        <v>1437461940</v>
      </c>
      <c r="J2463">
        <v>1435383457</v>
      </c>
      <c r="K2463" t="b">
        <v>0</v>
      </c>
      <c r="L2463">
        <v>5</v>
      </c>
      <c r="M2463" t="b">
        <v>0</v>
      </c>
      <c r="N2463" t="s">
        <v>8266</v>
      </c>
      <c r="O2463">
        <f t="shared" si="152"/>
        <v>16</v>
      </c>
      <c r="P2463">
        <f t="shared" si="153"/>
        <v>160</v>
      </c>
      <c r="Q2463" s="10" t="s">
        <v>8308</v>
      </c>
      <c r="R2463" t="s">
        <v>8312</v>
      </c>
      <c r="S2463" s="14">
        <f t="shared" si="154"/>
        <v>42182.234456018516</v>
      </c>
      <c r="T2463" s="14">
        <f t="shared" si="155"/>
        <v>42206.290972222225</v>
      </c>
    </row>
    <row r="2464" spans="1:20" ht="45" x14ac:dyDescent="0.45">
      <c r="A2464">
        <v>2684</v>
      </c>
      <c r="B2464" s="3" t="s">
        <v>2684</v>
      </c>
      <c r="C2464" s="3" t="s">
        <v>6794</v>
      </c>
      <c r="D2464" s="6">
        <v>70000</v>
      </c>
      <c r="E2464" s="8">
        <v>800</v>
      </c>
      <c r="F2464" t="s">
        <v>8220</v>
      </c>
      <c r="G2464" t="s">
        <v>8223</v>
      </c>
      <c r="H2464" t="s">
        <v>8245</v>
      </c>
      <c r="I2464">
        <v>1407621425</v>
      </c>
      <c r="J2464">
        <v>1404165425</v>
      </c>
      <c r="K2464" t="b">
        <v>0</v>
      </c>
      <c r="L2464">
        <v>4</v>
      </c>
      <c r="M2464" t="b">
        <v>0</v>
      </c>
      <c r="N2464" t="s">
        <v>8282</v>
      </c>
      <c r="O2464">
        <f t="shared" si="152"/>
        <v>1</v>
      </c>
      <c r="P2464">
        <f t="shared" si="153"/>
        <v>200</v>
      </c>
      <c r="Q2464" s="10" t="s">
        <v>8334</v>
      </c>
      <c r="R2464" t="s">
        <v>8335</v>
      </c>
      <c r="S2464" s="14">
        <f t="shared" si="154"/>
        <v>41820.914641203701</v>
      </c>
      <c r="T2464" s="14">
        <f t="shared" si="155"/>
        <v>41860.914641203701</v>
      </c>
    </row>
    <row r="2465" spans="1:20" ht="45" x14ac:dyDescent="0.45">
      <c r="A2465">
        <v>3608</v>
      </c>
      <c r="B2465" s="3" t="s">
        <v>3607</v>
      </c>
      <c r="C2465" s="3" t="s">
        <v>7718</v>
      </c>
      <c r="D2465" s="6">
        <v>800</v>
      </c>
      <c r="E2465" s="8">
        <v>800</v>
      </c>
      <c r="F2465" t="s">
        <v>8218</v>
      </c>
      <c r="G2465" t="s">
        <v>8224</v>
      </c>
      <c r="H2465" t="s">
        <v>8246</v>
      </c>
      <c r="I2465">
        <v>1466172000</v>
      </c>
      <c r="J2465">
        <v>1463418090</v>
      </c>
      <c r="K2465" t="b">
        <v>0</v>
      </c>
      <c r="L2465">
        <v>27</v>
      </c>
      <c r="M2465" t="b">
        <v>1</v>
      </c>
      <c r="N2465" t="s">
        <v>8269</v>
      </c>
      <c r="O2465">
        <f t="shared" si="152"/>
        <v>100</v>
      </c>
      <c r="P2465">
        <f t="shared" si="153"/>
        <v>29.63</v>
      </c>
      <c r="Q2465" s="10" t="s">
        <v>8315</v>
      </c>
      <c r="R2465" t="s">
        <v>8316</v>
      </c>
      <c r="S2465" s="14">
        <f t="shared" si="154"/>
        <v>42506.709375000006</v>
      </c>
      <c r="T2465" s="14">
        <f t="shared" si="155"/>
        <v>42538.583333333328</v>
      </c>
    </row>
    <row r="2466" spans="1:20" ht="45" x14ac:dyDescent="0.45">
      <c r="A2466">
        <v>4095</v>
      </c>
      <c r="B2466" s="3" t="s">
        <v>4091</v>
      </c>
      <c r="C2466" s="3" t="s">
        <v>8198</v>
      </c>
      <c r="D2466" s="6">
        <v>30000</v>
      </c>
      <c r="E2466" s="8">
        <v>800</v>
      </c>
      <c r="F2466" t="s">
        <v>8220</v>
      </c>
      <c r="G2466" t="s">
        <v>8237</v>
      </c>
      <c r="H2466" t="s">
        <v>8255</v>
      </c>
      <c r="I2466">
        <v>1482108350</v>
      </c>
      <c r="J2466">
        <v>1479516350</v>
      </c>
      <c r="K2466" t="b">
        <v>0</v>
      </c>
      <c r="L2466">
        <v>1</v>
      </c>
      <c r="M2466" t="b">
        <v>0</v>
      </c>
      <c r="N2466" t="s">
        <v>8269</v>
      </c>
      <c r="O2466">
        <f t="shared" si="152"/>
        <v>3</v>
      </c>
      <c r="P2466">
        <f t="shared" si="153"/>
        <v>800</v>
      </c>
      <c r="Q2466" s="10" t="s">
        <v>8315</v>
      </c>
      <c r="R2466" t="s">
        <v>8316</v>
      </c>
      <c r="S2466" s="14">
        <f t="shared" si="154"/>
        <v>42693.031828703708</v>
      </c>
      <c r="T2466" s="14">
        <f t="shared" si="155"/>
        <v>42723.031828703708</v>
      </c>
    </row>
    <row r="2467" spans="1:20" ht="45" x14ac:dyDescent="0.45">
      <c r="A2467">
        <v>25</v>
      </c>
      <c r="B2467" s="3" t="s">
        <v>27</v>
      </c>
      <c r="C2467" s="3" t="s">
        <v>4136</v>
      </c>
      <c r="D2467" s="6">
        <v>600</v>
      </c>
      <c r="E2467" s="8">
        <v>800</v>
      </c>
      <c r="F2467" t="s">
        <v>8218</v>
      </c>
      <c r="G2467" t="s">
        <v>8223</v>
      </c>
      <c r="H2467" t="s">
        <v>8245</v>
      </c>
      <c r="I2467">
        <v>1452299761</v>
      </c>
      <c r="J2467">
        <v>1447115761</v>
      </c>
      <c r="K2467" t="b">
        <v>0</v>
      </c>
      <c r="L2467">
        <v>14</v>
      </c>
      <c r="M2467" t="b">
        <v>1</v>
      </c>
      <c r="N2467" t="s">
        <v>8263</v>
      </c>
      <c r="O2467">
        <f t="shared" si="152"/>
        <v>133</v>
      </c>
      <c r="P2467">
        <f t="shared" si="153"/>
        <v>57.14</v>
      </c>
      <c r="Q2467" s="10" t="s">
        <v>8308</v>
      </c>
      <c r="R2467" t="s">
        <v>8309</v>
      </c>
      <c r="S2467" s="14">
        <f t="shared" si="154"/>
        <v>42318.025011574078</v>
      </c>
      <c r="T2467" s="14">
        <f t="shared" si="155"/>
        <v>42378.025011574078</v>
      </c>
    </row>
    <row r="2468" spans="1:20" ht="45" x14ac:dyDescent="0.45">
      <c r="A2468">
        <v>1415</v>
      </c>
      <c r="B2468" s="3" t="s">
        <v>1416</v>
      </c>
      <c r="C2468" s="3" t="s">
        <v>5525</v>
      </c>
      <c r="D2468" s="6">
        <v>4400</v>
      </c>
      <c r="E2468" s="8">
        <v>800</v>
      </c>
      <c r="F2468" t="s">
        <v>8220</v>
      </c>
      <c r="G2468" t="s">
        <v>8223</v>
      </c>
      <c r="H2468" t="s">
        <v>8245</v>
      </c>
      <c r="I2468">
        <v>1439741591</v>
      </c>
      <c r="J2468">
        <v>1436285591</v>
      </c>
      <c r="K2468" t="b">
        <v>0</v>
      </c>
      <c r="L2468">
        <v>9</v>
      </c>
      <c r="M2468" t="b">
        <v>0</v>
      </c>
      <c r="N2468" t="s">
        <v>8285</v>
      </c>
      <c r="O2468">
        <f t="shared" si="152"/>
        <v>18</v>
      </c>
      <c r="P2468">
        <f t="shared" si="153"/>
        <v>88.89</v>
      </c>
      <c r="Q2468" s="10" t="s">
        <v>8320</v>
      </c>
      <c r="R2468" t="s">
        <v>8339</v>
      </c>
      <c r="S2468" s="14">
        <f t="shared" si="154"/>
        <v>42192.675821759258</v>
      </c>
      <c r="T2468" s="14">
        <f t="shared" si="155"/>
        <v>42232.675821759258</v>
      </c>
    </row>
    <row r="2469" spans="1:20" ht="45" x14ac:dyDescent="0.4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8323</v>
      </c>
      <c r="R2469" t="s">
        <v>8327</v>
      </c>
      <c r="S2469" s="14">
        <f t="shared" si="154"/>
        <v>40991.708055555559</v>
      </c>
      <c r="T2469" s="14">
        <f t="shared" si="155"/>
        <v>41021.708055555559</v>
      </c>
    </row>
    <row r="2470" spans="1:20" ht="59.4" x14ac:dyDescent="0.4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8315</v>
      </c>
      <c r="R2470" t="s">
        <v>8355</v>
      </c>
      <c r="S2470" s="14">
        <f t="shared" si="154"/>
        <v>42566.948414351849</v>
      </c>
      <c r="T2470" s="14">
        <f t="shared" si="155"/>
        <v>42596.948414351849</v>
      </c>
    </row>
    <row r="2471" spans="1:20" ht="45" x14ac:dyDescent="0.4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0" t="s">
        <v>8315</v>
      </c>
      <c r="R2471" t="s">
        <v>8357</v>
      </c>
      <c r="S2471" s="14">
        <f t="shared" si="154"/>
        <v>41872.291238425925</v>
      </c>
      <c r="T2471" s="14">
        <f t="shared" si="155"/>
        <v>41897.255555555559</v>
      </c>
    </row>
    <row r="2472" spans="1:20" ht="45" x14ac:dyDescent="0.4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52"/>
        <v>53</v>
      </c>
      <c r="P2472">
        <f t="shared" si="153"/>
        <v>88.33</v>
      </c>
      <c r="Q2472" s="10" t="s">
        <v>8315</v>
      </c>
      <c r="R2472" t="s">
        <v>8316</v>
      </c>
      <c r="S2472" s="14">
        <f t="shared" si="154"/>
        <v>42534.933321759265</v>
      </c>
      <c r="T2472" s="14">
        <f t="shared" si="155"/>
        <v>42554.832638888889</v>
      </c>
    </row>
    <row r="2473" spans="1:20" ht="45" x14ac:dyDescent="0.45">
      <c r="A2473">
        <v>3096</v>
      </c>
      <c r="B2473" s="3" t="s">
        <v>3096</v>
      </c>
      <c r="C2473" s="3" t="s">
        <v>7206</v>
      </c>
      <c r="D2473" s="6">
        <v>20000</v>
      </c>
      <c r="E2473" s="8">
        <v>795</v>
      </c>
      <c r="F2473" t="s">
        <v>8220</v>
      </c>
      <c r="G2473" t="s">
        <v>8223</v>
      </c>
      <c r="H2473" t="s">
        <v>8245</v>
      </c>
      <c r="I2473">
        <v>1432151326</v>
      </c>
      <c r="J2473">
        <v>1429559326</v>
      </c>
      <c r="K2473" t="b">
        <v>0</v>
      </c>
      <c r="L2473">
        <v>14</v>
      </c>
      <c r="M2473" t="b">
        <v>0</v>
      </c>
      <c r="N2473" t="s">
        <v>8301</v>
      </c>
      <c r="O2473">
        <f t="shared" si="152"/>
        <v>4</v>
      </c>
      <c r="P2473">
        <f t="shared" si="153"/>
        <v>56.79</v>
      </c>
      <c r="Q2473" s="10" t="s">
        <v>8315</v>
      </c>
      <c r="R2473" t="s">
        <v>8355</v>
      </c>
      <c r="S2473" s="14">
        <f t="shared" si="154"/>
        <v>42114.825532407413</v>
      </c>
      <c r="T2473" s="14">
        <f t="shared" si="155"/>
        <v>42144.825532407413</v>
      </c>
    </row>
    <row r="2474" spans="1:20" ht="45" x14ac:dyDescent="0.4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8315</v>
      </c>
      <c r="R2474" t="s">
        <v>8316</v>
      </c>
      <c r="S2474" s="14">
        <f t="shared" si="154"/>
        <v>42121.249814814815</v>
      </c>
      <c r="T2474" s="14">
        <f t="shared" si="155"/>
        <v>42142.249814814815</v>
      </c>
    </row>
    <row r="2475" spans="1:20" ht="45" x14ac:dyDescent="0.4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8317</v>
      </c>
      <c r="R2475" t="s">
        <v>8318</v>
      </c>
      <c r="S2475" s="14">
        <f t="shared" si="154"/>
        <v>42191.70175925926</v>
      </c>
      <c r="T2475" s="14">
        <f t="shared" si="155"/>
        <v>42221.70175925926</v>
      </c>
    </row>
    <row r="2476" spans="1:20" ht="45" x14ac:dyDescent="0.4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8323</v>
      </c>
      <c r="R2476" t="s">
        <v>8352</v>
      </c>
      <c r="S2476" s="14">
        <f t="shared" si="154"/>
        <v>41222.991400462961</v>
      </c>
      <c r="T2476" s="14">
        <f t="shared" si="155"/>
        <v>41267.991400462961</v>
      </c>
    </row>
    <row r="2477" spans="1:20" ht="45" x14ac:dyDescent="0.4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8315</v>
      </c>
      <c r="R2477" t="s">
        <v>8316</v>
      </c>
      <c r="S2477" s="14">
        <f t="shared" si="154"/>
        <v>41817.59542824074</v>
      </c>
      <c r="T2477" s="14">
        <f t="shared" si="155"/>
        <v>41847.59542824074</v>
      </c>
    </row>
    <row r="2478" spans="1:20" ht="45" x14ac:dyDescent="0.4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0" t="s">
        <v>8315</v>
      </c>
      <c r="R2478" t="s">
        <v>8316</v>
      </c>
      <c r="S2478" s="14">
        <f t="shared" si="154"/>
        <v>42023.634976851856</v>
      </c>
      <c r="T2478" s="14">
        <f t="shared" si="155"/>
        <v>42063.634976851856</v>
      </c>
    </row>
    <row r="2479" spans="1:20" ht="45" x14ac:dyDescent="0.4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0" t="s">
        <v>8315</v>
      </c>
      <c r="R2479" t="s">
        <v>8316</v>
      </c>
      <c r="S2479" s="14">
        <f t="shared" si="154"/>
        <v>42093.786840277782</v>
      </c>
      <c r="T2479" s="14">
        <f t="shared" si="155"/>
        <v>42120.26944444445</v>
      </c>
    </row>
    <row r="2480" spans="1:20" ht="45" x14ac:dyDescent="0.4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0" t="s">
        <v>8315</v>
      </c>
      <c r="R2480" t="s">
        <v>8316</v>
      </c>
      <c r="S2480" s="14">
        <f t="shared" si="154"/>
        <v>41780.712893518517</v>
      </c>
      <c r="T2480" s="14">
        <f t="shared" si="155"/>
        <v>41806.712893518517</v>
      </c>
    </row>
    <row r="2481" spans="1:20" ht="59.4" x14ac:dyDescent="0.4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8315</v>
      </c>
      <c r="R2481" t="s">
        <v>8316</v>
      </c>
      <c r="S2481" s="14">
        <f t="shared" si="154"/>
        <v>42310.968518518523</v>
      </c>
      <c r="T2481" s="14">
        <f t="shared" si="155"/>
        <v>42333.958333333328</v>
      </c>
    </row>
    <row r="2482" spans="1:20" ht="45" x14ac:dyDescent="0.4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8315</v>
      </c>
      <c r="R2482" t="s">
        <v>8316</v>
      </c>
      <c r="S2482" s="14">
        <f t="shared" si="154"/>
        <v>41788.587083333332</v>
      </c>
      <c r="T2482" s="14">
        <f t="shared" si="155"/>
        <v>41818.587083333332</v>
      </c>
    </row>
    <row r="2483" spans="1:20" ht="45" x14ac:dyDescent="0.4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8308</v>
      </c>
      <c r="R2483" t="s">
        <v>8314</v>
      </c>
      <c r="S2483" s="14">
        <f t="shared" si="154"/>
        <v>42037.083564814813</v>
      </c>
      <c r="T2483" s="14">
        <f t="shared" si="155"/>
        <v>42067.083564814813</v>
      </c>
    </row>
    <row r="2484" spans="1:20" ht="45" x14ac:dyDescent="0.4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8320</v>
      </c>
      <c r="R2484" t="s">
        <v>8321</v>
      </c>
      <c r="S2484" s="14">
        <f t="shared" si="154"/>
        <v>40668.814699074072</v>
      </c>
      <c r="T2484" s="14">
        <f t="shared" si="155"/>
        <v>40730.814699074072</v>
      </c>
    </row>
    <row r="2485" spans="1:20" ht="59.4" x14ac:dyDescent="0.4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8308</v>
      </c>
      <c r="R2485" t="s">
        <v>8310</v>
      </c>
      <c r="S2485" s="14">
        <f t="shared" si="154"/>
        <v>41663.569340277776</v>
      </c>
      <c r="T2485" s="14">
        <f t="shared" si="155"/>
        <v>41693.569340277776</v>
      </c>
    </row>
    <row r="2486" spans="1:20" ht="45" x14ac:dyDescent="0.4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8323</v>
      </c>
      <c r="R2486" t="s">
        <v>8345</v>
      </c>
      <c r="S2486" s="14">
        <f t="shared" si="154"/>
        <v>42808.781689814816</v>
      </c>
      <c r="T2486" s="14">
        <f t="shared" si="155"/>
        <v>42832.781689814816</v>
      </c>
    </row>
    <row r="2487" spans="1:20" ht="45" x14ac:dyDescent="0.4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8315</v>
      </c>
      <c r="R2487" t="s">
        <v>8316</v>
      </c>
      <c r="S2487" s="14">
        <f t="shared" si="154"/>
        <v>42136.270787037036</v>
      </c>
      <c r="T2487" s="14">
        <f t="shared" si="155"/>
        <v>42168.071527777778</v>
      </c>
    </row>
    <row r="2488" spans="1:20" ht="45" x14ac:dyDescent="0.4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8315</v>
      </c>
      <c r="R2488" t="s">
        <v>8316</v>
      </c>
      <c r="S2488" s="14">
        <f t="shared" si="154"/>
        <v>42036.704525462963</v>
      </c>
      <c r="T2488" s="14">
        <f t="shared" si="155"/>
        <v>42096.662858796291</v>
      </c>
    </row>
    <row r="2489" spans="1:20" ht="45" x14ac:dyDescent="0.4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8315</v>
      </c>
      <c r="R2489" t="s">
        <v>8316</v>
      </c>
      <c r="S2489" s="14">
        <f t="shared" si="154"/>
        <v>42353.761759259258</v>
      </c>
      <c r="T2489" s="14">
        <f t="shared" si="155"/>
        <v>42383.761759259258</v>
      </c>
    </row>
    <row r="2490" spans="1:20" ht="45" x14ac:dyDescent="0.4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8323</v>
      </c>
      <c r="R2490" t="s">
        <v>8324</v>
      </c>
      <c r="S2490" s="14">
        <f t="shared" si="154"/>
        <v>41453.688530092593</v>
      </c>
      <c r="T2490" s="14">
        <f t="shared" si="155"/>
        <v>41513.688530092593</v>
      </c>
    </row>
    <row r="2491" spans="1:20" ht="30.6" x14ac:dyDescent="0.4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8323</v>
      </c>
      <c r="R2491" t="s">
        <v>8328</v>
      </c>
      <c r="S2491" s="14">
        <f t="shared" si="154"/>
        <v>41732.479675925926</v>
      </c>
      <c r="T2491" s="14">
        <f t="shared" si="155"/>
        <v>41743.958333333336</v>
      </c>
    </row>
    <row r="2492" spans="1:20" ht="45" x14ac:dyDescent="0.4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8315</v>
      </c>
      <c r="R2492" t="s">
        <v>8316</v>
      </c>
      <c r="S2492" s="14">
        <f t="shared" si="154"/>
        <v>42596.644699074073</v>
      </c>
      <c r="T2492" s="14">
        <f t="shared" si="155"/>
        <v>42607.165972222225</v>
      </c>
    </row>
    <row r="2493" spans="1:20" ht="45" x14ac:dyDescent="0.4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0" t="s">
        <v>8323</v>
      </c>
      <c r="R2493" t="s">
        <v>8327</v>
      </c>
      <c r="S2493" s="14">
        <f t="shared" si="154"/>
        <v>42713.941099537042</v>
      </c>
      <c r="T2493" s="14">
        <f t="shared" si="155"/>
        <v>42734.941099537042</v>
      </c>
    </row>
    <row r="2494" spans="1:20" ht="30.6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59.4" x14ac:dyDescent="0.4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0" t="s">
        <v>8315</v>
      </c>
      <c r="R2495" t="s">
        <v>8316</v>
      </c>
      <c r="S2495" s="14">
        <f t="shared" si="154"/>
        <v>41746.189409722225</v>
      </c>
      <c r="T2495" s="14">
        <f t="shared" si="155"/>
        <v>41776.189409722225</v>
      </c>
    </row>
    <row r="2496" spans="1:20" ht="45" x14ac:dyDescent="0.4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8308</v>
      </c>
      <c r="R2496" t="s">
        <v>8312</v>
      </c>
      <c r="S2496" s="14">
        <f t="shared" si="154"/>
        <v>41973.847962962958</v>
      </c>
      <c r="T2496" s="14">
        <f t="shared" si="155"/>
        <v>42033.847962962958</v>
      </c>
    </row>
    <row r="2497" spans="1:20" ht="45" x14ac:dyDescent="0.4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8315</v>
      </c>
      <c r="R2497" t="s">
        <v>8355</v>
      </c>
      <c r="S2497" s="14">
        <f t="shared" si="154"/>
        <v>42443.989050925928</v>
      </c>
      <c r="T2497" s="14">
        <f t="shared" si="155"/>
        <v>42487.552777777775</v>
      </c>
    </row>
    <row r="2498" spans="1:20" ht="45" x14ac:dyDescent="0.4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56">ROUND(E2498/D2498*100,0)</f>
        <v>27</v>
      </c>
      <c r="P2498">
        <f t="shared" ref="P2498:P2561" si="157">IFERROR(ROUND(E2498/L2498,2),0)</f>
        <v>35</v>
      </c>
      <c r="Q2498" s="10" t="s">
        <v>8315</v>
      </c>
      <c r="R2498" t="s">
        <v>8316</v>
      </c>
      <c r="S2498" s="14">
        <f t="shared" ref="S2498:S2561" si="158">(((J2498/60)/60)/24)+DATE(1970,1,1)</f>
        <v>42283.552951388891</v>
      </c>
      <c r="T2498" s="14">
        <f t="shared" ref="T2498:T2561" si="159">(((I2498/60)/60)/24)+DATE(1970,1,1)</f>
        <v>42313.594618055555</v>
      </c>
    </row>
    <row r="2499" spans="1:20" ht="59.4" x14ac:dyDescent="0.4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56"/>
        <v>3</v>
      </c>
      <c r="P2499">
        <f t="shared" si="157"/>
        <v>34.880000000000003</v>
      </c>
      <c r="Q2499" s="10" t="s">
        <v>8331</v>
      </c>
      <c r="R2499" t="s">
        <v>8332</v>
      </c>
      <c r="S2499" s="14">
        <f t="shared" si="158"/>
        <v>40952.636979166666</v>
      </c>
      <c r="T2499" s="14">
        <f t="shared" si="159"/>
        <v>41012.595312500001</v>
      </c>
    </row>
    <row r="2500" spans="1:20" ht="45" x14ac:dyDescent="0.4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8320</v>
      </c>
      <c r="R2500" t="s">
        <v>8356</v>
      </c>
      <c r="S2500" s="14">
        <f t="shared" si="158"/>
        <v>41030.719756944447</v>
      </c>
      <c r="T2500" s="14">
        <f t="shared" si="159"/>
        <v>41044.719756944447</v>
      </c>
    </row>
    <row r="2501" spans="1:20" ht="59.4" x14ac:dyDescent="0.4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8323</v>
      </c>
      <c r="R2501" t="s">
        <v>8326</v>
      </c>
      <c r="S2501" s="14">
        <f t="shared" si="158"/>
        <v>41368.583726851852</v>
      </c>
      <c r="T2501" s="14">
        <f t="shared" si="159"/>
        <v>41398.583726851852</v>
      </c>
    </row>
    <row r="2502" spans="1:20" ht="45" x14ac:dyDescent="0.4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0" t="s">
        <v>8315</v>
      </c>
      <c r="R2502" t="s">
        <v>8316</v>
      </c>
      <c r="S2502" s="14">
        <f t="shared" si="158"/>
        <v>41780.525937500002</v>
      </c>
      <c r="T2502" s="14">
        <f t="shared" si="159"/>
        <v>41796.958333333336</v>
      </c>
    </row>
    <row r="2503" spans="1:20" ht="45" x14ac:dyDescent="0.4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0" t="s">
        <v>8315</v>
      </c>
      <c r="R2503" t="s">
        <v>8316</v>
      </c>
      <c r="S2503" s="14">
        <f t="shared" si="158"/>
        <v>41890.086805555555</v>
      </c>
      <c r="T2503" s="14">
        <f t="shared" si="159"/>
        <v>41934.207638888889</v>
      </c>
    </row>
    <row r="2504" spans="1:20" ht="30.6" x14ac:dyDescent="0.4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8323</v>
      </c>
      <c r="R2504" t="s">
        <v>8324</v>
      </c>
      <c r="S2504" s="14">
        <f t="shared" si="158"/>
        <v>42565.480983796297</v>
      </c>
      <c r="T2504" s="14">
        <f t="shared" si="159"/>
        <v>42595.480983796297</v>
      </c>
    </row>
    <row r="2505" spans="1:20" ht="45" x14ac:dyDescent="0.4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8317</v>
      </c>
      <c r="R2505" t="s">
        <v>8319</v>
      </c>
      <c r="S2505" s="14">
        <f t="shared" si="158"/>
        <v>41947.940740740742</v>
      </c>
      <c r="T2505" s="14">
        <f t="shared" si="159"/>
        <v>41972.666666666672</v>
      </c>
    </row>
    <row r="2506" spans="1:20" ht="45" x14ac:dyDescent="0.4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8323</v>
      </c>
      <c r="R2506" t="s">
        <v>8352</v>
      </c>
      <c r="S2506" s="14">
        <f t="shared" si="158"/>
        <v>41509.426585648151</v>
      </c>
      <c r="T2506" s="14">
        <f t="shared" si="159"/>
        <v>41548.165972222225</v>
      </c>
    </row>
    <row r="2507" spans="1:20" ht="45" x14ac:dyDescent="0.4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8308</v>
      </c>
      <c r="R2507" t="s">
        <v>8312</v>
      </c>
      <c r="S2507" s="14">
        <f t="shared" si="158"/>
        <v>42147.741840277777</v>
      </c>
      <c r="T2507" s="14">
        <f t="shared" si="159"/>
        <v>42177.741840277777</v>
      </c>
    </row>
    <row r="2508" spans="1:20" ht="59.4" x14ac:dyDescent="0.4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8315</v>
      </c>
      <c r="R2508" t="s">
        <v>8355</v>
      </c>
      <c r="S2508" s="14">
        <f t="shared" si="158"/>
        <v>42121.675763888896</v>
      </c>
      <c r="T2508" s="14">
        <f t="shared" si="159"/>
        <v>42166.675763888896</v>
      </c>
    </row>
    <row r="2509" spans="1:20" ht="45" x14ac:dyDescent="0.4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8315</v>
      </c>
      <c r="R2509" t="s">
        <v>8316</v>
      </c>
      <c r="S2509" s="14">
        <f t="shared" si="158"/>
        <v>42609.442465277782</v>
      </c>
      <c r="T2509" s="14">
        <f t="shared" si="159"/>
        <v>42639.442465277782</v>
      </c>
    </row>
    <row r="2510" spans="1:20" ht="45" x14ac:dyDescent="0.4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8315</v>
      </c>
      <c r="R2510" t="s">
        <v>8316</v>
      </c>
      <c r="S2510" s="14">
        <f t="shared" si="158"/>
        <v>42600.756041666667</v>
      </c>
      <c r="T2510" s="14">
        <f t="shared" si="159"/>
        <v>42621.756041666667</v>
      </c>
    </row>
    <row r="2511" spans="1:20" ht="30.6" x14ac:dyDescent="0.45">
      <c r="A2511">
        <v>3826</v>
      </c>
      <c r="B2511" s="3" t="s">
        <v>3823</v>
      </c>
      <c r="C2511" s="3" t="s">
        <v>7935</v>
      </c>
      <c r="D2511" s="6">
        <v>600</v>
      </c>
      <c r="E2511" s="8">
        <v>715</v>
      </c>
      <c r="F2511" t="s">
        <v>8218</v>
      </c>
      <c r="G2511" t="s">
        <v>8224</v>
      </c>
      <c r="H2511" t="s">
        <v>8246</v>
      </c>
      <c r="I2511">
        <v>1430993394</v>
      </c>
      <c r="J2511">
        <v>1428401394</v>
      </c>
      <c r="K2511" t="b">
        <v>0</v>
      </c>
      <c r="L2511">
        <v>26</v>
      </c>
      <c r="M2511" t="b">
        <v>1</v>
      </c>
      <c r="N2511" t="s">
        <v>8269</v>
      </c>
      <c r="O2511">
        <f t="shared" si="156"/>
        <v>119</v>
      </c>
      <c r="P2511">
        <f t="shared" si="157"/>
        <v>27.5</v>
      </c>
      <c r="Q2511" s="10" t="s">
        <v>8315</v>
      </c>
      <c r="R2511" t="s">
        <v>8316</v>
      </c>
      <c r="S2511" s="14">
        <f t="shared" si="158"/>
        <v>42101.423541666663</v>
      </c>
      <c r="T2511" s="14">
        <f t="shared" si="159"/>
        <v>42131.423541666663</v>
      </c>
    </row>
    <row r="2512" spans="1:20" ht="45" x14ac:dyDescent="0.4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56"/>
        <v>57</v>
      </c>
      <c r="P2512">
        <f t="shared" si="157"/>
        <v>59.58</v>
      </c>
      <c r="Q2512" s="10" t="s">
        <v>8315</v>
      </c>
      <c r="R2512" t="s">
        <v>8316</v>
      </c>
      <c r="S2512" s="14">
        <f t="shared" si="158"/>
        <v>42061.963263888887</v>
      </c>
      <c r="T2512" s="14">
        <f t="shared" si="159"/>
        <v>42091.921597222223</v>
      </c>
    </row>
    <row r="2513" spans="1:20" ht="30.6" x14ac:dyDescent="0.4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56"/>
        <v>60</v>
      </c>
      <c r="P2513">
        <f t="shared" si="157"/>
        <v>65</v>
      </c>
      <c r="Q2513" s="10" t="s">
        <v>8315</v>
      </c>
      <c r="R2513" t="s">
        <v>8355</v>
      </c>
      <c r="S2513" s="14">
        <f t="shared" si="158"/>
        <v>42141.741307870368</v>
      </c>
      <c r="T2513" s="14">
        <f t="shared" si="159"/>
        <v>42171.741307870368</v>
      </c>
    </row>
    <row r="2514" spans="1:20" ht="45" x14ac:dyDescent="0.45">
      <c r="A2514">
        <v>716</v>
      </c>
      <c r="B2514" s="3" t="s">
        <v>717</v>
      </c>
      <c r="C2514" s="3" t="s">
        <v>4826</v>
      </c>
      <c r="D2514" s="6">
        <v>7000</v>
      </c>
      <c r="E2514" s="8">
        <v>715</v>
      </c>
      <c r="F2514" t="s">
        <v>8220</v>
      </c>
      <c r="G2514" t="s">
        <v>8223</v>
      </c>
      <c r="H2514" t="s">
        <v>8245</v>
      </c>
      <c r="I2514">
        <v>1417392000</v>
      </c>
      <c r="J2514">
        <v>1414511307</v>
      </c>
      <c r="K2514" t="b">
        <v>0</v>
      </c>
      <c r="L2514">
        <v>16</v>
      </c>
      <c r="M2514" t="b">
        <v>0</v>
      </c>
      <c r="N2514" t="s">
        <v>8271</v>
      </c>
      <c r="O2514">
        <f t="shared" si="156"/>
        <v>10</v>
      </c>
      <c r="P2514">
        <f t="shared" si="157"/>
        <v>44.69</v>
      </c>
      <c r="Q2514" s="10" t="s">
        <v>8317</v>
      </c>
      <c r="R2514" t="s">
        <v>8319</v>
      </c>
      <c r="S2514" s="14">
        <f t="shared" si="158"/>
        <v>41940.658645833333</v>
      </c>
      <c r="T2514" s="14">
        <f t="shared" si="159"/>
        <v>41974</v>
      </c>
    </row>
    <row r="2515" spans="1:20" ht="45" x14ac:dyDescent="0.4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8315</v>
      </c>
      <c r="R2515" t="s">
        <v>8316</v>
      </c>
      <c r="S2515" s="14">
        <f t="shared" si="158"/>
        <v>42294.808124999996</v>
      </c>
      <c r="T2515" s="14">
        <f t="shared" si="159"/>
        <v>42305.829166666663</v>
      </c>
    </row>
    <row r="2516" spans="1:20" ht="45" x14ac:dyDescent="0.4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8315</v>
      </c>
      <c r="R2516" t="s">
        <v>8357</v>
      </c>
      <c r="S2516" s="14">
        <f t="shared" si="158"/>
        <v>42445.866979166662</v>
      </c>
      <c r="T2516" s="14">
        <f t="shared" si="159"/>
        <v>42475.866979166662</v>
      </c>
    </row>
    <row r="2517" spans="1:20" ht="45" x14ac:dyDescent="0.4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8317</v>
      </c>
      <c r="R2517" t="s">
        <v>8319</v>
      </c>
      <c r="S2517" s="14">
        <f t="shared" si="158"/>
        <v>42373.712418981479</v>
      </c>
      <c r="T2517" s="14">
        <f t="shared" si="159"/>
        <v>42411.712418981479</v>
      </c>
    </row>
    <row r="2518" spans="1:20" ht="45" x14ac:dyDescent="0.4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8315</v>
      </c>
      <c r="R2518" t="s">
        <v>8316</v>
      </c>
      <c r="S2518" s="14">
        <f t="shared" si="158"/>
        <v>42141.541134259256</v>
      </c>
      <c r="T2518" s="14">
        <f t="shared" si="159"/>
        <v>42171.541134259256</v>
      </c>
    </row>
    <row r="2519" spans="1:20" ht="59.4" x14ac:dyDescent="0.4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8315</v>
      </c>
      <c r="R2519" t="s">
        <v>8316</v>
      </c>
      <c r="S2519" s="14">
        <f t="shared" si="158"/>
        <v>41821.698599537034</v>
      </c>
      <c r="T2519" s="14">
        <f t="shared" si="159"/>
        <v>41851.698599537034</v>
      </c>
    </row>
    <row r="2520" spans="1:20" ht="45" x14ac:dyDescent="0.4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8320</v>
      </c>
      <c r="R2520" t="s">
        <v>8322</v>
      </c>
      <c r="S2520" s="14">
        <f t="shared" si="158"/>
        <v>41365.904594907406</v>
      </c>
      <c r="T2520" s="14">
        <f t="shared" si="159"/>
        <v>41395.904594907406</v>
      </c>
    </row>
    <row r="2521" spans="1:20" ht="45" x14ac:dyDescent="0.45">
      <c r="A2521">
        <v>782</v>
      </c>
      <c r="B2521" s="3" t="s">
        <v>783</v>
      </c>
      <c r="C2521" s="3" t="s">
        <v>4892</v>
      </c>
      <c r="D2521" s="6">
        <v>700</v>
      </c>
      <c r="E2521" s="8">
        <v>700</v>
      </c>
      <c r="F2521" t="s">
        <v>8218</v>
      </c>
      <c r="G2521" t="s">
        <v>8223</v>
      </c>
      <c r="H2521" t="s">
        <v>8245</v>
      </c>
      <c r="I2521">
        <v>1345918302</v>
      </c>
      <c r="J2521">
        <v>1343326302</v>
      </c>
      <c r="K2521" t="b">
        <v>0</v>
      </c>
      <c r="L2521">
        <v>14</v>
      </c>
      <c r="M2521" t="b">
        <v>1</v>
      </c>
      <c r="N2521" t="s">
        <v>8274</v>
      </c>
      <c r="O2521">
        <f t="shared" si="156"/>
        <v>100</v>
      </c>
      <c r="P2521">
        <f t="shared" si="157"/>
        <v>50</v>
      </c>
      <c r="Q2521" s="10" t="s">
        <v>8323</v>
      </c>
      <c r="R2521" t="s">
        <v>8324</v>
      </c>
      <c r="S2521" s="14">
        <f t="shared" si="158"/>
        <v>41116.758125</v>
      </c>
      <c r="T2521" s="14">
        <f t="shared" si="159"/>
        <v>41146.758125</v>
      </c>
    </row>
    <row r="2522" spans="1:20" ht="45" x14ac:dyDescent="0.45">
      <c r="A2522">
        <v>663</v>
      </c>
      <c r="B2522" s="3" t="s">
        <v>664</v>
      </c>
      <c r="C2522" s="3" t="s">
        <v>4773</v>
      </c>
      <c r="D2522" s="6">
        <v>200000</v>
      </c>
      <c r="E2522" s="8">
        <v>700</v>
      </c>
      <c r="F2522" t="s">
        <v>8220</v>
      </c>
      <c r="G2522" t="s">
        <v>8231</v>
      </c>
      <c r="H2522" t="s">
        <v>8252</v>
      </c>
      <c r="I2522">
        <v>1437250456</v>
      </c>
      <c r="J2522">
        <v>1434658456</v>
      </c>
      <c r="K2522" t="b">
        <v>0</v>
      </c>
      <c r="L2522">
        <v>7</v>
      </c>
      <c r="M2522" t="b">
        <v>0</v>
      </c>
      <c r="N2522" t="s">
        <v>8271</v>
      </c>
      <c r="O2522">
        <f t="shared" si="156"/>
        <v>0</v>
      </c>
      <c r="P2522">
        <f t="shared" si="157"/>
        <v>100</v>
      </c>
      <c r="Q2522" s="10" t="s">
        <v>8317</v>
      </c>
      <c r="R2522" t="s">
        <v>8319</v>
      </c>
      <c r="S2522" s="14">
        <f t="shared" si="158"/>
        <v>42173.843240740738</v>
      </c>
      <c r="T2522" s="14">
        <f t="shared" si="159"/>
        <v>42203.843240740738</v>
      </c>
    </row>
    <row r="2523" spans="1:20" ht="45" x14ac:dyDescent="0.4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8315</v>
      </c>
      <c r="R2523" t="s">
        <v>8316</v>
      </c>
      <c r="S2523" s="14">
        <f t="shared" si="158"/>
        <v>42643.632858796293</v>
      </c>
      <c r="T2523" s="14">
        <f t="shared" si="159"/>
        <v>42672.125</v>
      </c>
    </row>
    <row r="2524" spans="1:20" ht="30.6" x14ac:dyDescent="0.4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8317</v>
      </c>
      <c r="R2524" t="s">
        <v>8318</v>
      </c>
      <c r="S2524" s="14">
        <f t="shared" si="158"/>
        <v>42489.772326388891</v>
      </c>
      <c r="T2524" s="14">
        <f t="shared" si="159"/>
        <v>42518.772326388891</v>
      </c>
    </row>
    <row r="2525" spans="1:20" ht="45" x14ac:dyDescent="0.4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0" t="s">
        <v>8308</v>
      </c>
      <c r="R2525" t="s">
        <v>8313</v>
      </c>
      <c r="S2525" s="14">
        <f t="shared" si="158"/>
        <v>42543.862777777773</v>
      </c>
      <c r="T2525" s="14">
        <f t="shared" si="159"/>
        <v>42573.862777777773</v>
      </c>
    </row>
    <row r="2526" spans="1:20" ht="45" x14ac:dyDescent="0.4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0" t="s">
        <v>8317</v>
      </c>
      <c r="R2526" t="s">
        <v>8319</v>
      </c>
      <c r="S2526" s="14">
        <f t="shared" si="158"/>
        <v>42090.831273148149</v>
      </c>
      <c r="T2526" s="14">
        <f t="shared" si="159"/>
        <v>42135.831273148149</v>
      </c>
    </row>
    <row r="2527" spans="1:20" ht="45" x14ac:dyDescent="0.4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8323</v>
      </c>
      <c r="R2527" t="s">
        <v>8327</v>
      </c>
      <c r="S2527" s="14">
        <f t="shared" si="158"/>
        <v>40671.637511574074</v>
      </c>
      <c r="T2527" s="14">
        <f t="shared" si="159"/>
        <v>40701.637511574074</v>
      </c>
    </row>
    <row r="2528" spans="1:20" ht="45" x14ac:dyDescent="0.4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8323</v>
      </c>
      <c r="R2528" t="s">
        <v>8327</v>
      </c>
      <c r="S2528" s="14">
        <f t="shared" si="158"/>
        <v>41053.772858796299</v>
      </c>
      <c r="T2528" s="14">
        <f t="shared" si="159"/>
        <v>41083.772858796299</v>
      </c>
    </row>
    <row r="2529" spans="1:20" ht="45" x14ac:dyDescent="0.4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8323</v>
      </c>
      <c r="R2529" t="s">
        <v>8324</v>
      </c>
      <c r="S2529" s="14">
        <f t="shared" si="158"/>
        <v>40379.23096064815</v>
      </c>
      <c r="T2529" s="14">
        <f t="shared" si="159"/>
        <v>40393.082638888889</v>
      </c>
    </row>
    <row r="2530" spans="1:20" ht="45" x14ac:dyDescent="0.4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8331</v>
      </c>
      <c r="R2530" t="s">
        <v>8332</v>
      </c>
      <c r="S2530" s="14">
        <f t="shared" si="158"/>
        <v>42479.566388888896</v>
      </c>
      <c r="T2530" s="14">
        <f t="shared" si="159"/>
        <v>42504.566388888896</v>
      </c>
    </row>
    <row r="2531" spans="1:20" ht="45" x14ac:dyDescent="0.4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8336</v>
      </c>
      <c r="R2531" t="s">
        <v>8341</v>
      </c>
      <c r="S2531" s="14">
        <f t="shared" si="158"/>
        <v>42525.153055555551</v>
      </c>
      <c r="T2531" s="14">
        <f t="shared" si="159"/>
        <v>42555.153055555551</v>
      </c>
    </row>
    <row r="2532" spans="1:20" ht="30.6" x14ac:dyDescent="0.4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8308</v>
      </c>
      <c r="R2532" t="s">
        <v>8314</v>
      </c>
      <c r="S2532" s="14">
        <f t="shared" si="158"/>
        <v>41778.766724537039</v>
      </c>
      <c r="T2532" s="14">
        <f t="shared" si="159"/>
        <v>41806.916666666664</v>
      </c>
    </row>
    <row r="2533" spans="1:20" ht="30.6" x14ac:dyDescent="0.4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8336</v>
      </c>
      <c r="R2533" t="s">
        <v>8337</v>
      </c>
      <c r="S2533" s="14">
        <f t="shared" si="158"/>
        <v>41852.665798611109</v>
      </c>
      <c r="T2533" s="14">
        <f t="shared" si="159"/>
        <v>41882.665798611109</v>
      </c>
    </row>
    <row r="2534" spans="1:20" ht="45" x14ac:dyDescent="0.4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8315</v>
      </c>
      <c r="R2534" t="s">
        <v>8316</v>
      </c>
      <c r="S2534" s="14">
        <f t="shared" si="158"/>
        <v>42058.792476851857</v>
      </c>
      <c r="T2534" s="14">
        <f t="shared" si="159"/>
        <v>42088.750810185185</v>
      </c>
    </row>
    <row r="2535" spans="1:20" ht="45" x14ac:dyDescent="0.4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8317</v>
      </c>
      <c r="R2535" t="s">
        <v>8318</v>
      </c>
      <c r="S2535" s="14">
        <f t="shared" si="158"/>
        <v>42425.970092592594</v>
      </c>
      <c r="T2535" s="14">
        <f t="shared" si="159"/>
        <v>42485.928425925929</v>
      </c>
    </row>
    <row r="2536" spans="1:20" ht="59.4" x14ac:dyDescent="0.4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8317</v>
      </c>
      <c r="R2536" t="s">
        <v>8319</v>
      </c>
      <c r="S2536" s="14">
        <f t="shared" si="158"/>
        <v>42382.843287037031</v>
      </c>
      <c r="T2536" s="14">
        <f t="shared" si="159"/>
        <v>42418.843287037031</v>
      </c>
    </row>
    <row r="2537" spans="1:20" ht="45" x14ac:dyDescent="0.4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8315</v>
      </c>
      <c r="R2537" t="s">
        <v>8316</v>
      </c>
      <c r="S2537" s="14">
        <f t="shared" si="158"/>
        <v>41900.243159722224</v>
      </c>
      <c r="T2537" s="14">
        <f t="shared" si="159"/>
        <v>41922.458333333336</v>
      </c>
    </row>
    <row r="2538" spans="1:20" ht="45" x14ac:dyDescent="0.4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8315</v>
      </c>
      <c r="R2538" t="s">
        <v>8316</v>
      </c>
      <c r="S2538" s="14">
        <f t="shared" si="158"/>
        <v>42758.368078703701</v>
      </c>
      <c r="T2538" s="14">
        <f t="shared" si="159"/>
        <v>42786.368078703701</v>
      </c>
    </row>
    <row r="2539" spans="1:20" ht="45" x14ac:dyDescent="0.4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8315</v>
      </c>
      <c r="R2539" t="s">
        <v>8316</v>
      </c>
      <c r="S2539" s="14">
        <f t="shared" si="158"/>
        <v>42177.761782407411</v>
      </c>
      <c r="T2539" s="14">
        <f t="shared" si="159"/>
        <v>42198.041666666672</v>
      </c>
    </row>
    <row r="2540" spans="1:20" ht="45" x14ac:dyDescent="0.4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8315</v>
      </c>
      <c r="R2540" t="s">
        <v>8316</v>
      </c>
      <c r="S2540" s="14">
        <f t="shared" si="158"/>
        <v>42088.723692129628</v>
      </c>
      <c r="T2540" s="14">
        <f t="shared" si="159"/>
        <v>42115.723692129628</v>
      </c>
    </row>
    <row r="2541" spans="1:20" ht="59.4" x14ac:dyDescent="0.4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8315</v>
      </c>
      <c r="R2541" t="s">
        <v>8316</v>
      </c>
      <c r="S2541" s="14">
        <f t="shared" si="158"/>
        <v>42142.768819444449</v>
      </c>
      <c r="T2541" s="14">
        <f t="shared" si="159"/>
        <v>42182.768819444449</v>
      </c>
    </row>
    <row r="2542" spans="1:20" ht="45" x14ac:dyDescent="0.4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8336</v>
      </c>
      <c r="R2542" t="s">
        <v>8348</v>
      </c>
      <c r="S2542" s="14">
        <f t="shared" si="158"/>
        <v>41807.118495370371</v>
      </c>
      <c r="T2542" s="14">
        <f t="shared" si="159"/>
        <v>41852.118495370371</v>
      </c>
    </row>
    <row r="2543" spans="1:20" ht="45" x14ac:dyDescent="0.4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0" t="s">
        <v>8336</v>
      </c>
      <c r="R2543" t="s">
        <v>8337</v>
      </c>
      <c r="S2543" s="14">
        <f t="shared" si="158"/>
        <v>42025.357094907406</v>
      </c>
      <c r="T2543" s="14">
        <f t="shared" si="159"/>
        <v>42055.357094907406</v>
      </c>
    </row>
    <row r="2544" spans="1:20" ht="45" x14ac:dyDescent="0.4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0" t="s">
        <v>8315</v>
      </c>
      <c r="R2544" t="s">
        <v>8316</v>
      </c>
      <c r="S2544" s="14">
        <f t="shared" si="158"/>
        <v>42265.683182870373</v>
      </c>
      <c r="T2544" s="14">
        <f t="shared" si="159"/>
        <v>42293.207638888889</v>
      </c>
    </row>
    <row r="2545" spans="1:20" ht="30.6" x14ac:dyDescent="0.4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0" t="s">
        <v>8320</v>
      </c>
      <c r="R2545" t="s">
        <v>8342</v>
      </c>
      <c r="S2545" s="14">
        <f t="shared" si="158"/>
        <v>42140.879259259258</v>
      </c>
      <c r="T2545" s="14">
        <f t="shared" si="159"/>
        <v>42185.879259259258</v>
      </c>
    </row>
    <row r="2546" spans="1:20" ht="59.4" x14ac:dyDescent="0.4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0" t="s">
        <v>8323</v>
      </c>
      <c r="R2546" t="s">
        <v>8345</v>
      </c>
      <c r="S2546" s="14">
        <f t="shared" si="158"/>
        <v>42129.82540509259</v>
      </c>
      <c r="T2546" s="14">
        <f t="shared" si="159"/>
        <v>42186.25</v>
      </c>
    </row>
    <row r="2547" spans="1:20" ht="45" x14ac:dyDescent="0.4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0" t="s">
        <v>8315</v>
      </c>
      <c r="R2547" t="s">
        <v>8316</v>
      </c>
      <c r="S2547" s="14">
        <f t="shared" si="158"/>
        <v>42672.955138888887</v>
      </c>
      <c r="T2547" s="14">
        <f t="shared" si="159"/>
        <v>42704.708333333328</v>
      </c>
    </row>
    <row r="2548" spans="1:20" ht="45" x14ac:dyDescent="0.4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0" t="s">
        <v>8315</v>
      </c>
      <c r="R2548" t="s">
        <v>8316</v>
      </c>
      <c r="S2548" s="14">
        <f t="shared" si="158"/>
        <v>42053.106111111112</v>
      </c>
      <c r="T2548" s="14">
        <f t="shared" si="159"/>
        <v>42112.025694444441</v>
      </c>
    </row>
    <row r="2549" spans="1:20" ht="59.4" x14ac:dyDescent="0.4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0" t="s">
        <v>8315</v>
      </c>
      <c r="R2549" t="s">
        <v>8316</v>
      </c>
      <c r="S2549" s="14">
        <f t="shared" si="158"/>
        <v>42053.733078703706</v>
      </c>
      <c r="T2549" s="14">
        <f t="shared" si="159"/>
        <v>42063.207638888889</v>
      </c>
    </row>
    <row r="2550" spans="1:20" ht="45" x14ac:dyDescent="0.4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0" t="s">
        <v>8315</v>
      </c>
      <c r="R2550" t="s">
        <v>8316</v>
      </c>
      <c r="S2550" s="14">
        <f t="shared" si="158"/>
        <v>41841.651597222226</v>
      </c>
      <c r="T2550" s="14">
        <f t="shared" si="159"/>
        <v>41881.229166666664</v>
      </c>
    </row>
    <row r="2551" spans="1:20" ht="30.6" x14ac:dyDescent="0.45">
      <c r="A2551">
        <v>3131</v>
      </c>
      <c r="B2551" s="3" t="s">
        <v>3131</v>
      </c>
      <c r="C2551" s="3" t="s">
        <v>7241</v>
      </c>
      <c r="D2551" s="6">
        <v>4100</v>
      </c>
      <c r="E2551" s="8">
        <v>645</v>
      </c>
      <c r="F2551" t="s">
        <v>8221</v>
      </c>
      <c r="G2551" t="s">
        <v>8223</v>
      </c>
      <c r="H2551" t="s">
        <v>8245</v>
      </c>
      <c r="I2551">
        <v>1491656045</v>
      </c>
      <c r="J2551">
        <v>1489067645</v>
      </c>
      <c r="K2551" t="b">
        <v>0</v>
      </c>
      <c r="L2551">
        <v>12</v>
      </c>
      <c r="M2551" t="b">
        <v>0</v>
      </c>
      <c r="N2551" t="s">
        <v>8269</v>
      </c>
      <c r="O2551">
        <f t="shared" si="156"/>
        <v>16</v>
      </c>
      <c r="P2551">
        <f t="shared" si="157"/>
        <v>53.75</v>
      </c>
      <c r="Q2551" s="10" t="s">
        <v>8315</v>
      </c>
      <c r="R2551" t="s">
        <v>8316</v>
      </c>
      <c r="S2551" s="14">
        <f t="shared" si="158"/>
        <v>42803.579224537039</v>
      </c>
      <c r="T2551" s="14">
        <f t="shared" si="159"/>
        <v>42833.537557870368</v>
      </c>
    </row>
    <row r="2552" spans="1:20" ht="45" x14ac:dyDescent="0.45">
      <c r="A2552">
        <v>3073</v>
      </c>
      <c r="B2552" s="3" t="s">
        <v>3073</v>
      </c>
      <c r="C2552" s="3" t="s">
        <v>7183</v>
      </c>
      <c r="D2552" s="6">
        <v>2800000</v>
      </c>
      <c r="E2552" s="8">
        <v>645</v>
      </c>
      <c r="F2552" t="s">
        <v>8220</v>
      </c>
      <c r="G2552" t="s">
        <v>8223</v>
      </c>
      <c r="H2552" t="s">
        <v>8245</v>
      </c>
      <c r="I2552">
        <v>1434309540</v>
      </c>
      <c r="J2552">
        <v>1429287900</v>
      </c>
      <c r="K2552" t="b">
        <v>0</v>
      </c>
      <c r="L2552">
        <v>7</v>
      </c>
      <c r="M2552" t="b">
        <v>0</v>
      </c>
      <c r="N2552" t="s">
        <v>8301</v>
      </c>
      <c r="O2552">
        <f t="shared" si="156"/>
        <v>0</v>
      </c>
      <c r="P2552">
        <f t="shared" si="157"/>
        <v>92.14</v>
      </c>
      <c r="Q2552" s="10" t="s">
        <v>8315</v>
      </c>
      <c r="R2552" t="s">
        <v>8355</v>
      </c>
      <c r="S2552" s="14">
        <f t="shared" si="158"/>
        <v>42111.684027777781</v>
      </c>
      <c r="T2552" s="14">
        <f t="shared" si="159"/>
        <v>42169.804861111115</v>
      </c>
    </row>
    <row r="2553" spans="1:20" ht="45" x14ac:dyDescent="0.4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8323</v>
      </c>
      <c r="R2553" t="s">
        <v>8326</v>
      </c>
      <c r="S2553" s="14">
        <f t="shared" si="158"/>
        <v>41037.829918981479</v>
      </c>
      <c r="T2553" s="14">
        <f t="shared" si="159"/>
        <v>41058.829918981479</v>
      </c>
    </row>
    <row r="2554" spans="1:20" ht="45" x14ac:dyDescent="0.4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0" t="s">
        <v>8323</v>
      </c>
      <c r="R2554" t="s">
        <v>8328</v>
      </c>
      <c r="S2554" s="14">
        <f t="shared" si="158"/>
        <v>42692.109328703707</v>
      </c>
      <c r="T2554" s="14">
        <f t="shared" si="159"/>
        <v>42717.332638888889</v>
      </c>
    </row>
    <row r="2555" spans="1:20" ht="45" x14ac:dyDescent="0.4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8315</v>
      </c>
      <c r="R2555" t="s">
        <v>8316</v>
      </c>
      <c r="S2555" s="14">
        <f t="shared" si="158"/>
        <v>41816.950370370374</v>
      </c>
      <c r="T2555" s="14">
        <f t="shared" si="159"/>
        <v>41853.583333333336</v>
      </c>
    </row>
    <row r="2556" spans="1:20" ht="59.4" x14ac:dyDescent="0.4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8315</v>
      </c>
      <c r="R2556" t="s">
        <v>8316</v>
      </c>
      <c r="S2556" s="14">
        <f t="shared" si="158"/>
        <v>42399.707407407404</v>
      </c>
      <c r="T2556" s="14">
        <f t="shared" si="159"/>
        <v>42420.878472222219</v>
      </c>
    </row>
    <row r="2557" spans="1:20" ht="45" x14ac:dyDescent="0.4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0" t="s">
        <v>8315</v>
      </c>
      <c r="R2557" t="s">
        <v>8316</v>
      </c>
      <c r="S2557" s="14">
        <f t="shared" si="158"/>
        <v>42640.278171296297</v>
      </c>
      <c r="T2557" s="14">
        <f t="shared" si="159"/>
        <v>42670.278171296297</v>
      </c>
    </row>
    <row r="2558" spans="1:20" ht="45" x14ac:dyDescent="0.45">
      <c r="A2558">
        <v>507</v>
      </c>
      <c r="B2558" s="3" t="s">
        <v>508</v>
      </c>
      <c r="C2558" s="3" t="s">
        <v>4617</v>
      </c>
      <c r="D2558" s="6">
        <v>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1350687657</v>
      </c>
      <c r="J2558">
        <v>1346799657</v>
      </c>
      <c r="K2558" t="b">
        <v>0</v>
      </c>
      <c r="L2558">
        <v>10</v>
      </c>
      <c r="M2558" t="b">
        <v>0</v>
      </c>
      <c r="N2558" t="s">
        <v>8268</v>
      </c>
      <c r="O2558">
        <f t="shared" si="156"/>
        <v>3</v>
      </c>
      <c r="P2558">
        <f t="shared" si="157"/>
        <v>64</v>
      </c>
      <c r="Q2558" s="10" t="s">
        <v>8308</v>
      </c>
      <c r="R2558" t="s">
        <v>8314</v>
      </c>
      <c r="S2558" s="14">
        <f t="shared" si="158"/>
        <v>41156.958993055552</v>
      </c>
      <c r="T2558" s="14">
        <f t="shared" si="159"/>
        <v>41201.958993055552</v>
      </c>
    </row>
    <row r="2559" spans="1:20" ht="45" x14ac:dyDescent="0.45">
      <c r="A2559">
        <v>164</v>
      </c>
      <c r="B2559" s="3" t="s">
        <v>166</v>
      </c>
      <c r="C2559" s="3" t="s">
        <v>4274</v>
      </c>
      <c r="D2559" s="6">
        <v>120000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1411150701</v>
      </c>
      <c r="J2559">
        <v>1405966701</v>
      </c>
      <c r="K2559" t="b">
        <v>0</v>
      </c>
      <c r="L2559">
        <v>7</v>
      </c>
      <c r="M2559" t="b">
        <v>0</v>
      </c>
      <c r="N2559" t="s">
        <v>8266</v>
      </c>
      <c r="O2559">
        <f t="shared" si="156"/>
        <v>1</v>
      </c>
      <c r="P2559">
        <f t="shared" si="157"/>
        <v>91.43</v>
      </c>
      <c r="Q2559" s="10" t="s">
        <v>8308</v>
      </c>
      <c r="R2559" t="s">
        <v>8312</v>
      </c>
      <c r="S2559" s="14">
        <f t="shared" si="158"/>
        <v>41841.762743055559</v>
      </c>
      <c r="T2559" s="14">
        <f t="shared" si="159"/>
        <v>41901.762743055559</v>
      </c>
    </row>
    <row r="2560" spans="1:20" ht="59.4" x14ac:dyDescent="0.45">
      <c r="A2560">
        <v>2471</v>
      </c>
      <c r="B2560" s="3" t="s">
        <v>2472</v>
      </c>
      <c r="C2560" s="3" t="s">
        <v>6581</v>
      </c>
      <c r="D2560" s="6">
        <v>500</v>
      </c>
      <c r="E2560" s="8">
        <v>640</v>
      </c>
      <c r="F2560" t="s">
        <v>8218</v>
      </c>
      <c r="G2560" t="s">
        <v>8223</v>
      </c>
      <c r="H2560" t="s">
        <v>8245</v>
      </c>
      <c r="I2560">
        <v>1327535392</v>
      </c>
      <c r="J2560">
        <v>1324079392</v>
      </c>
      <c r="K2560" t="b">
        <v>0</v>
      </c>
      <c r="L2560">
        <v>17</v>
      </c>
      <c r="M2560" t="b">
        <v>1</v>
      </c>
      <c r="N2560" t="s">
        <v>8277</v>
      </c>
      <c r="O2560">
        <f t="shared" si="156"/>
        <v>128</v>
      </c>
      <c r="P2560">
        <f t="shared" si="157"/>
        <v>37.65</v>
      </c>
      <c r="Q2560" s="10" t="s">
        <v>8323</v>
      </c>
      <c r="R2560" t="s">
        <v>8327</v>
      </c>
      <c r="S2560" s="14">
        <f t="shared" si="158"/>
        <v>40893.992962962962</v>
      </c>
      <c r="T2560" s="14">
        <f t="shared" si="159"/>
        <v>40933.992962962962</v>
      </c>
    </row>
    <row r="2561" spans="1:20" ht="45" x14ac:dyDescent="0.45">
      <c r="A2561">
        <v>866</v>
      </c>
      <c r="B2561" s="3" t="s">
        <v>867</v>
      </c>
      <c r="C2561" s="3" t="s">
        <v>4976</v>
      </c>
      <c r="D2561" s="6">
        <v>3500</v>
      </c>
      <c r="E2561" s="8">
        <v>640</v>
      </c>
      <c r="F2561" t="s">
        <v>8220</v>
      </c>
      <c r="G2561" t="s">
        <v>8223</v>
      </c>
      <c r="H2561" t="s">
        <v>8245</v>
      </c>
      <c r="I2561">
        <v>1425136200</v>
      </c>
      <c r="J2561">
        <v>1421853518</v>
      </c>
      <c r="K2561" t="b">
        <v>0</v>
      </c>
      <c r="L2561">
        <v>11</v>
      </c>
      <c r="M2561" t="b">
        <v>0</v>
      </c>
      <c r="N2561" t="s">
        <v>8276</v>
      </c>
      <c r="O2561">
        <f t="shared" si="156"/>
        <v>18</v>
      </c>
      <c r="P2561">
        <f t="shared" si="157"/>
        <v>58.18</v>
      </c>
      <c r="Q2561" s="10" t="s">
        <v>8323</v>
      </c>
      <c r="R2561" t="s">
        <v>8326</v>
      </c>
      <c r="S2561" s="14">
        <f t="shared" si="158"/>
        <v>42025.637939814813</v>
      </c>
      <c r="T2561" s="14">
        <f t="shared" si="159"/>
        <v>42063.631944444445</v>
      </c>
    </row>
    <row r="2562" spans="1:20" ht="45" x14ac:dyDescent="0.4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60">ROUND(E2562/D2562*100,0)</f>
        <v>128</v>
      </c>
      <c r="P2562">
        <f t="shared" ref="P2562:P2625" si="161">IFERROR(ROUND(E2562/L2562,2),0)</f>
        <v>29.05</v>
      </c>
      <c r="Q2562" s="10" t="s">
        <v>8315</v>
      </c>
      <c r="R2562" t="s">
        <v>8316</v>
      </c>
      <c r="S2562" s="14">
        <f t="shared" ref="S2562:S2625" si="162">(((J2562/60)/60)/24)+DATE(1970,1,1)</f>
        <v>42789.462430555555</v>
      </c>
      <c r="T2562" s="14">
        <f t="shared" ref="T2562:T2625" si="163">(((I2562/60)/60)/24)+DATE(1970,1,1)</f>
        <v>42825.957638888889</v>
      </c>
    </row>
    <row r="2563" spans="1:20" ht="30.6" x14ac:dyDescent="0.4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60"/>
        <v>1</v>
      </c>
      <c r="P2563">
        <f t="shared" si="161"/>
        <v>24.5</v>
      </c>
      <c r="Q2563" s="10" t="s">
        <v>8317</v>
      </c>
      <c r="R2563" t="s">
        <v>8346</v>
      </c>
      <c r="S2563" s="14">
        <f t="shared" si="162"/>
        <v>41890.511319444442</v>
      </c>
      <c r="T2563" s="14">
        <f t="shared" si="163"/>
        <v>41920.511319444442</v>
      </c>
    </row>
    <row r="2564" spans="1:20" ht="45" x14ac:dyDescent="0.4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0" t="s">
        <v>8308</v>
      </c>
      <c r="R2564" t="s">
        <v>8310</v>
      </c>
      <c r="S2564" s="14">
        <f t="shared" si="162"/>
        <v>40730.896354166667</v>
      </c>
      <c r="T2564" s="14">
        <f t="shared" si="163"/>
        <v>40790.896354166667</v>
      </c>
    </row>
    <row r="2565" spans="1:20" ht="30.6" x14ac:dyDescent="0.4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60"/>
        <v>106</v>
      </c>
      <c r="P2565">
        <f t="shared" si="161"/>
        <v>70.67</v>
      </c>
      <c r="Q2565" s="10" t="s">
        <v>8315</v>
      </c>
      <c r="R2565" t="s">
        <v>8355</v>
      </c>
      <c r="S2565" s="14">
        <f t="shared" si="162"/>
        <v>42465.16851851852</v>
      </c>
      <c r="T2565" s="14">
        <f t="shared" si="163"/>
        <v>42495.16851851852</v>
      </c>
    </row>
    <row r="2566" spans="1:20" ht="59.4" x14ac:dyDescent="0.45">
      <c r="A2566">
        <v>695</v>
      </c>
      <c r="B2566" s="3" t="s">
        <v>696</v>
      </c>
      <c r="C2566" s="3" t="s">
        <v>4805</v>
      </c>
      <c r="D2566" s="6">
        <v>60000</v>
      </c>
      <c r="E2566" s="8">
        <v>636</v>
      </c>
      <c r="F2566" t="s">
        <v>8220</v>
      </c>
      <c r="G2566" t="s">
        <v>8223</v>
      </c>
      <c r="H2566" t="s">
        <v>8245</v>
      </c>
      <c r="I2566">
        <v>1414758620</v>
      </c>
      <c r="J2566">
        <v>1412166620</v>
      </c>
      <c r="K2566" t="b">
        <v>0</v>
      </c>
      <c r="L2566">
        <v>7</v>
      </c>
      <c r="M2566" t="b">
        <v>0</v>
      </c>
      <c r="N2566" t="s">
        <v>8271</v>
      </c>
      <c r="O2566">
        <f t="shared" si="160"/>
        <v>1</v>
      </c>
      <c r="P2566">
        <f t="shared" si="161"/>
        <v>90.86</v>
      </c>
      <c r="Q2566" s="10" t="s">
        <v>8317</v>
      </c>
      <c r="R2566" t="s">
        <v>8319</v>
      </c>
      <c r="S2566" s="14">
        <f t="shared" si="162"/>
        <v>41913.521064814813</v>
      </c>
      <c r="T2566" s="14">
        <f t="shared" si="163"/>
        <v>41943.521064814813</v>
      </c>
    </row>
    <row r="2567" spans="1:20" ht="45" x14ac:dyDescent="0.4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8323</v>
      </c>
      <c r="R2567" t="s">
        <v>8345</v>
      </c>
      <c r="S2567" s="14">
        <f t="shared" si="162"/>
        <v>42801.43104166667</v>
      </c>
      <c r="T2567" s="14">
        <f t="shared" si="163"/>
        <v>42831.389374999999</v>
      </c>
    </row>
    <row r="2568" spans="1:20" ht="45" x14ac:dyDescent="0.4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160"/>
        <v>127</v>
      </c>
      <c r="P2568">
        <f t="shared" si="161"/>
        <v>22.61</v>
      </c>
      <c r="Q2568" s="10" t="s">
        <v>8315</v>
      </c>
      <c r="R2568" t="s">
        <v>8316</v>
      </c>
      <c r="S2568" s="14">
        <f t="shared" si="162"/>
        <v>42503.539976851855</v>
      </c>
      <c r="T2568" s="14">
        <f t="shared" si="163"/>
        <v>42548.791666666672</v>
      </c>
    </row>
    <row r="2569" spans="1:20" ht="45" x14ac:dyDescent="0.4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160"/>
        <v>181</v>
      </c>
      <c r="P2569">
        <f t="shared" si="161"/>
        <v>33.32</v>
      </c>
      <c r="Q2569" s="10" t="s">
        <v>8323</v>
      </c>
      <c r="R2569" t="s">
        <v>8324</v>
      </c>
      <c r="S2569" s="14">
        <f t="shared" si="162"/>
        <v>42198.750254629631</v>
      </c>
      <c r="T2569" s="14">
        <f t="shared" si="163"/>
        <v>42238.750254629631</v>
      </c>
    </row>
    <row r="2570" spans="1:20" x14ac:dyDescent="0.4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8308</v>
      </c>
      <c r="R2570" t="s">
        <v>8310</v>
      </c>
      <c r="S2570" s="14">
        <f t="shared" si="162"/>
        <v>40918.738935185182</v>
      </c>
      <c r="T2570" s="14">
        <f t="shared" si="163"/>
        <v>40943.738935185182</v>
      </c>
    </row>
    <row r="2571" spans="1:20" ht="45" x14ac:dyDescent="0.4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8315</v>
      </c>
      <c r="R2571" t="s">
        <v>8316</v>
      </c>
      <c r="S2571" s="14">
        <f t="shared" si="162"/>
        <v>42480.479861111111</v>
      </c>
      <c r="T2571" s="14">
        <f t="shared" si="163"/>
        <v>42510.479861111111</v>
      </c>
    </row>
    <row r="2572" spans="1:20" ht="59.4" x14ac:dyDescent="0.4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8315</v>
      </c>
      <c r="R2572" t="s">
        <v>8316</v>
      </c>
      <c r="S2572" s="14">
        <f t="shared" si="162"/>
        <v>42289.761192129634</v>
      </c>
      <c r="T2572" s="14">
        <f t="shared" si="163"/>
        <v>42319.802858796291</v>
      </c>
    </row>
    <row r="2573" spans="1:20" ht="45" x14ac:dyDescent="0.4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8308</v>
      </c>
      <c r="R2573" t="s">
        <v>8309</v>
      </c>
      <c r="S2573" s="14">
        <f t="shared" si="162"/>
        <v>42447.103518518517</v>
      </c>
      <c r="T2573" s="14">
        <f t="shared" si="163"/>
        <v>42477.103518518517</v>
      </c>
    </row>
    <row r="2574" spans="1:20" ht="45" x14ac:dyDescent="0.4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8317</v>
      </c>
      <c r="R2574" t="s">
        <v>8347</v>
      </c>
      <c r="S2574" s="14">
        <f t="shared" si="162"/>
        <v>42115.853888888887</v>
      </c>
      <c r="T2574" s="14">
        <f t="shared" si="163"/>
        <v>42148.853888888887</v>
      </c>
    </row>
    <row r="2575" spans="1:20" ht="45" x14ac:dyDescent="0.4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8336</v>
      </c>
      <c r="R2575" t="s">
        <v>8348</v>
      </c>
      <c r="S2575" s="14">
        <f t="shared" si="162"/>
        <v>42345.951539351852</v>
      </c>
      <c r="T2575" s="14">
        <f t="shared" si="163"/>
        <v>42375.951539351852</v>
      </c>
    </row>
    <row r="2576" spans="1:20" ht="45" x14ac:dyDescent="0.4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8315</v>
      </c>
      <c r="R2576" t="s">
        <v>8316</v>
      </c>
      <c r="S2576" s="14">
        <f t="shared" si="162"/>
        <v>42701.908807870372</v>
      </c>
      <c r="T2576" s="14">
        <f t="shared" si="163"/>
        <v>42716.25</v>
      </c>
    </row>
    <row r="2577" spans="1:20" ht="45" x14ac:dyDescent="0.4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8315</v>
      </c>
      <c r="R2577" t="s">
        <v>8316</v>
      </c>
      <c r="S2577" s="14">
        <f t="shared" si="162"/>
        <v>42606.056863425925</v>
      </c>
      <c r="T2577" s="14">
        <f t="shared" si="163"/>
        <v>42620.056863425925</v>
      </c>
    </row>
    <row r="2578" spans="1:20" ht="45" x14ac:dyDescent="0.4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8317</v>
      </c>
      <c r="R2578" t="s">
        <v>8319</v>
      </c>
      <c r="S2578" s="14">
        <f t="shared" si="162"/>
        <v>42535.492280092592</v>
      </c>
      <c r="T2578" s="14">
        <f t="shared" si="163"/>
        <v>42565.492280092592</v>
      </c>
    </row>
    <row r="2579" spans="1:20" x14ac:dyDescent="0.45">
      <c r="A2579">
        <v>1927</v>
      </c>
      <c r="B2579" s="3" t="s">
        <v>1928</v>
      </c>
      <c r="C2579" s="3" t="s">
        <v>6037</v>
      </c>
      <c r="D2579" s="6">
        <v>600</v>
      </c>
      <c r="E2579" s="8">
        <v>620</v>
      </c>
      <c r="F2579" t="s">
        <v>8218</v>
      </c>
      <c r="G2579" t="s">
        <v>8223</v>
      </c>
      <c r="H2579" t="s">
        <v>8245</v>
      </c>
      <c r="I2579">
        <v>1331182740</v>
      </c>
      <c r="J2579">
        <v>1329856839</v>
      </c>
      <c r="K2579" t="b">
        <v>0</v>
      </c>
      <c r="L2579">
        <v>11</v>
      </c>
      <c r="M2579" t="b">
        <v>1</v>
      </c>
      <c r="N2579" t="s">
        <v>8277</v>
      </c>
      <c r="O2579">
        <f t="shared" si="160"/>
        <v>103</v>
      </c>
      <c r="P2579">
        <f t="shared" si="161"/>
        <v>56.36</v>
      </c>
      <c r="Q2579" s="10" t="s">
        <v>8323</v>
      </c>
      <c r="R2579" t="s">
        <v>8327</v>
      </c>
      <c r="S2579" s="14">
        <f t="shared" si="162"/>
        <v>40960.861562500002</v>
      </c>
      <c r="T2579" s="14">
        <f t="shared" si="163"/>
        <v>40976.207638888889</v>
      </c>
    </row>
    <row r="2580" spans="1:20" ht="45" x14ac:dyDescent="0.45">
      <c r="A2580">
        <v>3731</v>
      </c>
      <c r="B2580" s="3" t="s">
        <v>3728</v>
      </c>
      <c r="C2580" s="3" t="s">
        <v>7841</v>
      </c>
      <c r="D2580" s="6">
        <v>5500</v>
      </c>
      <c r="E2580" s="8">
        <v>620</v>
      </c>
      <c r="F2580" t="s">
        <v>8220</v>
      </c>
      <c r="G2580" t="s">
        <v>8223</v>
      </c>
      <c r="H2580" t="s">
        <v>8245</v>
      </c>
      <c r="I2580">
        <v>1420860180</v>
      </c>
      <c r="J2580">
        <v>1418234646</v>
      </c>
      <c r="K2580" t="b">
        <v>0</v>
      </c>
      <c r="L2580">
        <v>12</v>
      </c>
      <c r="M2580" t="b">
        <v>0</v>
      </c>
      <c r="N2580" t="s">
        <v>8269</v>
      </c>
      <c r="O2580">
        <f t="shared" si="160"/>
        <v>11</v>
      </c>
      <c r="P2580">
        <f t="shared" si="161"/>
        <v>51.67</v>
      </c>
      <c r="Q2580" s="10" t="s">
        <v>8315</v>
      </c>
      <c r="R2580" t="s">
        <v>8316</v>
      </c>
      <c r="S2580" s="14">
        <f t="shared" si="162"/>
        <v>41983.752847222218</v>
      </c>
      <c r="T2580" s="14">
        <f t="shared" si="163"/>
        <v>42014.140972222223</v>
      </c>
    </row>
    <row r="2581" spans="1:20" ht="45" x14ac:dyDescent="0.45">
      <c r="A2581">
        <v>3976</v>
      </c>
      <c r="B2581" s="3" t="s">
        <v>3973</v>
      </c>
      <c r="C2581" s="3" t="s">
        <v>8083</v>
      </c>
      <c r="D2581" s="6">
        <v>1300</v>
      </c>
      <c r="E2581" s="8">
        <v>620</v>
      </c>
      <c r="F2581" t="s">
        <v>8220</v>
      </c>
      <c r="G2581" t="s">
        <v>8223</v>
      </c>
      <c r="H2581" t="s">
        <v>8245</v>
      </c>
      <c r="I2581">
        <v>1406876400</v>
      </c>
      <c r="J2581">
        <v>1405024561</v>
      </c>
      <c r="K2581" t="b">
        <v>0</v>
      </c>
      <c r="L2581">
        <v>10</v>
      </c>
      <c r="M2581" t="b">
        <v>0</v>
      </c>
      <c r="N2581" t="s">
        <v>8269</v>
      </c>
      <c r="O2581">
        <f t="shared" si="160"/>
        <v>48</v>
      </c>
      <c r="P2581">
        <f t="shared" si="161"/>
        <v>62</v>
      </c>
      <c r="Q2581" s="10" t="s">
        <v>8315</v>
      </c>
      <c r="R2581" t="s">
        <v>8316</v>
      </c>
      <c r="S2581" s="14">
        <f t="shared" si="162"/>
        <v>41830.858344907407</v>
      </c>
      <c r="T2581" s="14">
        <f t="shared" si="163"/>
        <v>41852.291666666664</v>
      </c>
    </row>
    <row r="2582" spans="1:20" x14ac:dyDescent="0.4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160"/>
        <v>124</v>
      </c>
      <c r="P2582">
        <f t="shared" si="161"/>
        <v>38.75</v>
      </c>
      <c r="Q2582" s="10" t="s">
        <v>8323</v>
      </c>
      <c r="R2582" t="s">
        <v>8324</v>
      </c>
      <c r="S2582" s="14">
        <f t="shared" si="162"/>
        <v>41072.739953703705</v>
      </c>
      <c r="T2582" s="14">
        <f t="shared" si="163"/>
        <v>41102.739953703705</v>
      </c>
    </row>
    <row r="2583" spans="1:20" ht="45" x14ac:dyDescent="0.4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8315</v>
      </c>
      <c r="R2583" t="s">
        <v>8316</v>
      </c>
      <c r="S2583" s="14">
        <f t="shared" si="162"/>
        <v>42544.814328703709</v>
      </c>
      <c r="T2583" s="14">
        <f t="shared" si="163"/>
        <v>42582.873611111107</v>
      </c>
    </row>
    <row r="2584" spans="1:20" ht="30.6" x14ac:dyDescent="0.4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8317</v>
      </c>
      <c r="R2584" t="s">
        <v>8347</v>
      </c>
      <c r="S2584" s="14">
        <f t="shared" si="162"/>
        <v>42466.826180555552</v>
      </c>
      <c r="T2584" s="14">
        <f t="shared" si="163"/>
        <v>42496.826180555552</v>
      </c>
    </row>
    <row r="2585" spans="1:20" ht="45" x14ac:dyDescent="0.4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8315</v>
      </c>
      <c r="R2585" t="s">
        <v>8316</v>
      </c>
      <c r="S2585" s="14">
        <f t="shared" si="162"/>
        <v>42415.398032407407</v>
      </c>
      <c r="T2585" s="14">
        <f t="shared" si="163"/>
        <v>42445.356365740736</v>
      </c>
    </row>
    <row r="2586" spans="1:20" ht="45" x14ac:dyDescent="0.45">
      <c r="A2586">
        <v>2096</v>
      </c>
      <c r="B2586" s="3" t="s">
        <v>2097</v>
      </c>
      <c r="C2586" s="3" t="s">
        <v>6206</v>
      </c>
      <c r="D2586" s="6">
        <v>600</v>
      </c>
      <c r="E2586" s="8">
        <v>610</v>
      </c>
      <c r="F2586" t="s">
        <v>8218</v>
      </c>
      <c r="G2586" t="s">
        <v>8223</v>
      </c>
      <c r="H2586" t="s">
        <v>8245</v>
      </c>
      <c r="I2586">
        <v>1351223940</v>
      </c>
      <c r="J2586">
        <v>1349892735</v>
      </c>
      <c r="K2586" t="b">
        <v>0</v>
      </c>
      <c r="L2586">
        <v>14</v>
      </c>
      <c r="M2586" t="b">
        <v>1</v>
      </c>
      <c r="N2586" t="s">
        <v>8277</v>
      </c>
      <c r="O2586">
        <f t="shared" si="160"/>
        <v>102</v>
      </c>
      <c r="P2586">
        <f t="shared" si="161"/>
        <v>43.57</v>
      </c>
      <c r="Q2586" s="10" t="s">
        <v>8323</v>
      </c>
      <c r="R2586" t="s">
        <v>8327</v>
      </c>
      <c r="S2586" s="14">
        <f t="shared" si="162"/>
        <v>41192.758506944447</v>
      </c>
      <c r="T2586" s="14">
        <f t="shared" si="163"/>
        <v>41208.165972222225</v>
      </c>
    </row>
    <row r="2587" spans="1:20" ht="45" x14ac:dyDescent="0.45">
      <c r="A2587">
        <v>1294</v>
      </c>
      <c r="B2587" s="3" t="s">
        <v>1295</v>
      </c>
      <c r="C2587" s="3" t="s">
        <v>5404</v>
      </c>
      <c r="D2587" s="6">
        <v>500</v>
      </c>
      <c r="E2587" s="8">
        <v>610</v>
      </c>
      <c r="F2587" t="s">
        <v>8218</v>
      </c>
      <c r="G2587" t="s">
        <v>8224</v>
      </c>
      <c r="H2587" t="s">
        <v>8246</v>
      </c>
      <c r="I2587">
        <v>1445252400</v>
      </c>
      <c r="J2587">
        <v>1443696797</v>
      </c>
      <c r="K2587" t="b">
        <v>0</v>
      </c>
      <c r="L2587">
        <v>22</v>
      </c>
      <c r="M2587" t="b">
        <v>1</v>
      </c>
      <c r="N2587" t="s">
        <v>8269</v>
      </c>
      <c r="O2587">
        <f t="shared" si="160"/>
        <v>122</v>
      </c>
      <c r="P2587">
        <f t="shared" si="161"/>
        <v>27.73</v>
      </c>
      <c r="Q2587" s="10" t="s">
        <v>8315</v>
      </c>
      <c r="R2587" t="s">
        <v>8316</v>
      </c>
      <c r="S2587" s="14">
        <f t="shared" si="162"/>
        <v>42278.453668981485</v>
      </c>
      <c r="T2587" s="14">
        <f t="shared" si="163"/>
        <v>42296.458333333328</v>
      </c>
    </row>
    <row r="2588" spans="1:20" ht="59.4" x14ac:dyDescent="0.45">
      <c r="A2588">
        <v>3404</v>
      </c>
      <c r="B2588" s="3" t="s">
        <v>3403</v>
      </c>
      <c r="C2588" s="3" t="s">
        <v>7514</v>
      </c>
      <c r="D2588" s="6">
        <v>500</v>
      </c>
      <c r="E2588" s="8">
        <v>610</v>
      </c>
      <c r="F2588" t="s">
        <v>8218</v>
      </c>
      <c r="G2588" t="s">
        <v>8223</v>
      </c>
      <c r="H2588" t="s">
        <v>8245</v>
      </c>
      <c r="I2588">
        <v>1434542702</v>
      </c>
      <c r="J2588">
        <v>1432814702</v>
      </c>
      <c r="K2588" t="b">
        <v>0</v>
      </c>
      <c r="L2588">
        <v>3</v>
      </c>
      <c r="M2588" t="b">
        <v>1</v>
      </c>
      <c r="N2588" t="s">
        <v>8269</v>
      </c>
      <c r="O2588">
        <f t="shared" si="160"/>
        <v>122</v>
      </c>
      <c r="P2588">
        <f t="shared" si="161"/>
        <v>203.33</v>
      </c>
      <c r="Q2588" s="10" t="s">
        <v>8315</v>
      </c>
      <c r="R2588" t="s">
        <v>8316</v>
      </c>
      <c r="S2588" s="14">
        <f t="shared" si="162"/>
        <v>42152.503495370373</v>
      </c>
      <c r="T2588" s="14">
        <f t="shared" si="163"/>
        <v>42172.503495370373</v>
      </c>
    </row>
    <row r="2589" spans="1:20" ht="45" x14ac:dyDescent="0.45">
      <c r="A2589">
        <v>3085</v>
      </c>
      <c r="B2589" s="3" t="s">
        <v>3085</v>
      </c>
      <c r="C2589" s="3" t="s">
        <v>7195</v>
      </c>
      <c r="D2589" s="6">
        <v>25000</v>
      </c>
      <c r="E2589" s="8">
        <v>610</v>
      </c>
      <c r="F2589" t="s">
        <v>8220</v>
      </c>
      <c r="G2589" t="s">
        <v>8223</v>
      </c>
      <c r="H2589" t="s">
        <v>8245</v>
      </c>
      <c r="I2589">
        <v>1443561159</v>
      </c>
      <c r="J2589">
        <v>1440969159</v>
      </c>
      <c r="K2589" t="b">
        <v>0</v>
      </c>
      <c r="L2589">
        <v>9</v>
      </c>
      <c r="M2589" t="b">
        <v>0</v>
      </c>
      <c r="N2589" t="s">
        <v>8301</v>
      </c>
      <c r="O2589">
        <f t="shared" si="160"/>
        <v>2</v>
      </c>
      <c r="P2589">
        <f t="shared" si="161"/>
        <v>67.78</v>
      </c>
      <c r="Q2589" s="10" t="s">
        <v>8315</v>
      </c>
      <c r="R2589" t="s">
        <v>8355</v>
      </c>
      <c r="S2589" s="14">
        <f t="shared" si="162"/>
        <v>42246.883784722217</v>
      </c>
      <c r="T2589" s="14">
        <f t="shared" si="163"/>
        <v>42276.883784722217</v>
      </c>
    </row>
    <row r="2590" spans="1:20" ht="45" x14ac:dyDescent="0.45">
      <c r="A2590">
        <v>2490</v>
      </c>
      <c r="B2590" s="3" t="s">
        <v>2490</v>
      </c>
      <c r="C2590" s="3" t="s">
        <v>6600</v>
      </c>
      <c r="D2590" s="6">
        <v>500</v>
      </c>
      <c r="E2590" s="8">
        <v>607</v>
      </c>
      <c r="F2590" t="s">
        <v>8218</v>
      </c>
      <c r="G2590" t="s">
        <v>8223</v>
      </c>
      <c r="H2590" t="s">
        <v>8245</v>
      </c>
      <c r="I2590">
        <v>1340429276</v>
      </c>
      <c r="J2590">
        <v>1335245276</v>
      </c>
      <c r="K2590" t="b">
        <v>0</v>
      </c>
      <c r="L2590">
        <v>16</v>
      </c>
      <c r="M2590" t="b">
        <v>1</v>
      </c>
      <c r="N2590" t="s">
        <v>8277</v>
      </c>
      <c r="O2590">
        <f t="shared" si="160"/>
        <v>121</v>
      </c>
      <c r="P2590">
        <f t="shared" si="161"/>
        <v>37.94</v>
      </c>
      <c r="Q2590" s="10" t="s">
        <v>8323</v>
      </c>
      <c r="R2590" t="s">
        <v>8327</v>
      </c>
      <c r="S2590" s="14">
        <f t="shared" si="162"/>
        <v>41023.227731481478</v>
      </c>
      <c r="T2590" s="14">
        <f t="shared" si="163"/>
        <v>41083.227731481478</v>
      </c>
    </row>
    <row r="2591" spans="1:20" ht="45" x14ac:dyDescent="0.45">
      <c r="A2591">
        <v>2144</v>
      </c>
      <c r="B2591" s="3" t="s">
        <v>2145</v>
      </c>
      <c r="C2591" s="3" t="s">
        <v>6254</v>
      </c>
      <c r="D2591" s="6">
        <v>35500</v>
      </c>
      <c r="E2591" s="8">
        <v>607</v>
      </c>
      <c r="F2591" t="s">
        <v>8220</v>
      </c>
      <c r="G2591" t="s">
        <v>8223</v>
      </c>
      <c r="H2591" t="s">
        <v>8245</v>
      </c>
      <c r="I2591">
        <v>1379164040</v>
      </c>
      <c r="J2591">
        <v>1376399240</v>
      </c>
      <c r="K2591" t="b">
        <v>0</v>
      </c>
      <c r="L2591">
        <v>24</v>
      </c>
      <c r="M2591" t="b">
        <v>0</v>
      </c>
      <c r="N2591" t="s">
        <v>8280</v>
      </c>
      <c r="O2591">
        <f t="shared" si="160"/>
        <v>2</v>
      </c>
      <c r="P2591">
        <f t="shared" si="161"/>
        <v>25.29</v>
      </c>
      <c r="Q2591" s="10" t="s">
        <v>8331</v>
      </c>
      <c r="R2591" t="s">
        <v>8332</v>
      </c>
      <c r="S2591" s="14">
        <f t="shared" si="162"/>
        <v>41499.546759259261</v>
      </c>
      <c r="T2591" s="14">
        <f t="shared" si="163"/>
        <v>41531.546759259261</v>
      </c>
    </row>
    <row r="2592" spans="1:20" ht="30.6" x14ac:dyDescent="0.4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8315</v>
      </c>
      <c r="R2592" t="s">
        <v>8316</v>
      </c>
      <c r="S2592" s="14">
        <f t="shared" si="162"/>
        <v>41882.585648148146</v>
      </c>
      <c r="T2592" s="14">
        <f t="shared" si="163"/>
        <v>41912.666666666664</v>
      </c>
    </row>
    <row r="2593" spans="1:20" ht="73.8" x14ac:dyDescent="0.4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0" t="s">
        <v>8315</v>
      </c>
      <c r="R2593" t="s">
        <v>8316</v>
      </c>
      <c r="S2593" s="14">
        <f t="shared" si="162"/>
        <v>42107.621018518519</v>
      </c>
      <c r="T2593" s="14">
        <f t="shared" si="163"/>
        <v>42167.621018518519</v>
      </c>
    </row>
    <row r="2594" spans="1:20" ht="45" x14ac:dyDescent="0.4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0" t="s">
        <v>8315</v>
      </c>
      <c r="R2594" t="s">
        <v>8316</v>
      </c>
      <c r="S2594" s="14">
        <f t="shared" si="162"/>
        <v>42559.776724537034</v>
      </c>
      <c r="T2594" s="14">
        <f t="shared" si="163"/>
        <v>42589.776724537034</v>
      </c>
    </row>
    <row r="2595" spans="1:20" ht="45" x14ac:dyDescent="0.4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0" t="s">
        <v>8315</v>
      </c>
      <c r="R2595" t="s">
        <v>8355</v>
      </c>
      <c r="S2595" s="14">
        <f t="shared" si="162"/>
        <v>42255.791909722218</v>
      </c>
      <c r="T2595" s="14">
        <f t="shared" si="163"/>
        <v>42285.791909722218</v>
      </c>
    </row>
    <row r="2596" spans="1:20" ht="45" x14ac:dyDescent="0.4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0" t="s">
        <v>8308</v>
      </c>
      <c r="R2596" t="s">
        <v>8313</v>
      </c>
      <c r="S2596" s="14">
        <f t="shared" si="162"/>
        <v>42211.951284722221</v>
      </c>
      <c r="T2596" s="14">
        <f t="shared" si="163"/>
        <v>42226.951284722221</v>
      </c>
    </row>
    <row r="2597" spans="1:20" ht="45" x14ac:dyDescent="0.4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0" t="s">
        <v>8331</v>
      </c>
      <c r="R2597" t="s">
        <v>8332</v>
      </c>
      <c r="S2597" s="14">
        <f t="shared" si="162"/>
        <v>42340.701504629629</v>
      </c>
      <c r="T2597" s="14">
        <f t="shared" si="163"/>
        <v>42368.701504629629</v>
      </c>
    </row>
    <row r="2598" spans="1:20" ht="45" x14ac:dyDescent="0.45">
      <c r="A2598">
        <v>375</v>
      </c>
      <c r="B2598" s="3" t="s">
        <v>376</v>
      </c>
      <c r="C2598" s="3" t="s">
        <v>4485</v>
      </c>
      <c r="D2598" s="6">
        <v>500</v>
      </c>
      <c r="E2598" s="8">
        <v>600</v>
      </c>
      <c r="F2598" t="s">
        <v>8218</v>
      </c>
      <c r="G2598" t="s">
        <v>8223</v>
      </c>
      <c r="H2598" t="s">
        <v>8245</v>
      </c>
      <c r="I2598">
        <v>1393694280</v>
      </c>
      <c r="J2598">
        <v>1390088311</v>
      </c>
      <c r="K2598" t="b">
        <v>0</v>
      </c>
      <c r="L2598">
        <v>14</v>
      </c>
      <c r="M2598" t="b">
        <v>1</v>
      </c>
      <c r="N2598" t="s">
        <v>8267</v>
      </c>
      <c r="O2598">
        <f t="shared" si="160"/>
        <v>120</v>
      </c>
      <c r="P2598">
        <f t="shared" si="161"/>
        <v>42.86</v>
      </c>
      <c r="Q2598" s="10" t="s">
        <v>8308</v>
      </c>
      <c r="R2598" t="s">
        <v>8313</v>
      </c>
      <c r="S2598" s="14">
        <f t="shared" si="162"/>
        <v>41657.985081018516</v>
      </c>
      <c r="T2598" s="14">
        <f t="shared" si="163"/>
        <v>41699.720833333333</v>
      </c>
    </row>
    <row r="2599" spans="1:20" ht="30.6" x14ac:dyDescent="0.4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0" t="s">
        <v>8308</v>
      </c>
      <c r="R2599" t="s">
        <v>8310</v>
      </c>
      <c r="S2599" s="14">
        <f t="shared" si="162"/>
        <v>40612.695208333331</v>
      </c>
      <c r="T2599" s="14">
        <f t="shared" si="163"/>
        <v>40636.041666666664</v>
      </c>
    </row>
    <row r="2600" spans="1:20" ht="45" x14ac:dyDescent="0.45">
      <c r="A2600">
        <v>50</v>
      </c>
      <c r="B2600" s="3" t="s">
        <v>52</v>
      </c>
      <c r="C2600" s="3" t="s">
        <v>4161</v>
      </c>
      <c r="D2600" s="6">
        <v>600</v>
      </c>
      <c r="E2600" s="8">
        <v>600</v>
      </c>
      <c r="F2600" t="s">
        <v>8218</v>
      </c>
      <c r="G2600" t="s">
        <v>8224</v>
      </c>
      <c r="H2600" t="s">
        <v>8246</v>
      </c>
      <c r="I2600">
        <v>1422637200</v>
      </c>
      <c r="J2600">
        <v>1419271458</v>
      </c>
      <c r="K2600" t="b">
        <v>0</v>
      </c>
      <c r="L2600">
        <v>22</v>
      </c>
      <c r="M2600" t="b">
        <v>1</v>
      </c>
      <c r="N2600" t="s">
        <v>8263</v>
      </c>
      <c r="O2600">
        <f t="shared" si="160"/>
        <v>100</v>
      </c>
      <c r="P2600">
        <f t="shared" si="161"/>
        <v>27.27</v>
      </c>
      <c r="Q2600" s="10" t="s">
        <v>8308</v>
      </c>
      <c r="R2600" t="s">
        <v>8309</v>
      </c>
      <c r="S2600" s="14">
        <f t="shared" si="162"/>
        <v>41995.752986111111</v>
      </c>
      <c r="T2600" s="14">
        <f t="shared" si="163"/>
        <v>42034.708333333328</v>
      </c>
    </row>
    <row r="2601" spans="1:20" ht="45" x14ac:dyDescent="0.4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0" t="s">
        <v>8320</v>
      </c>
      <c r="R2601" t="s">
        <v>8339</v>
      </c>
      <c r="S2601" s="14">
        <f t="shared" si="162"/>
        <v>42457.871516203704</v>
      </c>
      <c r="T2601" s="14">
        <f t="shared" si="163"/>
        <v>42487.579861111109</v>
      </c>
    </row>
    <row r="2602" spans="1:20" ht="45" x14ac:dyDescent="0.4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8331</v>
      </c>
      <c r="R2602" t="s">
        <v>8349</v>
      </c>
      <c r="S2602" s="14">
        <f t="shared" si="162"/>
        <v>42689.853090277778</v>
      </c>
      <c r="T2602" s="14">
        <f t="shared" si="163"/>
        <v>42696.853090277778</v>
      </c>
    </row>
    <row r="2603" spans="1:20" ht="45" x14ac:dyDescent="0.4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8320</v>
      </c>
      <c r="R2603" t="s">
        <v>8321</v>
      </c>
      <c r="S2603" s="14">
        <f t="shared" si="162"/>
        <v>41235.054560185185</v>
      </c>
      <c r="T2603" s="14">
        <f t="shared" si="163"/>
        <v>41249.054560185185</v>
      </c>
    </row>
    <row r="2604" spans="1:20" ht="59.4" x14ac:dyDescent="0.4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8315</v>
      </c>
      <c r="R2604" t="s">
        <v>8316</v>
      </c>
      <c r="S2604" s="14">
        <f t="shared" si="162"/>
        <v>41881.361342592594</v>
      </c>
      <c r="T2604" s="14">
        <f t="shared" si="163"/>
        <v>41911.361342592594</v>
      </c>
    </row>
    <row r="2605" spans="1:20" ht="45" x14ac:dyDescent="0.4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8315</v>
      </c>
      <c r="R2605" t="s">
        <v>8316</v>
      </c>
      <c r="S2605" s="14">
        <f t="shared" si="162"/>
        <v>41858.355393518519</v>
      </c>
      <c r="T2605" s="14">
        <f t="shared" si="163"/>
        <v>41882.547222222223</v>
      </c>
    </row>
    <row r="2606" spans="1:20" ht="45" x14ac:dyDescent="0.4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8336</v>
      </c>
      <c r="R2606" t="s">
        <v>8337</v>
      </c>
      <c r="S2606" s="14">
        <f t="shared" si="162"/>
        <v>41877.638298611113</v>
      </c>
      <c r="T2606" s="14">
        <f t="shared" si="163"/>
        <v>41912.638298611113</v>
      </c>
    </row>
    <row r="2607" spans="1:20" ht="45" x14ac:dyDescent="0.4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8317</v>
      </c>
      <c r="R2607" t="s">
        <v>8318</v>
      </c>
      <c r="S2607" s="14">
        <f t="shared" si="162"/>
        <v>41835.639155092591</v>
      </c>
      <c r="T2607" s="14">
        <f t="shared" si="163"/>
        <v>41865.639155092591</v>
      </c>
    </row>
    <row r="2608" spans="1:20" ht="45" x14ac:dyDescent="0.4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8317</v>
      </c>
      <c r="R2608" t="s">
        <v>8319</v>
      </c>
      <c r="S2608" s="14">
        <f t="shared" si="162"/>
        <v>42737.663877314815</v>
      </c>
      <c r="T2608" s="14">
        <f t="shared" si="163"/>
        <v>42767.663877314815</v>
      </c>
    </row>
    <row r="2609" spans="1:20" ht="45" x14ac:dyDescent="0.4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160"/>
        <v>12</v>
      </c>
      <c r="P2609">
        <f t="shared" si="161"/>
        <v>24.46</v>
      </c>
      <c r="Q2609" s="10" t="s">
        <v>8315</v>
      </c>
      <c r="R2609" t="s">
        <v>8357</v>
      </c>
      <c r="S2609" s="14">
        <f t="shared" si="162"/>
        <v>42010.968240740738</v>
      </c>
      <c r="T2609" s="14">
        <f t="shared" si="163"/>
        <v>42055.968240740738</v>
      </c>
    </row>
    <row r="2610" spans="1:20" ht="45" x14ac:dyDescent="0.4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160"/>
        <v>20</v>
      </c>
      <c r="P2610">
        <f t="shared" si="161"/>
        <v>25.52</v>
      </c>
      <c r="Q2610" s="10" t="s">
        <v>8315</v>
      </c>
      <c r="R2610" t="s">
        <v>8355</v>
      </c>
      <c r="S2610" s="14">
        <f t="shared" si="162"/>
        <v>42630.922893518517</v>
      </c>
      <c r="T2610" s="14">
        <f t="shared" si="163"/>
        <v>42665.922893518517</v>
      </c>
    </row>
    <row r="2611" spans="1:20" ht="45" x14ac:dyDescent="0.4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8323</v>
      </c>
      <c r="R2611" t="s">
        <v>8324</v>
      </c>
      <c r="S2611" s="14">
        <f t="shared" si="162"/>
        <v>42498.341122685189</v>
      </c>
      <c r="T2611" s="14">
        <f t="shared" si="163"/>
        <v>42533.229166666672</v>
      </c>
    </row>
    <row r="2612" spans="1:20" ht="45" x14ac:dyDescent="0.45">
      <c r="A2612">
        <v>1175</v>
      </c>
      <c r="B2612" s="3" t="s">
        <v>1176</v>
      </c>
      <c r="C2612" s="3" t="s">
        <v>5285</v>
      </c>
      <c r="D2612" s="6">
        <v>20000</v>
      </c>
      <c r="E2612" s="8">
        <v>585</v>
      </c>
      <c r="F2612" t="s">
        <v>8220</v>
      </c>
      <c r="G2612" t="s">
        <v>8223</v>
      </c>
      <c r="H2612" t="s">
        <v>8245</v>
      </c>
      <c r="I2612">
        <v>1436981339</v>
      </c>
      <c r="J2612">
        <v>1434389339</v>
      </c>
      <c r="K2612" t="b">
        <v>0</v>
      </c>
      <c r="L2612">
        <v>9</v>
      </c>
      <c r="M2612" t="b">
        <v>0</v>
      </c>
      <c r="N2612" t="s">
        <v>8282</v>
      </c>
      <c r="O2612">
        <f t="shared" si="160"/>
        <v>3</v>
      </c>
      <c r="P2612">
        <f t="shared" si="161"/>
        <v>65</v>
      </c>
      <c r="Q2612" s="10" t="s">
        <v>8334</v>
      </c>
      <c r="R2612" t="s">
        <v>8335</v>
      </c>
      <c r="S2612" s="14">
        <f t="shared" si="162"/>
        <v>42170.728460648148</v>
      </c>
      <c r="T2612" s="14">
        <f t="shared" si="163"/>
        <v>42200.728460648148</v>
      </c>
    </row>
    <row r="2613" spans="1:20" ht="59.4" x14ac:dyDescent="0.45">
      <c r="A2613">
        <v>1127</v>
      </c>
      <c r="B2613" s="3" t="s">
        <v>1128</v>
      </c>
      <c r="C2613" s="3" t="s">
        <v>5237</v>
      </c>
      <c r="D2613" s="6">
        <v>35000</v>
      </c>
      <c r="E2613" s="8">
        <v>585</v>
      </c>
      <c r="F2613" t="s">
        <v>8220</v>
      </c>
      <c r="G2613" t="s">
        <v>8223</v>
      </c>
      <c r="H2613" t="s">
        <v>8245</v>
      </c>
      <c r="I2613">
        <v>1416000600</v>
      </c>
      <c r="J2613">
        <v>1413318600</v>
      </c>
      <c r="K2613" t="b">
        <v>0</v>
      </c>
      <c r="L2613">
        <v>23</v>
      </c>
      <c r="M2613" t="b">
        <v>0</v>
      </c>
      <c r="N2613" t="s">
        <v>8281</v>
      </c>
      <c r="O2613">
        <f t="shared" si="160"/>
        <v>2</v>
      </c>
      <c r="P2613">
        <f t="shared" si="161"/>
        <v>25.43</v>
      </c>
      <c r="Q2613" s="10" t="s">
        <v>8331</v>
      </c>
      <c r="R2613" t="s">
        <v>8333</v>
      </c>
      <c r="S2613" s="14">
        <f t="shared" si="162"/>
        <v>41926.854166666664</v>
      </c>
      <c r="T2613" s="14">
        <f t="shared" si="163"/>
        <v>41957.895833333328</v>
      </c>
    </row>
    <row r="2614" spans="1:20" ht="30.6" x14ac:dyDescent="0.4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8315</v>
      </c>
      <c r="R2614" t="s">
        <v>8316</v>
      </c>
      <c r="S2614" s="14">
        <f t="shared" si="162"/>
        <v>42338.963912037041</v>
      </c>
      <c r="T2614" s="14">
        <f t="shared" si="163"/>
        <v>42353</v>
      </c>
    </row>
    <row r="2615" spans="1:20" ht="45" x14ac:dyDescent="0.4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8315</v>
      </c>
      <c r="R2615" t="s">
        <v>8316</v>
      </c>
      <c r="S2615" s="14">
        <f t="shared" si="162"/>
        <v>41779.045937499999</v>
      </c>
      <c r="T2615" s="14">
        <f t="shared" si="163"/>
        <v>41820.727777777778</v>
      </c>
    </row>
    <row r="2616" spans="1:20" ht="59.4" x14ac:dyDescent="0.4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8308</v>
      </c>
      <c r="R2616" t="s">
        <v>8314</v>
      </c>
      <c r="S2616" s="14">
        <f t="shared" si="162"/>
        <v>42238.726631944446</v>
      </c>
      <c r="T2616" s="14">
        <f t="shared" si="163"/>
        <v>42298.726631944446</v>
      </c>
    </row>
    <row r="2617" spans="1:20" ht="45" x14ac:dyDescent="0.4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8320</v>
      </c>
      <c r="R2617" t="s">
        <v>8356</v>
      </c>
      <c r="S2617" s="14">
        <f t="shared" si="162"/>
        <v>41311.126481481479</v>
      </c>
      <c r="T2617" s="14">
        <f t="shared" si="163"/>
        <v>41341.126481481479</v>
      </c>
    </row>
    <row r="2618" spans="1:20" ht="59.4" x14ac:dyDescent="0.4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8315</v>
      </c>
      <c r="R2618" t="s">
        <v>8316</v>
      </c>
      <c r="S2618" s="14">
        <f t="shared" si="162"/>
        <v>42232.702546296292</v>
      </c>
      <c r="T2618" s="14">
        <f t="shared" si="163"/>
        <v>42264.165972222225</v>
      </c>
    </row>
    <row r="2619" spans="1:20" ht="30.6" x14ac:dyDescent="0.4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8315</v>
      </c>
      <c r="R2619" t="s">
        <v>8316</v>
      </c>
      <c r="S2619" s="14">
        <f t="shared" si="162"/>
        <v>41779.724224537036</v>
      </c>
      <c r="T2619" s="14">
        <f t="shared" si="163"/>
        <v>41805.666666666664</v>
      </c>
    </row>
    <row r="2620" spans="1:20" ht="45" x14ac:dyDescent="0.4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8315</v>
      </c>
      <c r="R2620" t="s">
        <v>8316</v>
      </c>
      <c r="S2620" s="14">
        <f t="shared" si="162"/>
        <v>42045.84238425926</v>
      </c>
      <c r="T2620" s="14">
        <f t="shared" si="163"/>
        <v>42075.800717592589</v>
      </c>
    </row>
    <row r="2621" spans="1:20" ht="59.4" x14ac:dyDescent="0.45">
      <c r="A2621">
        <v>3752</v>
      </c>
      <c r="B2621" s="3" t="s">
        <v>3749</v>
      </c>
      <c r="C2621" s="3" t="s">
        <v>7862</v>
      </c>
      <c r="D2621" s="6">
        <v>500</v>
      </c>
      <c r="E2621" s="8">
        <v>565</v>
      </c>
      <c r="F2621" t="s">
        <v>8218</v>
      </c>
      <c r="G2621" t="s">
        <v>8224</v>
      </c>
      <c r="H2621" t="s">
        <v>8246</v>
      </c>
      <c r="I2621">
        <v>1476651600</v>
      </c>
      <c r="J2621">
        <v>1473189335</v>
      </c>
      <c r="K2621" t="b">
        <v>0</v>
      </c>
      <c r="L2621">
        <v>15</v>
      </c>
      <c r="M2621" t="b">
        <v>1</v>
      </c>
      <c r="N2621" t="s">
        <v>8303</v>
      </c>
      <c r="O2621">
        <f t="shared" si="160"/>
        <v>113</v>
      </c>
      <c r="P2621">
        <f t="shared" si="161"/>
        <v>37.67</v>
      </c>
      <c r="Q2621" s="10" t="s">
        <v>8315</v>
      </c>
      <c r="R2621" t="s">
        <v>8357</v>
      </c>
      <c r="S2621" s="14">
        <f t="shared" si="162"/>
        <v>42619.802488425921</v>
      </c>
      <c r="T2621" s="14">
        <f t="shared" si="163"/>
        <v>42659.875</v>
      </c>
    </row>
    <row r="2622" spans="1:20" ht="59.4" x14ac:dyDescent="0.45">
      <c r="A2622">
        <v>2906</v>
      </c>
      <c r="B2622" s="3" t="s">
        <v>2906</v>
      </c>
      <c r="C2622" s="3" t="s">
        <v>7016</v>
      </c>
      <c r="D2622" s="6">
        <v>6000</v>
      </c>
      <c r="E2622" s="8">
        <v>565</v>
      </c>
      <c r="F2622" t="s">
        <v>8220</v>
      </c>
      <c r="G2622" t="s">
        <v>8223</v>
      </c>
      <c r="H2622" t="s">
        <v>8245</v>
      </c>
      <c r="I2622">
        <v>1438390800</v>
      </c>
      <c r="J2622">
        <v>1436888066</v>
      </c>
      <c r="K2622" t="b">
        <v>0</v>
      </c>
      <c r="L2622">
        <v>7</v>
      </c>
      <c r="M2622" t="b">
        <v>0</v>
      </c>
      <c r="N2622" t="s">
        <v>8269</v>
      </c>
      <c r="O2622">
        <f t="shared" si="160"/>
        <v>9</v>
      </c>
      <c r="P2622">
        <f t="shared" si="161"/>
        <v>80.709999999999994</v>
      </c>
      <c r="Q2622" s="10" t="s">
        <v>8315</v>
      </c>
      <c r="R2622" t="s">
        <v>8316</v>
      </c>
      <c r="S2622" s="14">
        <f t="shared" si="162"/>
        <v>42199.648912037039</v>
      </c>
      <c r="T2622" s="14">
        <f t="shared" si="163"/>
        <v>42217.041666666672</v>
      </c>
    </row>
    <row r="2623" spans="1:20" ht="45" x14ac:dyDescent="0.4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8308</v>
      </c>
      <c r="R2623" t="s">
        <v>8310</v>
      </c>
      <c r="S2623" s="14">
        <f t="shared" si="162"/>
        <v>42360.487210648149</v>
      </c>
      <c r="T2623" s="14">
        <f t="shared" si="163"/>
        <v>42390.487210648149</v>
      </c>
    </row>
    <row r="2624" spans="1:20" ht="45" x14ac:dyDescent="0.4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8323</v>
      </c>
      <c r="R2624" t="s">
        <v>8344</v>
      </c>
      <c r="S2624" s="14">
        <f t="shared" si="162"/>
        <v>41596.913437499999</v>
      </c>
      <c r="T2624" s="14">
        <f t="shared" si="163"/>
        <v>41625.5</v>
      </c>
    </row>
    <row r="2625" spans="1:20" ht="45" x14ac:dyDescent="0.4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8315</v>
      </c>
      <c r="R2625" t="s">
        <v>8316</v>
      </c>
      <c r="S2625" s="14">
        <f t="shared" si="162"/>
        <v>41765.938657407409</v>
      </c>
      <c r="T2625" s="14">
        <f t="shared" si="163"/>
        <v>41795.938657407409</v>
      </c>
    </row>
    <row r="2626" spans="1:20" ht="45" x14ac:dyDescent="0.4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64">ROUND(E2626/D2626*100,0)</f>
        <v>22</v>
      </c>
      <c r="P2626">
        <f t="shared" ref="P2626:P2689" si="165">IFERROR(ROUND(E2626/L2626,2),0)</f>
        <v>56</v>
      </c>
      <c r="Q2626" s="10" t="s">
        <v>8308</v>
      </c>
      <c r="R2626" t="s">
        <v>8312</v>
      </c>
      <c r="S2626" s="14">
        <f t="shared" ref="S2626:S2689" si="166">(((J2626/60)/60)/24)+DATE(1970,1,1)</f>
        <v>41900.505312499998</v>
      </c>
      <c r="T2626" s="14">
        <f t="shared" ref="T2626:T2689" si="167">(((I2626/60)/60)/24)+DATE(1970,1,1)</f>
        <v>41930.505312499998</v>
      </c>
    </row>
    <row r="2627" spans="1:20" ht="45" x14ac:dyDescent="0.4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64"/>
        <v>10</v>
      </c>
      <c r="P2627">
        <f t="shared" si="165"/>
        <v>62.22</v>
      </c>
      <c r="Q2627" s="10" t="s">
        <v>8323</v>
      </c>
      <c r="R2627" t="s">
        <v>8345</v>
      </c>
      <c r="S2627" s="14">
        <f t="shared" si="166"/>
        <v>41845.968159722222</v>
      </c>
      <c r="T2627" s="14">
        <f t="shared" si="167"/>
        <v>41875.968159722222</v>
      </c>
    </row>
    <row r="2628" spans="1:20" ht="45" x14ac:dyDescent="0.4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0" t="s">
        <v>8331</v>
      </c>
      <c r="R2628" t="s">
        <v>8332</v>
      </c>
      <c r="S2628" s="14">
        <f t="shared" si="166"/>
        <v>41255.833611111113</v>
      </c>
      <c r="T2628" s="14">
        <f t="shared" si="167"/>
        <v>41285.833611111113</v>
      </c>
    </row>
    <row r="2629" spans="1:20" ht="45" x14ac:dyDescent="0.4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8323</v>
      </c>
      <c r="R2629" t="s">
        <v>8327</v>
      </c>
      <c r="S2629" s="14">
        <f t="shared" si="166"/>
        <v>40981.710243055553</v>
      </c>
      <c r="T2629" s="14">
        <f t="shared" si="167"/>
        <v>41011.710243055553</v>
      </c>
    </row>
    <row r="2630" spans="1:20" ht="30.6" x14ac:dyDescent="0.4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8315</v>
      </c>
      <c r="R2630" t="s">
        <v>8316</v>
      </c>
      <c r="S2630" s="14">
        <f t="shared" si="166"/>
        <v>42628.650208333333</v>
      </c>
      <c r="T2630" s="14">
        <f t="shared" si="167"/>
        <v>42659.650208333333</v>
      </c>
    </row>
    <row r="2631" spans="1:20" ht="45" x14ac:dyDescent="0.4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8323</v>
      </c>
      <c r="R2631" t="s">
        <v>8324</v>
      </c>
      <c r="S2631" s="14">
        <f t="shared" si="166"/>
        <v>40687.285844907405</v>
      </c>
      <c r="T2631" s="14">
        <f t="shared" si="167"/>
        <v>40749.284722222219</v>
      </c>
    </row>
    <row r="2632" spans="1:20" ht="30.6" x14ac:dyDescent="0.4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164"/>
        <v>11</v>
      </c>
      <c r="P2632">
        <f t="shared" si="165"/>
        <v>69.13</v>
      </c>
      <c r="Q2632" s="10" t="s">
        <v>8336</v>
      </c>
      <c r="R2632" t="s">
        <v>8337</v>
      </c>
      <c r="S2632" s="14">
        <f t="shared" si="166"/>
        <v>41880.068437499998</v>
      </c>
      <c r="T2632" s="14">
        <f t="shared" si="167"/>
        <v>41910.068437499998</v>
      </c>
    </row>
    <row r="2633" spans="1:20" ht="45" x14ac:dyDescent="0.4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164"/>
        <v>28</v>
      </c>
      <c r="P2633">
        <f t="shared" si="165"/>
        <v>55.3</v>
      </c>
      <c r="Q2633" s="10" t="s">
        <v>8317</v>
      </c>
      <c r="R2633" t="s">
        <v>8319</v>
      </c>
      <c r="S2633" s="14">
        <f t="shared" si="166"/>
        <v>41971.866574074069</v>
      </c>
      <c r="T2633" s="14">
        <f t="shared" si="167"/>
        <v>42016.866574074069</v>
      </c>
    </row>
    <row r="2634" spans="1:20" ht="45" x14ac:dyDescent="0.4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8323</v>
      </c>
      <c r="R2634" t="s">
        <v>8324</v>
      </c>
      <c r="S2634" s="14">
        <f t="shared" si="166"/>
        <v>42193.650671296295</v>
      </c>
      <c r="T2634" s="14">
        <f t="shared" si="167"/>
        <v>42238.207638888889</v>
      </c>
    </row>
    <row r="2635" spans="1:20" ht="45" x14ac:dyDescent="0.45">
      <c r="A2635">
        <v>2752</v>
      </c>
      <c r="B2635" s="3" t="s">
        <v>2752</v>
      </c>
      <c r="C2635" s="3" t="s">
        <v>6862</v>
      </c>
      <c r="D2635" s="6">
        <v>4800</v>
      </c>
      <c r="E2635" s="8">
        <v>550</v>
      </c>
      <c r="F2635" t="s">
        <v>8220</v>
      </c>
      <c r="G2635" t="s">
        <v>8223</v>
      </c>
      <c r="H2635" t="s">
        <v>8245</v>
      </c>
      <c r="I2635">
        <v>1324232504</v>
      </c>
      <c r="J2635">
        <v>1320776504</v>
      </c>
      <c r="K2635" t="b">
        <v>0</v>
      </c>
      <c r="L2635">
        <v>14</v>
      </c>
      <c r="M2635" t="b">
        <v>0</v>
      </c>
      <c r="N2635" t="s">
        <v>8302</v>
      </c>
      <c r="O2635">
        <f t="shared" si="164"/>
        <v>11</v>
      </c>
      <c r="P2635">
        <f t="shared" si="165"/>
        <v>39.29</v>
      </c>
      <c r="Q2635" s="10" t="s">
        <v>8320</v>
      </c>
      <c r="R2635" t="s">
        <v>8356</v>
      </c>
      <c r="S2635" s="14">
        <f t="shared" si="166"/>
        <v>40855.765092592592</v>
      </c>
      <c r="T2635" s="14">
        <f t="shared" si="167"/>
        <v>40895.765092592592</v>
      </c>
    </row>
    <row r="2636" spans="1:20" ht="45" x14ac:dyDescent="0.45">
      <c r="A2636">
        <v>2897</v>
      </c>
      <c r="B2636" s="3" t="s">
        <v>2897</v>
      </c>
      <c r="C2636" s="3" t="s">
        <v>7007</v>
      </c>
      <c r="D2636" s="6">
        <v>12000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1444577345</v>
      </c>
      <c r="J2636">
        <v>1441985458</v>
      </c>
      <c r="K2636" t="b">
        <v>0</v>
      </c>
      <c r="L2636">
        <v>3</v>
      </c>
      <c r="M2636" t="b">
        <v>0</v>
      </c>
      <c r="N2636" t="s">
        <v>8269</v>
      </c>
      <c r="O2636">
        <f t="shared" si="164"/>
        <v>5</v>
      </c>
      <c r="P2636">
        <f t="shared" si="165"/>
        <v>183.33</v>
      </c>
      <c r="Q2636" s="10" t="s">
        <v>8315</v>
      </c>
      <c r="R2636" t="s">
        <v>8316</v>
      </c>
      <c r="S2636" s="14">
        <f t="shared" si="166"/>
        <v>42258.646504629629</v>
      </c>
      <c r="T2636" s="14">
        <f t="shared" si="167"/>
        <v>42288.645196759258</v>
      </c>
    </row>
    <row r="2637" spans="1:20" ht="45" x14ac:dyDescent="0.45">
      <c r="A2637">
        <v>3514</v>
      </c>
      <c r="B2637" s="3" t="s">
        <v>3513</v>
      </c>
      <c r="C2637" s="3" t="s">
        <v>7624</v>
      </c>
      <c r="D2637" s="6">
        <v>500</v>
      </c>
      <c r="E2637" s="8">
        <v>550</v>
      </c>
      <c r="F2637" t="s">
        <v>8218</v>
      </c>
      <c r="G2637" t="s">
        <v>8223</v>
      </c>
      <c r="H2637" t="s">
        <v>8245</v>
      </c>
      <c r="I2637">
        <v>1422853140</v>
      </c>
      <c r="J2637">
        <v>1421439552</v>
      </c>
      <c r="K2637" t="b">
        <v>0</v>
      </c>
      <c r="L2637">
        <v>10</v>
      </c>
      <c r="M2637" t="b">
        <v>1</v>
      </c>
      <c r="N2637" t="s">
        <v>8269</v>
      </c>
      <c r="O2637">
        <f t="shared" si="164"/>
        <v>110</v>
      </c>
      <c r="P2637">
        <f t="shared" si="165"/>
        <v>55</v>
      </c>
      <c r="Q2637" s="10" t="s">
        <v>8315</v>
      </c>
      <c r="R2637" t="s">
        <v>8316</v>
      </c>
      <c r="S2637" s="14">
        <f t="shared" si="166"/>
        <v>42020.846666666665</v>
      </c>
      <c r="T2637" s="14">
        <f t="shared" si="167"/>
        <v>42037.207638888889</v>
      </c>
    </row>
    <row r="2638" spans="1:20" ht="45" x14ac:dyDescent="0.45">
      <c r="A2638">
        <v>3934</v>
      </c>
      <c r="B2638" s="3" t="s">
        <v>3931</v>
      </c>
      <c r="C2638" s="3" t="s">
        <v>8042</v>
      </c>
      <c r="D2638" s="6">
        <v>5000</v>
      </c>
      <c r="E2638" s="8">
        <v>550</v>
      </c>
      <c r="F2638" t="s">
        <v>8220</v>
      </c>
      <c r="G2638" t="s">
        <v>8223</v>
      </c>
      <c r="H2638" t="s">
        <v>8245</v>
      </c>
      <c r="I2638">
        <v>1443704400</v>
      </c>
      <c r="J2638">
        <v>1439827639</v>
      </c>
      <c r="K2638" t="b">
        <v>0</v>
      </c>
      <c r="L2638">
        <v>12</v>
      </c>
      <c r="M2638" t="b">
        <v>0</v>
      </c>
      <c r="N2638" t="s">
        <v>8269</v>
      </c>
      <c r="O2638">
        <f t="shared" si="164"/>
        <v>11</v>
      </c>
      <c r="P2638">
        <f t="shared" si="165"/>
        <v>45.83</v>
      </c>
      <c r="Q2638" s="10" t="s">
        <v>8315</v>
      </c>
      <c r="R2638" t="s">
        <v>8316</v>
      </c>
      <c r="S2638" s="14">
        <f t="shared" si="166"/>
        <v>42233.671747685185</v>
      </c>
      <c r="T2638" s="14">
        <f t="shared" si="167"/>
        <v>42278.541666666672</v>
      </c>
    </row>
    <row r="2639" spans="1:20" ht="45" x14ac:dyDescent="0.45">
      <c r="A2639">
        <v>1612</v>
      </c>
      <c r="B2639" s="3" t="s">
        <v>1613</v>
      </c>
      <c r="C2639" s="3" t="s">
        <v>5722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1357160384</v>
      </c>
      <c r="J2639">
        <v>1354568384</v>
      </c>
      <c r="K2639" t="b">
        <v>0</v>
      </c>
      <c r="L2639">
        <v>11</v>
      </c>
      <c r="M2639" t="b">
        <v>1</v>
      </c>
      <c r="N2639" t="s">
        <v>8274</v>
      </c>
      <c r="O2639">
        <f t="shared" si="164"/>
        <v>110</v>
      </c>
      <c r="P2639">
        <f t="shared" si="165"/>
        <v>50</v>
      </c>
      <c r="Q2639" s="10" t="s">
        <v>8323</v>
      </c>
      <c r="R2639" t="s">
        <v>8324</v>
      </c>
      <c r="S2639" s="14">
        <f t="shared" si="166"/>
        <v>41246.874814814815</v>
      </c>
      <c r="T2639" s="14">
        <f t="shared" si="167"/>
        <v>41276.874814814815</v>
      </c>
    </row>
    <row r="2640" spans="1:20" ht="45" x14ac:dyDescent="0.4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8334</v>
      </c>
      <c r="R2640" t="s">
        <v>8350</v>
      </c>
      <c r="S2640" s="14">
        <f t="shared" si="166"/>
        <v>42452.781828703708</v>
      </c>
      <c r="T2640" s="14">
        <f t="shared" si="167"/>
        <v>42480.781828703708</v>
      </c>
    </row>
    <row r="2641" spans="1:20" ht="59.4" x14ac:dyDescent="0.45">
      <c r="A2641">
        <v>856</v>
      </c>
      <c r="B2641" s="3" t="s">
        <v>857</v>
      </c>
      <c r="C2641" s="3" t="s">
        <v>4966</v>
      </c>
      <c r="D2641" s="6">
        <v>250</v>
      </c>
      <c r="E2641" s="8">
        <v>545</v>
      </c>
      <c r="F2641" t="s">
        <v>8218</v>
      </c>
      <c r="G2641" t="s">
        <v>8235</v>
      </c>
      <c r="H2641" t="s">
        <v>8248</v>
      </c>
      <c r="I2641">
        <v>1477422000</v>
      </c>
      <c r="J2641">
        <v>1472282956</v>
      </c>
      <c r="K2641" t="b">
        <v>0</v>
      </c>
      <c r="L2641">
        <v>28</v>
      </c>
      <c r="M2641" t="b">
        <v>1</v>
      </c>
      <c r="N2641" t="s">
        <v>8275</v>
      </c>
      <c r="O2641">
        <f t="shared" si="164"/>
        <v>218</v>
      </c>
      <c r="P2641">
        <f t="shared" si="165"/>
        <v>19.46</v>
      </c>
      <c r="Q2641" s="10" t="s">
        <v>8323</v>
      </c>
      <c r="R2641" t="s">
        <v>8325</v>
      </c>
      <c r="S2641" s="14">
        <f t="shared" si="166"/>
        <v>42609.311990740738</v>
      </c>
      <c r="T2641" s="14">
        <f t="shared" si="167"/>
        <v>42668.791666666672</v>
      </c>
    </row>
    <row r="2642" spans="1:20" ht="45" x14ac:dyDescent="0.45">
      <c r="A2642">
        <v>3181</v>
      </c>
      <c r="B2642" s="3" t="s">
        <v>3181</v>
      </c>
      <c r="C2642" s="3" t="s">
        <v>7291</v>
      </c>
      <c r="D2642" s="6">
        <v>500</v>
      </c>
      <c r="E2642" s="8">
        <v>545</v>
      </c>
      <c r="F2642" t="s">
        <v>8218</v>
      </c>
      <c r="G2642" t="s">
        <v>8224</v>
      </c>
      <c r="H2642" t="s">
        <v>8246</v>
      </c>
      <c r="I2642">
        <v>1402848000</v>
      </c>
      <c r="J2642">
        <v>1400570787</v>
      </c>
      <c r="K2642" t="b">
        <v>1</v>
      </c>
      <c r="L2642">
        <v>15</v>
      </c>
      <c r="M2642" t="b">
        <v>1</v>
      </c>
      <c r="N2642" t="s">
        <v>8269</v>
      </c>
      <c r="O2642">
        <f t="shared" si="164"/>
        <v>109</v>
      </c>
      <c r="P2642">
        <f t="shared" si="165"/>
        <v>36.33</v>
      </c>
      <c r="Q2642" s="10" t="s">
        <v>8315</v>
      </c>
      <c r="R2642" t="s">
        <v>8316</v>
      </c>
      <c r="S2642" s="14">
        <f t="shared" si="166"/>
        <v>41779.310034722221</v>
      </c>
      <c r="T2642" s="14">
        <f t="shared" si="167"/>
        <v>41805.666666666664</v>
      </c>
    </row>
    <row r="2643" spans="1:20" ht="45" x14ac:dyDescent="0.45">
      <c r="A2643">
        <v>818</v>
      </c>
      <c r="B2643" s="3" t="s">
        <v>819</v>
      </c>
      <c r="C2643" s="3" t="s">
        <v>4928</v>
      </c>
      <c r="D2643" s="6">
        <v>350</v>
      </c>
      <c r="E2643" s="8">
        <v>545</v>
      </c>
      <c r="F2643" t="s">
        <v>8218</v>
      </c>
      <c r="G2643" t="s">
        <v>8223</v>
      </c>
      <c r="H2643" t="s">
        <v>8245</v>
      </c>
      <c r="I2643">
        <v>1344358860</v>
      </c>
      <c r="J2643">
        <v>1343682681</v>
      </c>
      <c r="K2643" t="b">
        <v>0</v>
      </c>
      <c r="L2643">
        <v>19</v>
      </c>
      <c r="M2643" t="b">
        <v>1</v>
      </c>
      <c r="N2643" t="s">
        <v>8274</v>
      </c>
      <c r="O2643">
        <f t="shared" si="164"/>
        <v>156</v>
      </c>
      <c r="P2643">
        <f t="shared" si="165"/>
        <v>28.68</v>
      </c>
      <c r="Q2643" s="10" t="s">
        <v>8323</v>
      </c>
      <c r="R2643" t="s">
        <v>8324</v>
      </c>
      <c r="S2643" s="14">
        <f t="shared" si="166"/>
        <v>41120.882881944446</v>
      </c>
      <c r="T2643" s="14">
        <f t="shared" si="167"/>
        <v>41128.709027777775</v>
      </c>
    </row>
    <row r="2644" spans="1:20" ht="45" x14ac:dyDescent="0.4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8315</v>
      </c>
      <c r="R2644" t="s">
        <v>8316</v>
      </c>
      <c r="S2644" s="14">
        <f t="shared" si="166"/>
        <v>42762.545810185184</v>
      </c>
      <c r="T2644" s="14">
        <f t="shared" si="167"/>
        <v>42792.545810185184</v>
      </c>
    </row>
    <row r="2645" spans="1:20" ht="45" x14ac:dyDescent="0.4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8315</v>
      </c>
      <c r="R2645" t="s">
        <v>8316</v>
      </c>
      <c r="S2645" s="14">
        <f t="shared" si="166"/>
        <v>42289.94049768518</v>
      </c>
      <c r="T2645" s="14">
        <f t="shared" si="167"/>
        <v>42349.982164351852</v>
      </c>
    </row>
    <row r="2646" spans="1:20" ht="45" x14ac:dyDescent="0.4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8315</v>
      </c>
      <c r="R2646" t="s">
        <v>8316</v>
      </c>
      <c r="S2646" s="14">
        <f t="shared" si="166"/>
        <v>42788.565208333333</v>
      </c>
      <c r="T2646" s="14">
        <f t="shared" si="167"/>
        <v>42818.523541666669</v>
      </c>
    </row>
    <row r="2647" spans="1:20" ht="45" x14ac:dyDescent="0.4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8315</v>
      </c>
      <c r="R2647" t="s">
        <v>8316</v>
      </c>
      <c r="S2647" s="14">
        <f t="shared" si="166"/>
        <v>41990.585486111115</v>
      </c>
      <c r="T2647" s="14">
        <f t="shared" si="167"/>
        <v>42035.585486111115</v>
      </c>
    </row>
    <row r="2648" spans="1:20" ht="59.4" x14ac:dyDescent="0.4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8315</v>
      </c>
      <c r="R2648" t="s">
        <v>8316</v>
      </c>
      <c r="S2648" s="14">
        <f t="shared" si="166"/>
        <v>41914.100289351853</v>
      </c>
      <c r="T2648" s="14">
        <f t="shared" si="167"/>
        <v>41928.165972222225</v>
      </c>
    </row>
    <row r="2649" spans="1:20" ht="59.4" x14ac:dyDescent="0.4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8315</v>
      </c>
      <c r="R2649" t="s">
        <v>8316</v>
      </c>
      <c r="S2649" s="14">
        <f t="shared" si="166"/>
        <v>41927.848900462966</v>
      </c>
      <c r="T2649" s="14">
        <f t="shared" si="167"/>
        <v>41948.890567129631</v>
      </c>
    </row>
    <row r="2650" spans="1:20" ht="45" x14ac:dyDescent="0.4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8334</v>
      </c>
      <c r="R2650" t="s">
        <v>8335</v>
      </c>
      <c r="S2650" s="14">
        <f t="shared" si="166"/>
        <v>41723.9533912037</v>
      </c>
      <c r="T2650" s="14">
        <f t="shared" si="167"/>
        <v>41761.9533912037</v>
      </c>
    </row>
    <row r="2651" spans="1:20" ht="45" x14ac:dyDescent="0.4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8334</v>
      </c>
      <c r="R2651" t="s">
        <v>8335</v>
      </c>
      <c r="S2651" s="14">
        <f t="shared" si="166"/>
        <v>42294.628449074073</v>
      </c>
      <c r="T2651" s="14">
        <f t="shared" si="167"/>
        <v>42324.670115740737</v>
      </c>
    </row>
    <row r="2652" spans="1:20" ht="45" x14ac:dyDescent="0.4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8315</v>
      </c>
      <c r="R2652" t="s">
        <v>8316</v>
      </c>
      <c r="S2652" s="14">
        <f t="shared" si="166"/>
        <v>42214.6956712963</v>
      </c>
      <c r="T2652" s="14">
        <f t="shared" si="167"/>
        <v>42225.666666666672</v>
      </c>
    </row>
    <row r="2653" spans="1:20" ht="45" x14ac:dyDescent="0.4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8315</v>
      </c>
      <c r="R2653" t="s">
        <v>8316</v>
      </c>
      <c r="S2653" s="14">
        <f t="shared" si="166"/>
        <v>42555.671944444446</v>
      </c>
      <c r="T2653" s="14">
        <f t="shared" si="167"/>
        <v>42583.791666666672</v>
      </c>
    </row>
    <row r="2654" spans="1:20" ht="45" x14ac:dyDescent="0.4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8315</v>
      </c>
      <c r="R2654" t="s">
        <v>8316</v>
      </c>
      <c r="S2654" s="14">
        <f t="shared" si="166"/>
        <v>42452.815659722226</v>
      </c>
      <c r="T2654" s="14">
        <f t="shared" si="167"/>
        <v>42512.815659722226</v>
      </c>
    </row>
    <row r="2655" spans="1:20" ht="45" x14ac:dyDescent="0.45">
      <c r="A2655">
        <v>3749</v>
      </c>
      <c r="B2655" s="3" t="s">
        <v>3746</v>
      </c>
      <c r="C2655" s="3" t="s">
        <v>7859</v>
      </c>
      <c r="D2655" s="6">
        <v>500</v>
      </c>
      <c r="E2655" s="8">
        <v>525</v>
      </c>
      <c r="F2655" t="s">
        <v>8218</v>
      </c>
      <c r="G2655" t="s">
        <v>8223</v>
      </c>
      <c r="H2655" t="s">
        <v>8245</v>
      </c>
      <c r="I2655">
        <v>1461902340</v>
      </c>
      <c r="J2655">
        <v>1459220588</v>
      </c>
      <c r="K2655" t="b">
        <v>0</v>
      </c>
      <c r="L2655">
        <v>7</v>
      </c>
      <c r="M2655" t="b">
        <v>1</v>
      </c>
      <c r="N2655" t="s">
        <v>8303</v>
      </c>
      <c r="O2655">
        <f t="shared" si="164"/>
        <v>105</v>
      </c>
      <c r="P2655">
        <f t="shared" si="165"/>
        <v>75</v>
      </c>
      <c r="Q2655" s="10" t="s">
        <v>8315</v>
      </c>
      <c r="R2655" t="s">
        <v>8357</v>
      </c>
      <c r="S2655" s="14">
        <f t="shared" si="166"/>
        <v>42458.127175925925</v>
      </c>
      <c r="T2655" s="14">
        <f t="shared" si="167"/>
        <v>42489.165972222225</v>
      </c>
    </row>
    <row r="2656" spans="1:20" ht="59.4" x14ac:dyDescent="0.4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0" t="s">
        <v>8315</v>
      </c>
      <c r="R2656" t="s">
        <v>8316</v>
      </c>
      <c r="S2656" s="14">
        <f t="shared" si="166"/>
        <v>41889.768229166664</v>
      </c>
      <c r="T2656" s="14">
        <f t="shared" si="167"/>
        <v>41919.768229166664</v>
      </c>
    </row>
    <row r="2657" spans="1:20" ht="45" x14ac:dyDescent="0.45">
      <c r="A2657">
        <v>2</v>
      </c>
      <c r="B2657" s="3" t="s">
        <v>4</v>
      </c>
      <c r="C2657" s="3" t="s">
        <v>4113</v>
      </c>
      <c r="D2657" s="6">
        <v>500</v>
      </c>
      <c r="E2657" s="8">
        <v>525</v>
      </c>
      <c r="F2657" t="s">
        <v>8218</v>
      </c>
      <c r="G2657" t="s">
        <v>8224</v>
      </c>
      <c r="H2657" t="s">
        <v>8246</v>
      </c>
      <c r="I2657">
        <v>1455555083</v>
      </c>
      <c r="J2657">
        <v>1454691083</v>
      </c>
      <c r="K2657" t="b">
        <v>0</v>
      </c>
      <c r="L2657">
        <v>35</v>
      </c>
      <c r="M2657" t="b">
        <v>1</v>
      </c>
      <c r="N2657" t="s">
        <v>8263</v>
      </c>
      <c r="O2657">
        <f t="shared" si="164"/>
        <v>105</v>
      </c>
      <c r="P2657">
        <f t="shared" si="165"/>
        <v>15</v>
      </c>
      <c r="Q2657" s="10" t="s">
        <v>8308</v>
      </c>
      <c r="R2657" t="s">
        <v>8309</v>
      </c>
      <c r="S2657" s="14">
        <f t="shared" si="166"/>
        <v>42405.702349537038</v>
      </c>
      <c r="T2657" s="14">
        <f t="shared" si="167"/>
        <v>42415.702349537038</v>
      </c>
    </row>
    <row r="2658" spans="1:20" ht="45" x14ac:dyDescent="0.4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8315</v>
      </c>
      <c r="R2658" t="s">
        <v>8355</v>
      </c>
      <c r="S2658" s="14">
        <f t="shared" si="166"/>
        <v>42615.121921296297</v>
      </c>
      <c r="T2658" s="14">
        <f t="shared" si="167"/>
        <v>42675.121921296297</v>
      </c>
    </row>
    <row r="2659" spans="1:20" ht="59.4" x14ac:dyDescent="0.4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164"/>
        <v>3</v>
      </c>
      <c r="P2659">
        <f t="shared" si="165"/>
        <v>65</v>
      </c>
      <c r="Q2659" s="10" t="s">
        <v>8323</v>
      </c>
      <c r="R2659" t="s">
        <v>8326</v>
      </c>
      <c r="S2659" s="14">
        <f t="shared" si="166"/>
        <v>41081.69027777778</v>
      </c>
      <c r="T2659" s="14">
        <f t="shared" si="167"/>
        <v>41113.166666666664</v>
      </c>
    </row>
    <row r="2660" spans="1:20" ht="45" x14ac:dyDescent="0.45">
      <c r="A2660">
        <v>3651</v>
      </c>
      <c r="B2660" s="3" t="s">
        <v>3649</v>
      </c>
      <c r="C2660" s="3" t="s">
        <v>7761</v>
      </c>
      <c r="D2660" s="6">
        <v>500</v>
      </c>
      <c r="E2660" s="8">
        <v>520</v>
      </c>
      <c r="F2660" t="s">
        <v>8218</v>
      </c>
      <c r="G2660" t="s">
        <v>8223</v>
      </c>
      <c r="H2660" t="s">
        <v>8245</v>
      </c>
      <c r="I2660">
        <v>1407686340</v>
      </c>
      <c r="J2660">
        <v>1404833442</v>
      </c>
      <c r="K2660" t="b">
        <v>0</v>
      </c>
      <c r="L2660">
        <v>9</v>
      </c>
      <c r="M2660" t="b">
        <v>1</v>
      </c>
      <c r="N2660" t="s">
        <v>8269</v>
      </c>
      <c r="O2660">
        <f t="shared" si="164"/>
        <v>104</v>
      </c>
      <c r="P2660">
        <f t="shared" si="165"/>
        <v>57.78</v>
      </c>
      <c r="Q2660" s="10" t="s">
        <v>8315</v>
      </c>
      <c r="R2660" t="s">
        <v>8316</v>
      </c>
      <c r="S2660" s="14">
        <f t="shared" si="166"/>
        <v>41828.646319444444</v>
      </c>
      <c r="T2660" s="14">
        <f t="shared" si="167"/>
        <v>41861.665972222225</v>
      </c>
    </row>
    <row r="2661" spans="1:20" ht="45" x14ac:dyDescent="0.45">
      <c r="A2661">
        <v>3894</v>
      </c>
      <c r="B2661" s="3" t="s">
        <v>3891</v>
      </c>
      <c r="C2661" s="3" t="s">
        <v>8002</v>
      </c>
      <c r="D2661" s="6">
        <v>15000</v>
      </c>
      <c r="E2661" s="8">
        <v>520</v>
      </c>
      <c r="F2661" t="s">
        <v>8220</v>
      </c>
      <c r="G2661" t="s">
        <v>8223</v>
      </c>
      <c r="H2661" t="s">
        <v>8245</v>
      </c>
      <c r="I2661">
        <v>1481000340</v>
      </c>
      <c r="J2661">
        <v>1478386812</v>
      </c>
      <c r="K2661" t="b">
        <v>0</v>
      </c>
      <c r="L2661">
        <v>11</v>
      </c>
      <c r="M2661" t="b">
        <v>0</v>
      </c>
      <c r="N2661" t="s">
        <v>8269</v>
      </c>
      <c r="O2661">
        <f t="shared" si="164"/>
        <v>3</v>
      </c>
      <c r="P2661">
        <f t="shared" si="165"/>
        <v>47.27</v>
      </c>
      <c r="Q2661" s="10" t="s">
        <v>8315</v>
      </c>
      <c r="R2661" t="s">
        <v>8316</v>
      </c>
      <c r="S2661" s="14">
        <f t="shared" si="166"/>
        <v>42679.958472222221</v>
      </c>
      <c r="T2661" s="14">
        <f t="shared" si="167"/>
        <v>42710.207638888889</v>
      </c>
    </row>
    <row r="2662" spans="1:20" ht="59.4" x14ac:dyDescent="0.45">
      <c r="A2662">
        <v>829</v>
      </c>
      <c r="B2662" s="3" t="s">
        <v>830</v>
      </c>
      <c r="C2662" s="3" t="s">
        <v>4939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1468437240</v>
      </c>
      <c r="J2662">
        <v>1463253240</v>
      </c>
      <c r="K2662" t="b">
        <v>0</v>
      </c>
      <c r="L2662">
        <v>16</v>
      </c>
      <c r="M2662" t="b">
        <v>1</v>
      </c>
      <c r="N2662" t="s">
        <v>8274</v>
      </c>
      <c r="O2662">
        <f t="shared" si="164"/>
        <v>104</v>
      </c>
      <c r="P2662">
        <f t="shared" si="165"/>
        <v>32.5</v>
      </c>
      <c r="Q2662" s="10" t="s">
        <v>8323</v>
      </c>
      <c r="R2662" t="s">
        <v>8324</v>
      </c>
      <c r="S2662" s="14">
        <f t="shared" si="166"/>
        <v>42504.801388888889</v>
      </c>
      <c r="T2662" s="14">
        <f t="shared" si="167"/>
        <v>42564.801388888889</v>
      </c>
    </row>
    <row r="2663" spans="1:20" ht="59.4" x14ac:dyDescent="0.45">
      <c r="A2663">
        <v>1835</v>
      </c>
      <c r="B2663" s="3" t="s">
        <v>1836</v>
      </c>
      <c r="C2663" s="3" t="s">
        <v>5945</v>
      </c>
      <c r="D2663" s="6">
        <v>500</v>
      </c>
      <c r="E2663" s="8">
        <v>520</v>
      </c>
      <c r="F2663" t="s">
        <v>8218</v>
      </c>
      <c r="G2663" t="s">
        <v>8224</v>
      </c>
      <c r="H2663" t="s">
        <v>8246</v>
      </c>
      <c r="I2663">
        <v>1459439471</v>
      </c>
      <c r="J2663">
        <v>1456851071</v>
      </c>
      <c r="K2663" t="b">
        <v>0</v>
      </c>
      <c r="L2663">
        <v>11</v>
      </c>
      <c r="M2663" t="b">
        <v>1</v>
      </c>
      <c r="N2663" t="s">
        <v>8274</v>
      </c>
      <c r="O2663">
        <f t="shared" si="164"/>
        <v>104</v>
      </c>
      <c r="P2663">
        <f t="shared" si="165"/>
        <v>47.27</v>
      </c>
      <c r="Q2663" s="10" t="s">
        <v>8323</v>
      </c>
      <c r="R2663" t="s">
        <v>8324</v>
      </c>
      <c r="S2663" s="14">
        <f t="shared" si="166"/>
        <v>42430.702210648145</v>
      </c>
      <c r="T2663" s="14">
        <f t="shared" si="167"/>
        <v>42460.660543981481</v>
      </c>
    </row>
    <row r="2664" spans="1:20" ht="45" x14ac:dyDescent="0.4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8323</v>
      </c>
      <c r="R2664" t="s">
        <v>8324</v>
      </c>
      <c r="S2664" s="14">
        <f t="shared" si="166"/>
        <v>40122.751620370371</v>
      </c>
      <c r="T2664" s="14">
        <f t="shared" si="167"/>
        <v>40178.98541666667</v>
      </c>
    </row>
    <row r="2665" spans="1:20" ht="45" x14ac:dyDescent="0.4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8323</v>
      </c>
      <c r="R2665" t="s">
        <v>8327</v>
      </c>
      <c r="S2665" s="14">
        <f t="shared" si="166"/>
        <v>40542.839282407411</v>
      </c>
      <c r="T2665" s="14">
        <f t="shared" si="167"/>
        <v>40559.07708333333</v>
      </c>
    </row>
    <row r="2666" spans="1:20" ht="45" x14ac:dyDescent="0.45">
      <c r="A2666">
        <v>1990</v>
      </c>
      <c r="B2666" s="3" t="s">
        <v>1991</v>
      </c>
      <c r="C2666" s="3" t="s">
        <v>6100</v>
      </c>
      <c r="D2666" s="6">
        <v>3000</v>
      </c>
      <c r="E2666" s="8">
        <v>509</v>
      </c>
      <c r="F2666" t="s">
        <v>8220</v>
      </c>
      <c r="G2666" t="s">
        <v>8223</v>
      </c>
      <c r="H2666" t="s">
        <v>8245</v>
      </c>
      <c r="I2666">
        <v>1455338532</v>
      </c>
      <c r="J2666">
        <v>1454042532</v>
      </c>
      <c r="K2666" t="b">
        <v>0</v>
      </c>
      <c r="L2666">
        <v>5</v>
      </c>
      <c r="M2666" t="b">
        <v>0</v>
      </c>
      <c r="N2666" t="s">
        <v>8294</v>
      </c>
      <c r="O2666">
        <f t="shared" si="164"/>
        <v>17</v>
      </c>
      <c r="P2666">
        <f t="shared" si="165"/>
        <v>101.8</v>
      </c>
      <c r="Q2666" s="10" t="s">
        <v>8336</v>
      </c>
      <c r="R2666" t="s">
        <v>8348</v>
      </c>
      <c r="S2666" s="14">
        <f t="shared" si="166"/>
        <v>42398.195972222224</v>
      </c>
      <c r="T2666" s="14">
        <f t="shared" si="167"/>
        <v>42413.195972222224</v>
      </c>
    </row>
    <row r="2667" spans="1:20" ht="45" x14ac:dyDescent="0.45">
      <c r="A2667">
        <v>1816</v>
      </c>
      <c r="B2667" s="3" t="s">
        <v>1817</v>
      </c>
      <c r="C2667" s="3" t="s">
        <v>5926</v>
      </c>
      <c r="D2667" s="6">
        <v>25000</v>
      </c>
      <c r="E2667" s="8">
        <v>509</v>
      </c>
      <c r="F2667" t="s">
        <v>8220</v>
      </c>
      <c r="G2667" t="s">
        <v>8239</v>
      </c>
      <c r="H2667" t="s">
        <v>8256</v>
      </c>
      <c r="I2667">
        <v>1469473200</v>
      </c>
      <c r="J2667">
        <v>1467061303</v>
      </c>
      <c r="K2667" t="b">
        <v>0</v>
      </c>
      <c r="L2667">
        <v>6</v>
      </c>
      <c r="M2667" t="b">
        <v>0</v>
      </c>
      <c r="N2667" t="s">
        <v>8283</v>
      </c>
      <c r="O2667">
        <f t="shared" si="164"/>
        <v>2</v>
      </c>
      <c r="P2667">
        <f t="shared" si="165"/>
        <v>84.83</v>
      </c>
      <c r="Q2667" s="10" t="s">
        <v>8336</v>
      </c>
      <c r="R2667" t="s">
        <v>8337</v>
      </c>
      <c r="S2667" s="14">
        <f t="shared" si="166"/>
        <v>42548.876192129625</v>
      </c>
      <c r="T2667" s="14">
        <f t="shared" si="167"/>
        <v>42576.791666666672</v>
      </c>
    </row>
    <row r="2668" spans="1:20" ht="45" x14ac:dyDescent="0.4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8320</v>
      </c>
      <c r="R2668" t="s">
        <v>8342</v>
      </c>
      <c r="S2668" s="14">
        <f t="shared" si="166"/>
        <v>42017.927418981482</v>
      </c>
      <c r="T2668" s="14">
        <f t="shared" si="167"/>
        <v>42052.927418981482</v>
      </c>
    </row>
    <row r="2669" spans="1:20" ht="45" x14ac:dyDescent="0.4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8315</v>
      </c>
      <c r="R2669" t="s">
        <v>8316</v>
      </c>
      <c r="S2669" s="14">
        <f t="shared" si="166"/>
        <v>42179.898472222223</v>
      </c>
      <c r="T2669" s="14">
        <f t="shared" si="167"/>
        <v>42195.75</v>
      </c>
    </row>
    <row r="2670" spans="1:20" ht="59.4" x14ac:dyDescent="0.4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8315</v>
      </c>
      <c r="R2670" t="s">
        <v>8316</v>
      </c>
      <c r="S2670" s="14">
        <f t="shared" si="166"/>
        <v>42531.195277777777</v>
      </c>
      <c r="T2670" s="14">
        <f t="shared" si="167"/>
        <v>42555.166666666672</v>
      </c>
    </row>
    <row r="2671" spans="1:20" ht="45" x14ac:dyDescent="0.4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8315</v>
      </c>
      <c r="R2671" t="s">
        <v>8316</v>
      </c>
      <c r="S2671" s="14">
        <f t="shared" si="166"/>
        <v>42139.816840277781</v>
      </c>
      <c r="T2671" s="14">
        <f t="shared" si="167"/>
        <v>42181.875</v>
      </c>
    </row>
    <row r="2672" spans="1:20" ht="45" x14ac:dyDescent="0.4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8315</v>
      </c>
      <c r="R2672" t="s">
        <v>8316</v>
      </c>
      <c r="S2672" s="14">
        <f t="shared" si="166"/>
        <v>42535.049849537041</v>
      </c>
      <c r="T2672" s="14">
        <f t="shared" si="167"/>
        <v>42556.049849537041</v>
      </c>
    </row>
    <row r="2673" spans="1:20" ht="45" x14ac:dyDescent="0.4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8317</v>
      </c>
      <c r="R2673" t="s">
        <v>8319</v>
      </c>
      <c r="S2673" s="14">
        <f t="shared" si="166"/>
        <v>42705.690347222218</v>
      </c>
      <c r="T2673" s="14">
        <f t="shared" si="167"/>
        <v>42734.958333333328</v>
      </c>
    </row>
    <row r="2674" spans="1:20" ht="30.6" x14ac:dyDescent="0.4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8308</v>
      </c>
      <c r="R2674" t="s">
        <v>8310</v>
      </c>
      <c r="S2674" s="14">
        <f t="shared" si="166"/>
        <v>40706.297442129631</v>
      </c>
      <c r="T2674" s="14">
        <f t="shared" si="167"/>
        <v>40736.297442129631</v>
      </c>
    </row>
    <row r="2675" spans="1:20" ht="45" x14ac:dyDescent="0.4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8315</v>
      </c>
      <c r="R2675" t="s">
        <v>8316</v>
      </c>
      <c r="S2675" s="14">
        <f t="shared" si="166"/>
        <v>42593.865405092598</v>
      </c>
      <c r="T2675" s="14">
        <f t="shared" si="167"/>
        <v>42613.865405092598</v>
      </c>
    </row>
    <row r="2676" spans="1:20" ht="45" x14ac:dyDescent="0.45">
      <c r="A2676">
        <v>2922</v>
      </c>
      <c r="B2676" s="3" t="s">
        <v>2922</v>
      </c>
      <c r="C2676" s="3" t="s">
        <v>7032</v>
      </c>
      <c r="D2676" s="6">
        <v>500</v>
      </c>
      <c r="E2676" s="8">
        <v>500</v>
      </c>
      <c r="F2676" t="s">
        <v>8218</v>
      </c>
      <c r="G2676" t="s">
        <v>8224</v>
      </c>
      <c r="H2676" t="s">
        <v>8246</v>
      </c>
      <c r="I2676">
        <v>1431982727</v>
      </c>
      <c r="J2676">
        <v>1428094727</v>
      </c>
      <c r="K2676" t="b">
        <v>0</v>
      </c>
      <c r="L2676">
        <v>6</v>
      </c>
      <c r="M2676" t="b">
        <v>1</v>
      </c>
      <c r="N2676" t="s">
        <v>8303</v>
      </c>
      <c r="O2676">
        <f t="shared" si="164"/>
        <v>100</v>
      </c>
      <c r="P2676">
        <f t="shared" si="165"/>
        <v>83.33</v>
      </c>
      <c r="Q2676" s="10" t="s">
        <v>8315</v>
      </c>
      <c r="R2676" t="s">
        <v>8357</v>
      </c>
      <c r="S2676" s="14">
        <f t="shared" si="166"/>
        <v>42097.874155092592</v>
      </c>
      <c r="T2676" s="14">
        <f t="shared" si="167"/>
        <v>42142.874155092592</v>
      </c>
    </row>
    <row r="2677" spans="1:20" ht="59.4" x14ac:dyDescent="0.45">
      <c r="A2677">
        <v>3761</v>
      </c>
      <c r="B2677" s="3" t="s">
        <v>3758</v>
      </c>
      <c r="C2677" s="3" t="s">
        <v>7871</v>
      </c>
      <c r="D2677" s="6">
        <v>500</v>
      </c>
      <c r="E2677" s="8">
        <v>500</v>
      </c>
      <c r="F2677" t="s">
        <v>8218</v>
      </c>
      <c r="G2677" t="s">
        <v>8224</v>
      </c>
      <c r="H2677" t="s">
        <v>8246</v>
      </c>
      <c r="I2677">
        <v>1439247600</v>
      </c>
      <c r="J2677">
        <v>1434625937</v>
      </c>
      <c r="K2677" t="b">
        <v>0</v>
      </c>
      <c r="L2677">
        <v>3</v>
      </c>
      <c r="M2677" t="b">
        <v>1</v>
      </c>
      <c r="N2677" t="s">
        <v>8303</v>
      </c>
      <c r="O2677">
        <f t="shared" si="164"/>
        <v>100</v>
      </c>
      <c r="P2677">
        <f t="shared" si="165"/>
        <v>166.67</v>
      </c>
      <c r="Q2677" s="10" t="s">
        <v>8315</v>
      </c>
      <c r="R2677" t="s">
        <v>8357</v>
      </c>
      <c r="S2677" s="14">
        <f t="shared" si="166"/>
        <v>42173.466863425929</v>
      </c>
      <c r="T2677" s="14">
        <f t="shared" si="167"/>
        <v>42226.958333333328</v>
      </c>
    </row>
    <row r="2678" spans="1:20" ht="73.8" x14ac:dyDescent="0.45">
      <c r="A2678">
        <v>3788</v>
      </c>
      <c r="B2678" s="3" t="s">
        <v>3785</v>
      </c>
      <c r="C2678" s="3" t="s">
        <v>7898</v>
      </c>
      <c r="D2678" s="6">
        <v>75000</v>
      </c>
      <c r="E2678" s="8">
        <v>500</v>
      </c>
      <c r="F2678" t="s">
        <v>8220</v>
      </c>
      <c r="G2678" t="s">
        <v>8223</v>
      </c>
      <c r="H2678" t="s">
        <v>8245</v>
      </c>
      <c r="I2678">
        <v>1450887480</v>
      </c>
      <c r="J2678">
        <v>1448469719</v>
      </c>
      <c r="K2678" t="b">
        <v>0</v>
      </c>
      <c r="L2678">
        <v>1</v>
      </c>
      <c r="M2678" t="b">
        <v>0</v>
      </c>
      <c r="N2678" t="s">
        <v>8303</v>
      </c>
      <c r="O2678">
        <f t="shared" si="164"/>
        <v>1</v>
      </c>
      <c r="P2678">
        <f t="shared" si="165"/>
        <v>500</v>
      </c>
      <c r="Q2678" s="10" t="s">
        <v>8315</v>
      </c>
      <c r="R2678" t="s">
        <v>8357</v>
      </c>
      <c r="S2678" s="14">
        <f t="shared" si="166"/>
        <v>42333.695821759262</v>
      </c>
      <c r="T2678" s="14">
        <f t="shared" si="167"/>
        <v>42361.679166666669</v>
      </c>
    </row>
    <row r="2679" spans="1:20" ht="45" x14ac:dyDescent="0.4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0" t="s">
        <v>8315</v>
      </c>
      <c r="R2679" t="s">
        <v>8316</v>
      </c>
      <c r="S2679" s="14">
        <f t="shared" si="166"/>
        <v>41869.714166666665</v>
      </c>
      <c r="T2679" s="14">
        <f t="shared" si="167"/>
        <v>41876.875</v>
      </c>
    </row>
    <row r="2680" spans="1:20" ht="59.4" x14ac:dyDescent="0.45">
      <c r="A2680">
        <v>3392</v>
      </c>
      <c r="B2680" s="3" t="s">
        <v>3391</v>
      </c>
      <c r="C2680" s="3" t="s">
        <v>7502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1462565855</v>
      </c>
      <c r="J2680">
        <v>1458245855</v>
      </c>
      <c r="K2680" t="b">
        <v>0</v>
      </c>
      <c r="L2680">
        <v>12</v>
      </c>
      <c r="M2680" t="b">
        <v>1</v>
      </c>
      <c r="N2680" t="s">
        <v>8269</v>
      </c>
      <c r="O2680">
        <f t="shared" si="164"/>
        <v>100</v>
      </c>
      <c r="P2680">
        <f t="shared" si="165"/>
        <v>41.67</v>
      </c>
      <c r="Q2680" s="10" t="s">
        <v>8315</v>
      </c>
      <c r="R2680" t="s">
        <v>8316</v>
      </c>
      <c r="S2680" s="14">
        <f t="shared" si="166"/>
        <v>42446.845543981486</v>
      </c>
      <c r="T2680" s="14">
        <f t="shared" si="167"/>
        <v>42496.845543981486</v>
      </c>
    </row>
    <row r="2681" spans="1:20" ht="30.6" x14ac:dyDescent="0.45">
      <c r="A2681">
        <v>3572</v>
      </c>
      <c r="B2681" s="3" t="s">
        <v>3571</v>
      </c>
      <c r="C2681" s="3" t="s">
        <v>7682</v>
      </c>
      <c r="D2681" s="6">
        <v>500</v>
      </c>
      <c r="E2681" s="8">
        <v>500</v>
      </c>
      <c r="F2681" t="s">
        <v>8218</v>
      </c>
      <c r="G2681" t="s">
        <v>8224</v>
      </c>
      <c r="H2681" t="s">
        <v>8246</v>
      </c>
      <c r="I2681">
        <v>1434894082</v>
      </c>
      <c r="J2681">
        <v>1432302082</v>
      </c>
      <c r="K2681" t="b">
        <v>0</v>
      </c>
      <c r="L2681">
        <v>9</v>
      </c>
      <c r="M2681" t="b">
        <v>1</v>
      </c>
      <c r="N2681" t="s">
        <v>8269</v>
      </c>
      <c r="O2681">
        <f t="shared" si="164"/>
        <v>100</v>
      </c>
      <c r="P2681">
        <f t="shared" si="165"/>
        <v>55.56</v>
      </c>
      <c r="Q2681" s="10" t="s">
        <v>8315</v>
      </c>
      <c r="R2681" t="s">
        <v>8316</v>
      </c>
      <c r="S2681" s="14">
        <f t="shared" si="166"/>
        <v>42146.570393518516</v>
      </c>
      <c r="T2681" s="14">
        <f t="shared" si="167"/>
        <v>42176.570393518516</v>
      </c>
    </row>
    <row r="2682" spans="1:20" ht="45" x14ac:dyDescent="0.45">
      <c r="A2682">
        <v>3579</v>
      </c>
      <c r="B2682" s="3" t="s">
        <v>3578</v>
      </c>
      <c r="C2682" s="3" t="s">
        <v>7689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1459444656</v>
      </c>
      <c r="J2682">
        <v>1456856256</v>
      </c>
      <c r="K2682" t="b">
        <v>0</v>
      </c>
      <c r="L2682">
        <v>14</v>
      </c>
      <c r="M2682" t="b">
        <v>1</v>
      </c>
      <c r="N2682" t="s">
        <v>8269</v>
      </c>
      <c r="O2682">
        <f t="shared" si="164"/>
        <v>100</v>
      </c>
      <c r="P2682">
        <f t="shared" si="165"/>
        <v>35.71</v>
      </c>
      <c r="Q2682" s="10" t="s">
        <v>8315</v>
      </c>
      <c r="R2682" t="s">
        <v>8316</v>
      </c>
      <c r="S2682" s="14">
        <f t="shared" si="166"/>
        <v>42430.762222222227</v>
      </c>
      <c r="T2682" s="14">
        <f t="shared" si="167"/>
        <v>42460.720555555556</v>
      </c>
    </row>
    <row r="2683" spans="1:20" ht="45" x14ac:dyDescent="0.45">
      <c r="A2683">
        <v>3650</v>
      </c>
      <c r="B2683" s="3" t="s">
        <v>3648</v>
      </c>
      <c r="C2683" s="3" t="s">
        <v>7760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1454412584</v>
      </c>
      <c r="J2683">
        <v>1452598184</v>
      </c>
      <c r="K2683" t="b">
        <v>0</v>
      </c>
      <c r="L2683">
        <v>17</v>
      </c>
      <c r="M2683" t="b">
        <v>1</v>
      </c>
      <c r="N2683" t="s">
        <v>8269</v>
      </c>
      <c r="O2683">
        <f t="shared" si="164"/>
        <v>100</v>
      </c>
      <c r="P2683">
        <f t="shared" si="165"/>
        <v>29.41</v>
      </c>
      <c r="Q2683" s="10" t="s">
        <v>8315</v>
      </c>
      <c r="R2683" t="s">
        <v>8316</v>
      </c>
      <c r="S2683" s="14">
        <f t="shared" si="166"/>
        <v>42381.478981481487</v>
      </c>
      <c r="T2683" s="14">
        <f t="shared" si="167"/>
        <v>42402.478981481487</v>
      </c>
    </row>
    <row r="2684" spans="1:20" ht="45" x14ac:dyDescent="0.45">
      <c r="A2684">
        <v>1832</v>
      </c>
      <c r="B2684" s="3" t="s">
        <v>1833</v>
      </c>
      <c r="C2684" s="3" t="s">
        <v>5942</v>
      </c>
      <c r="D2684" s="6">
        <v>350</v>
      </c>
      <c r="E2684" s="8">
        <v>500</v>
      </c>
      <c r="F2684" t="s">
        <v>8218</v>
      </c>
      <c r="G2684" t="s">
        <v>8223</v>
      </c>
      <c r="H2684" t="s">
        <v>8245</v>
      </c>
      <c r="I2684">
        <v>1299243427</v>
      </c>
      <c r="J2684">
        <v>1296651427</v>
      </c>
      <c r="K2684" t="b">
        <v>0</v>
      </c>
      <c r="L2684">
        <v>20</v>
      </c>
      <c r="M2684" t="b">
        <v>1</v>
      </c>
      <c r="N2684" t="s">
        <v>8274</v>
      </c>
      <c r="O2684">
        <f t="shared" si="164"/>
        <v>143</v>
      </c>
      <c r="P2684">
        <f t="shared" si="165"/>
        <v>25</v>
      </c>
      <c r="Q2684" s="10" t="s">
        <v>8323</v>
      </c>
      <c r="R2684" t="s">
        <v>8324</v>
      </c>
      <c r="S2684" s="14">
        <f t="shared" si="166"/>
        <v>40576.539664351854</v>
      </c>
      <c r="T2684" s="14">
        <f t="shared" si="167"/>
        <v>40606.539664351854</v>
      </c>
    </row>
    <row r="2685" spans="1:20" ht="45" x14ac:dyDescent="0.45">
      <c r="A2685">
        <v>139</v>
      </c>
      <c r="B2685" s="3" t="s">
        <v>141</v>
      </c>
      <c r="C2685" s="3" t="s">
        <v>4249</v>
      </c>
      <c r="D2685" s="6">
        <v>500</v>
      </c>
      <c r="E2685" s="8">
        <v>500</v>
      </c>
      <c r="F2685" t="s">
        <v>8219</v>
      </c>
      <c r="G2685" t="s">
        <v>8223</v>
      </c>
      <c r="H2685" t="s">
        <v>8245</v>
      </c>
      <c r="I2685">
        <v>1436738772</v>
      </c>
      <c r="J2685">
        <v>1435874772</v>
      </c>
      <c r="K2685" t="b">
        <v>0</v>
      </c>
      <c r="L2685">
        <v>1</v>
      </c>
      <c r="M2685" t="b">
        <v>0</v>
      </c>
      <c r="N2685" t="s">
        <v>8265</v>
      </c>
      <c r="O2685">
        <f t="shared" si="164"/>
        <v>100</v>
      </c>
      <c r="P2685">
        <f t="shared" si="165"/>
        <v>500</v>
      </c>
      <c r="Q2685" s="10" t="s">
        <v>8308</v>
      </c>
      <c r="R2685" t="s">
        <v>8311</v>
      </c>
      <c r="S2685" s="14">
        <f t="shared" si="166"/>
        <v>42187.920972222222</v>
      </c>
      <c r="T2685" s="14">
        <f t="shared" si="167"/>
        <v>42197.920972222222</v>
      </c>
    </row>
    <row r="2686" spans="1:20" ht="45" x14ac:dyDescent="0.45">
      <c r="A2686">
        <v>84</v>
      </c>
      <c r="B2686" s="3" t="s">
        <v>86</v>
      </c>
      <c r="C2686" s="3" t="s">
        <v>4195</v>
      </c>
      <c r="D2686" s="6">
        <v>500</v>
      </c>
      <c r="E2686" s="8">
        <v>500</v>
      </c>
      <c r="F2686" t="s">
        <v>8218</v>
      </c>
      <c r="G2686" t="s">
        <v>8223</v>
      </c>
      <c r="H2686" t="s">
        <v>8245</v>
      </c>
      <c r="I2686">
        <v>1305483086</v>
      </c>
      <c r="J2686">
        <v>1302891086</v>
      </c>
      <c r="K2686" t="b">
        <v>0</v>
      </c>
      <c r="L2686">
        <v>7</v>
      </c>
      <c r="M2686" t="b">
        <v>1</v>
      </c>
      <c r="N2686" t="s">
        <v>8264</v>
      </c>
      <c r="O2686">
        <f t="shared" si="164"/>
        <v>100</v>
      </c>
      <c r="P2686">
        <f t="shared" si="165"/>
        <v>71.430000000000007</v>
      </c>
      <c r="Q2686" s="10" t="s">
        <v>8308</v>
      </c>
      <c r="R2686" t="s">
        <v>8310</v>
      </c>
      <c r="S2686" s="14">
        <f t="shared" si="166"/>
        <v>40648.757939814815</v>
      </c>
      <c r="T2686" s="14">
        <f t="shared" si="167"/>
        <v>40678.757939814815</v>
      </c>
    </row>
    <row r="2687" spans="1:20" ht="45" x14ac:dyDescent="0.45">
      <c r="A2687">
        <v>3000</v>
      </c>
      <c r="B2687" s="3" t="s">
        <v>3000</v>
      </c>
      <c r="C2687" s="3" t="s">
        <v>7110</v>
      </c>
      <c r="D2687" s="6">
        <v>500</v>
      </c>
      <c r="E2687" s="8">
        <v>500</v>
      </c>
      <c r="F2687" t="s">
        <v>8218</v>
      </c>
      <c r="G2687" t="s">
        <v>8223</v>
      </c>
      <c r="H2687" t="s">
        <v>8245</v>
      </c>
      <c r="I2687">
        <v>1485885600</v>
      </c>
      <c r="J2687">
        <v>1484682670</v>
      </c>
      <c r="K2687" t="b">
        <v>0</v>
      </c>
      <c r="L2687">
        <v>8</v>
      </c>
      <c r="M2687" t="b">
        <v>1</v>
      </c>
      <c r="N2687" t="s">
        <v>8301</v>
      </c>
      <c r="O2687">
        <f t="shared" si="164"/>
        <v>100</v>
      </c>
      <c r="P2687">
        <f t="shared" si="165"/>
        <v>62.5</v>
      </c>
      <c r="Q2687" s="10" t="s">
        <v>8315</v>
      </c>
      <c r="R2687" t="s">
        <v>8355</v>
      </c>
      <c r="S2687" s="14">
        <f t="shared" si="166"/>
        <v>42752.827199074076</v>
      </c>
      <c r="T2687" s="14">
        <f t="shared" si="167"/>
        <v>42766.75</v>
      </c>
    </row>
    <row r="2688" spans="1:20" ht="45" x14ac:dyDescent="0.4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8315</v>
      </c>
      <c r="R2688" t="s">
        <v>8316</v>
      </c>
      <c r="S2688" s="14">
        <f t="shared" si="166"/>
        <v>41950.26694444444</v>
      </c>
      <c r="T2688" s="14">
        <f t="shared" si="167"/>
        <v>41963.669444444444</v>
      </c>
    </row>
    <row r="2689" spans="1:20" ht="45" x14ac:dyDescent="0.4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8317</v>
      </c>
      <c r="R2689" t="s">
        <v>8353</v>
      </c>
      <c r="S2689" s="14">
        <f t="shared" si="166"/>
        <v>42024.86513888889</v>
      </c>
      <c r="T2689" s="14">
        <f t="shared" si="167"/>
        <v>42054.86513888889</v>
      </c>
    </row>
    <row r="2690" spans="1:20" ht="45" x14ac:dyDescent="0.4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68">ROUND(E2690/D2690*100,0)</f>
        <v>2</v>
      </c>
      <c r="P2690">
        <f t="shared" ref="P2690:P2753" si="169">IFERROR(ROUND(E2690/L2690,2),0)</f>
        <v>163.33000000000001</v>
      </c>
      <c r="Q2690" s="10" t="s">
        <v>8315</v>
      </c>
      <c r="R2690" t="s">
        <v>8316</v>
      </c>
      <c r="S2690" s="14">
        <f t="shared" ref="S2690:S2753" si="170">(((J2690/60)/60)/24)+DATE(1970,1,1)</f>
        <v>42523.739212962959</v>
      </c>
      <c r="T2690" s="14">
        <f t="shared" ref="T2690:T2753" si="171">(((I2690/60)/60)/24)+DATE(1970,1,1)</f>
        <v>42553.739212962959</v>
      </c>
    </row>
    <row r="2691" spans="1:20" ht="59.4" x14ac:dyDescent="0.4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68"/>
        <v>10</v>
      </c>
      <c r="P2691">
        <f t="shared" si="169"/>
        <v>37.54</v>
      </c>
      <c r="Q2691" s="10" t="s">
        <v>8315</v>
      </c>
      <c r="R2691" t="s">
        <v>8316</v>
      </c>
      <c r="S2691" s="14">
        <f t="shared" si="170"/>
        <v>42467.548541666663</v>
      </c>
      <c r="T2691" s="14">
        <f t="shared" si="171"/>
        <v>42496.544444444444</v>
      </c>
    </row>
    <row r="2692" spans="1:20" ht="45" x14ac:dyDescent="0.4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8323</v>
      </c>
      <c r="R2692" t="s">
        <v>8345</v>
      </c>
      <c r="S2692" s="14">
        <f t="shared" si="170"/>
        <v>42427.721006944441</v>
      </c>
      <c r="T2692" s="14">
        <f t="shared" si="171"/>
        <v>42457.679340277777</v>
      </c>
    </row>
    <row r="2693" spans="1:20" ht="45" x14ac:dyDescent="0.4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8317</v>
      </c>
      <c r="R2693" t="s">
        <v>8319</v>
      </c>
      <c r="S2693" s="14">
        <f t="shared" si="170"/>
        <v>42704.086053240739</v>
      </c>
      <c r="T2693" s="14">
        <f t="shared" si="171"/>
        <v>42734.086053240739</v>
      </c>
    </row>
    <row r="2694" spans="1:20" ht="59.4" x14ac:dyDescent="0.4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8315</v>
      </c>
      <c r="R2694" t="s">
        <v>8316</v>
      </c>
      <c r="S2694" s="14">
        <f t="shared" si="170"/>
        <v>42746.261782407411</v>
      </c>
      <c r="T2694" s="14">
        <f t="shared" si="171"/>
        <v>42784.207638888889</v>
      </c>
    </row>
    <row r="2695" spans="1:20" ht="45" x14ac:dyDescent="0.4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8315</v>
      </c>
      <c r="R2695" t="s">
        <v>8316</v>
      </c>
      <c r="S2695" s="14">
        <f t="shared" si="170"/>
        <v>42410.017199074078</v>
      </c>
      <c r="T2695" s="14">
        <f t="shared" si="171"/>
        <v>42430.999305555553</v>
      </c>
    </row>
    <row r="2696" spans="1:20" ht="45" x14ac:dyDescent="0.45">
      <c r="A2696">
        <v>3646</v>
      </c>
      <c r="B2696" s="3" t="s">
        <v>3644</v>
      </c>
      <c r="C2696" s="3" t="s">
        <v>7756</v>
      </c>
      <c r="D2696" s="6">
        <v>10000</v>
      </c>
      <c r="E2696" s="8">
        <v>481</v>
      </c>
      <c r="F2696" t="s">
        <v>8220</v>
      </c>
      <c r="G2696" t="s">
        <v>8223</v>
      </c>
      <c r="H2696" t="s">
        <v>8245</v>
      </c>
      <c r="I2696">
        <v>1434497400</v>
      </c>
      <c r="J2696">
        <v>1431770802</v>
      </c>
      <c r="K2696" t="b">
        <v>0</v>
      </c>
      <c r="L2696">
        <v>8</v>
      </c>
      <c r="M2696" t="b">
        <v>0</v>
      </c>
      <c r="N2696" t="s">
        <v>8303</v>
      </c>
      <c r="O2696">
        <f t="shared" si="168"/>
        <v>5</v>
      </c>
      <c r="P2696">
        <f t="shared" si="169"/>
        <v>60.13</v>
      </c>
      <c r="Q2696" s="10" t="s">
        <v>8315</v>
      </c>
      <c r="R2696" t="s">
        <v>8357</v>
      </c>
      <c r="S2696" s="14">
        <f t="shared" si="170"/>
        <v>42140.421319444446</v>
      </c>
      <c r="T2696" s="14">
        <f t="shared" si="171"/>
        <v>42171.979166666672</v>
      </c>
    </row>
    <row r="2697" spans="1:20" ht="45" x14ac:dyDescent="0.45">
      <c r="A2697">
        <v>704</v>
      </c>
      <c r="B2697" s="3" t="s">
        <v>705</v>
      </c>
      <c r="C2697" s="3" t="s">
        <v>4814</v>
      </c>
      <c r="D2697" s="6">
        <v>55000</v>
      </c>
      <c r="E2697" s="8">
        <v>481</v>
      </c>
      <c r="F2697" t="s">
        <v>8220</v>
      </c>
      <c r="G2697" t="s">
        <v>8228</v>
      </c>
      <c r="H2697" t="s">
        <v>8250</v>
      </c>
      <c r="I2697">
        <v>1487565468</v>
      </c>
      <c r="J2697">
        <v>1482381468</v>
      </c>
      <c r="K2697" t="b">
        <v>0</v>
      </c>
      <c r="L2697">
        <v>4</v>
      </c>
      <c r="M2697" t="b">
        <v>0</v>
      </c>
      <c r="N2697" t="s">
        <v>8271</v>
      </c>
      <c r="O2697">
        <f t="shared" si="168"/>
        <v>1</v>
      </c>
      <c r="P2697">
        <f t="shared" si="169"/>
        <v>120.25</v>
      </c>
      <c r="Q2697" s="10" t="s">
        <v>8317</v>
      </c>
      <c r="R2697" t="s">
        <v>8319</v>
      </c>
      <c r="S2697" s="14">
        <f t="shared" si="170"/>
        <v>42726.192916666667</v>
      </c>
      <c r="T2697" s="14">
        <f t="shared" si="171"/>
        <v>42786.192916666667</v>
      </c>
    </row>
    <row r="2698" spans="1:20" ht="30.6" x14ac:dyDescent="0.4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0" t="s">
        <v>8308</v>
      </c>
      <c r="R2698" t="s">
        <v>8314</v>
      </c>
      <c r="S2698" s="14">
        <f t="shared" si="170"/>
        <v>42107.703877314809</v>
      </c>
      <c r="T2698" s="14">
        <f t="shared" si="171"/>
        <v>42137.703877314809</v>
      </c>
    </row>
    <row r="2699" spans="1:20" ht="59.4" x14ac:dyDescent="0.4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0" t="s">
        <v>8317</v>
      </c>
      <c r="R2699" t="s">
        <v>8319</v>
      </c>
      <c r="S2699" s="14">
        <f t="shared" si="170"/>
        <v>42411.828287037039</v>
      </c>
      <c r="T2699" s="14">
        <f t="shared" si="171"/>
        <v>42441.828287037039</v>
      </c>
    </row>
    <row r="2700" spans="1:20" ht="45" x14ac:dyDescent="0.4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8331</v>
      </c>
      <c r="R2700" t="s">
        <v>8332</v>
      </c>
      <c r="S2700" s="14">
        <f t="shared" si="170"/>
        <v>41156.963344907403</v>
      </c>
      <c r="T2700" s="14">
        <f t="shared" si="171"/>
        <v>41186.963344907403</v>
      </c>
    </row>
    <row r="2701" spans="1:20" ht="59.4" x14ac:dyDescent="0.4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8315</v>
      </c>
      <c r="R2701" t="s">
        <v>8355</v>
      </c>
      <c r="S2701" s="14">
        <f t="shared" si="170"/>
        <v>42100.723738425921</v>
      </c>
      <c r="T2701" s="14">
        <f t="shared" si="171"/>
        <v>42129.783333333333</v>
      </c>
    </row>
    <row r="2702" spans="1:20" ht="45" x14ac:dyDescent="0.4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8315</v>
      </c>
      <c r="R2702" t="s">
        <v>8316</v>
      </c>
      <c r="S2702" s="14">
        <f t="shared" si="170"/>
        <v>42433.761886574073</v>
      </c>
      <c r="T2702" s="14">
        <f t="shared" si="171"/>
        <v>42442.916666666672</v>
      </c>
    </row>
    <row r="2703" spans="1:20" ht="45" x14ac:dyDescent="0.45">
      <c r="A2703">
        <v>2871</v>
      </c>
      <c r="B2703" s="3" t="s">
        <v>2871</v>
      </c>
      <c r="C2703" s="3" t="s">
        <v>6981</v>
      </c>
      <c r="D2703" s="6">
        <v>10000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1419183813</v>
      </c>
      <c r="J2703">
        <v>1417455813</v>
      </c>
      <c r="K2703" t="b">
        <v>0</v>
      </c>
      <c r="L2703">
        <v>13</v>
      </c>
      <c r="M2703" t="b">
        <v>0</v>
      </c>
      <c r="N2703" t="s">
        <v>8269</v>
      </c>
      <c r="O2703">
        <f t="shared" si="168"/>
        <v>5</v>
      </c>
      <c r="P2703">
        <f t="shared" si="169"/>
        <v>35.92</v>
      </c>
      <c r="Q2703" s="10" t="s">
        <v>8315</v>
      </c>
      <c r="R2703" t="s">
        <v>8316</v>
      </c>
      <c r="S2703" s="14">
        <f t="shared" si="170"/>
        <v>41974.738576388889</v>
      </c>
      <c r="T2703" s="14">
        <f t="shared" si="171"/>
        <v>41994.738576388889</v>
      </c>
    </row>
    <row r="2704" spans="1:20" ht="45" x14ac:dyDescent="0.45">
      <c r="A2704">
        <v>992</v>
      </c>
      <c r="B2704" s="3" t="s">
        <v>993</v>
      </c>
      <c r="C2704" s="3" t="s">
        <v>5102</v>
      </c>
      <c r="D2704" s="6">
        <v>100000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1462655519</v>
      </c>
      <c r="J2704">
        <v>1457475119</v>
      </c>
      <c r="K2704" t="b">
        <v>0</v>
      </c>
      <c r="L2704">
        <v>4</v>
      </c>
      <c r="M2704" t="b">
        <v>0</v>
      </c>
      <c r="N2704" t="s">
        <v>8271</v>
      </c>
      <c r="O2704">
        <f t="shared" si="168"/>
        <v>0</v>
      </c>
      <c r="P2704">
        <f t="shared" si="169"/>
        <v>116.75</v>
      </c>
      <c r="Q2704" s="10" t="s">
        <v>8317</v>
      </c>
      <c r="R2704" t="s">
        <v>8319</v>
      </c>
      <c r="S2704" s="14">
        <f t="shared" si="170"/>
        <v>42437.924988425926</v>
      </c>
      <c r="T2704" s="14">
        <f t="shared" si="171"/>
        <v>42497.883321759262</v>
      </c>
    </row>
    <row r="2705" spans="1:20" ht="30.6" x14ac:dyDescent="0.4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0" t="s">
        <v>8323</v>
      </c>
      <c r="R2705" t="s">
        <v>8324</v>
      </c>
      <c r="S2705" s="14">
        <f t="shared" si="170"/>
        <v>42240.852534722217</v>
      </c>
      <c r="T2705" s="14">
        <f t="shared" si="171"/>
        <v>42270.852534722217</v>
      </c>
    </row>
    <row r="2706" spans="1:20" ht="45" x14ac:dyDescent="0.4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0" t="s">
        <v>8317</v>
      </c>
      <c r="R2706" t="s">
        <v>8318</v>
      </c>
      <c r="S2706" s="14">
        <f t="shared" si="170"/>
        <v>41989.853692129633</v>
      </c>
      <c r="T2706" s="14">
        <f t="shared" si="171"/>
        <v>42019.811805555553</v>
      </c>
    </row>
    <row r="2707" spans="1:20" ht="45" x14ac:dyDescent="0.4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168"/>
        <v>2</v>
      </c>
      <c r="P2707">
        <f t="shared" si="169"/>
        <v>76.67</v>
      </c>
      <c r="Q2707" s="10" t="s">
        <v>8334</v>
      </c>
      <c r="R2707" t="s">
        <v>8335</v>
      </c>
      <c r="S2707" s="14">
        <f t="shared" si="170"/>
        <v>42204.875868055555</v>
      </c>
      <c r="T2707" s="14">
        <f t="shared" si="171"/>
        <v>42234.875868055555</v>
      </c>
    </row>
    <row r="2708" spans="1:20" ht="45" x14ac:dyDescent="0.4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168"/>
        <v>3</v>
      </c>
      <c r="P2708">
        <f t="shared" si="169"/>
        <v>35.380000000000003</v>
      </c>
      <c r="Q2708" s="10" t="s">
        <v>8334</v>
      </c>
      <c r="R2708" t="s">
        <v>8335</v>
      </c>
      <c r="S2708" s="14">
        <f t="shared" si="170"/>
        <v>42198.695138888885</v>
      </c>
      <c r="T2708" s="14">
        <f t="shared" si="171"/>
        <v>42238.165972222225</v>
      </c>
    </row>
    <row r="2709" spans="1:20" ht="59.4" x14ac:dyDescent="0.45">
      <c r="A2709">
        <v>3605</v>
      </c>
      <c r="B2709" s="3" t="s">
        <v>3604</v>
      </c>
      <c r="C2709" s="3" t="s">
        <v>7715</v>
      </c>
      <c r="D2709" s="6">
        <v>250</v>
      </c>
      <c r="E2709" s="8">
        <v>460</v>
      </c>
      <c r="F2709" t="s">
        <v>8218</v>
      </c>
      <c r="G2709" t="s">
        <v>8224</v>
      </c>
      <c r="H2709" t="s">
        <v>8246</v>
      </c>
      <c r="I2709">
        <v>1455390126</v>
      </c>
      <c r="J2709">
        <v>1452798126</v>
      </c>
      <c r="K2709" t="b">
        <v>0</v>
      </c>
      <c r="L2709">
        <v>15</v>
      </c>
      <c r="M2709" t="b">
        <v>1</v>
      </c>
      <c r="N2709" t="s">
        <v>8269</v>
      </c>
      <c r="O2709">
        <f t="shared" si="168"/>
        <v>184</v>
      </c>
      <c r="P2709">
        <f t="shared" si="169"/>
        <v>30.67</v>
      </c>
      <c r="Q2709" s="10" t="s">
        <v>8315</v>
      </c>
      <c r="R2709" t="s">
        <v>8316</v>
      </c>
      <c r="S2709" s="14">
        <f t="shared" si="170"/>
        <v>42383.793124999997</v>
      </c>
      <c r="T2709" s="14">
        <f t="shared" si="171"/>
        <v>42413.793124999997</v>
      </c>
    </row>
    <row r="2710" spans="1:20" ht="59.4" x14ac:dyDescent="0.45">
      <c r="A2710">
        <v>4046</v>
      </c>
      <c r="B2710" s="3" t="s">
        <v>4042</v>
      </c>
      <c r="C2710" s="3" t="s">
        <v>8150</v>
      </c>
      <c r="D2710" s="6">
        <v>5600</v>
      </c>
      <c r="E2710" s="8">
        <v>460</v>
      </c>
      <c r="F2710" t="s">
        <v>8220</v>
      </c>
      <c r="G2710" t="s">
        <v>8223</v>
      </c>
      <c r="H2710" t="s">
        <v>8245</v>
      </c>
      <c r="I2710">
        <v>1413992210</v>
      </c>
      <c r="J2710">
        <v>1411400210</v>
      </c>
      <c r="K2710" t="b">
        <v>0</v>
      </c>
      <c r="L2710">
        <v>12</v>
      </c>
      <c r="M2710" t="b">
        <v>0</v>
      </c>
      <c r="N2710" t="s">
        <v>8269</v>
      </c>
      <c r="O2710">
        <f t="shared" si="168"/>
        <v>8</v>
      </c>
      <c r="P2710">
        <f t="shared" si="169"/>
        <v>38.33</v>
      </c>
      <c r="Q2710" s="10" t="s">
        <v>8315</v>
      </c>
      <c r="R2710" t="s">
        <v>8316</v>
      </c>
      <c r="S2710" s="14">
        <f t="shared" si="170"/>
        <v>41904.650578703702</v>
      </c>
      <c r="T2710" s="14">
        <f t="shared" si="171"/>
        <v>41934.650578703702</v>
      </c>
    </row>
    <row r="2711" spans="1:20" ht="45" x14ac:dyDescent="0.4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168"/>
        <v>153</v>
      </c>
      <c r="P2711">
        <f t="shared" si="169"/>
        <v>30.67</v>
      </c>
      <c r="Q2711" s="10" t="s">
        <v>8308</v>
      </c>
      <c r="R2711" t="s">
        <v>8310</v>
      </c>
      <c r="S2711" s="14">
        <f t="shared" si="170"/>
        <v>40844.691643518519</v>
      </c>
      <c r="T2711" s="14">
        <f t="shared" si="171"/>
        <v>40904.733310185184</v>
      </c>
    </row>
    <row r="2712" spans="1:20" ht="45" x14ac:dyDescent="0.45">
      <c r="A2712">
        <v>95</v>
      </c>
      <c r="B2712" s="3" t="s">
        <v>97</v>
      </c>
      <c r="C2712" s="3" t="s">
        <v>4206</v>
      </c>
      <c r="D2712" s="6">
        <v>350</v>
      </c>
      <c r="E2712" s="8">
        <v>460</v>
      </c>
      <c r="F2712" t="s">
        <v>8218</v>
      </c>
      <c r="G2712" t="s">
        <v>8223</v>
      </c>
      <c r="H2712" t="s">
        <v>8245</v>
      </c>
      <c r="I2712">
        <v>1330214841</v>
      </c>
      <c r="J2712">
        <v>1327622841</v>
      </c>
      <c r="K2712" t="b">
        <v>0</v>
      </c>
      <c r="L2712">
        <v>21</v>
      </c>
      <c r="M2712" t="b">
        <v>1</v>
      </c>
      <c r="N2712" t="s">
        <v>8264</v>
      </c>
      <c r="O2712">
        <f t="shared" si="168"/>
        <v>131</v>
      </c>
      <c r="P2712">
        <f t="shared" si="169"/>
        <v>21.9</v>
      </c>
      <c r="Q2712" s="10" t="s">
        <v>8308</v>
      </c>
      <c r="R2712" t="s">
        <v>8310</v>
      </c>
      <c r="S2712" s="14">
        <f t="shared" si="170"/>
        <v>40935.005104166667</v>
      </c>
      <c r="T2712" s="14">
        <f t="shared" si="171"/>
        <v>40965.005104166667</v>
      </c>
    </row>
    <row r="2713" spans="1:20" ht="45" x14ac:dyDescent="0.4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8315</v>
      </c>
      <c r="R2713" t="s">
        <v>8357</v>
      </c>
      <c r="S2713" s="14">
        <f t="shared" si="170"/>
        <v>42090.909016203703</v>
      </c>
      <c r="T2713" s="14">
        <f t="shared" si="171"/>
        <v>42097.909016203703</v>
      </c>
    </row>
    <row r="2714" spans="1:20" ht="45" x14ac:dyDescent="0.4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8315</v>
      </c>
      <c r="R2714" t="s">
        <v>8316</v>
      </c>
      <c r="S2714" s="14">
        <f t="shared" si="170"/>
        <v>42601.827141203699</v>
      </c>
      <c r="T2714" s="14">
        <f t="shared" si="171"/>
        <v>42631.827141203699</v>
      </c>
    </row>
    <row r="2715" spans="1:20" ht="59.4" x14ac:dyDescent="0.4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8315</v>
      </c>
      <c r="R2715" t="s">
        <v>8316</v>
      </c>
      <c r="S2715" s="14">
        <f t="shared" si="170"/>
        <v>42775.964212962965</v>
      </c>
      <c r="T2715" s="14">
        <f t="shared" si="171"/>
        <v>42795.791666666672</v>
      </c>
    </row>
    <row r="2716" spans="1:20" ht="30.6" x14ac:dyDescent="0.4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8315</v>
      </c>
      <c r="R2716" t="s">
        <v>8357</v>
      </c>
      <c r="S2716" s="14">
        <f t="shared" si="170"/>
        <v>42047.724444444444</v>
      </c>
      <c r="T2716" s="14">
        <f t="shared" si="171"/>
        <v>42077.132638888885</v>
      </c>
    </row>
    <row r="2717" spans="1:20" ht="45" x14ac:dyDescent="0.4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8315</v>
      </c>
      <c r="R2717" t="s">
        <v>8355</v>
      </c>
      <c r="S2717" s="14">
        <f t="shared" si="170"/>
        <v>41829.935717592591</v>
      </c>
      <c r="T2717" s="14">
        <f t="shared" si="171"/>
        <v>41859.935717592591</v>
      </c>
    </row>
    <row r="2718" spans="1:20" ht="45" x14ac:dyDescent="0.4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0" t="s">
        <v>8315</v>
      </c>
      <c r="R2718" t="s">
        <v>8316</v>
      </c>
      <c r="S2718" s="14">
        <f t="shared" si="170"/>
        <v>42064.785613425927</v>
      </c>
      <c r="T2718" s="14">
        <f t="shared" si="171"/>
        <v>42099.743946759263</v>
      </c>
    </row>
    <row r="2719" spans="1:20" ht="59.4" x14ac:dyDescent="0.4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0" t="s">
        <v>8315</v>
      </c>
      <c r="R2719" t="s">
        <v>8316</v>
      </c>
      <c r="S2719" s="14">
        <f t="shared" si="170"/>
        <v>41795.598923611113</v>
      </c>
      <c r="T2719" s="14">
        <f t="shared" si="171"/>
        <v>41825.598923611113</v>
      </c>
    </row>
    <row r="2720" spans="1:20" ht="45" x14ac:dyDescent="0.45">
      <c r="A2720">
        <v>1494</v>
      </c>
      <c r="B2720" s="3" t="s">
        <v>1495</v>
      </c>
      <c r="C2720" s="3" t="s">
        <v>5604</v>
      </c>
      <c r="D2720" s="6">
        <v>5000</v>
      </c>
      <c r="E2720" s="8">
        <v>445</v>
      </c>
      <c r="F2720" t="s">
        <v>8220</v>
      </c>
      <c r="G2720" t="s">
        <v>8223</v>
      </c>
      <c r="H2720" t="s">
        <v>8245</v>
      </c>
      <c r="I2720">
        <v>1428075480</v>
      </c>
      <c r="J2720">
        <v>1425489613</v>
      </c>
      <c r="K2720" t="b">
        <v>0</v>
      </c>
      <c r="L2720">
        <v>11</v>
      </c>
      <c r="M2720" t="b">
        <v>0</v>
      </c>
      <c r="N2720" t="s">
        <v>8273</v>
      </c>
      <c r="O2720">
        <f t="shared" si="168"/>
        <v>9</v>
      </c>
      <c r="P2720">
        <f t="shared" si="169"/>
        <v>40.450000000000003</v>
      </c>
      <c r="Q2720" s="10" t="s">
        <v>8320</v>
      </c>
      <c r="R2720" t="s">
        <v>8322</v>
      </c>
      <c r="S2720" s="14">
        <f t="shared" si="170"/>
        <v>42067.722372685181</v>
      </c>
      <c r="T2720" s="14">
        <f t="shared" si="171"/>
        <v>42097.651388888888</v>
      </c>
    </row>
    <row r="2721" spans="1:20" ht="59.4" x14ac:dyDescent="0.45">
      <c r="A2721">
        <v>1419</v>
      </c>
      <c r="B2721" s="3" t="s">
        <v>1420</v>
      </c>
      <c r="C2721" s="3" t="s">
        <v>5529</v>
      </c>
      <c r="D2721" s="6">
        <v>6300</v>
      </c>
      <c r="E2721" s="8">
        <v>445</v>
      </c>
      <c r="F2721" t="s">
        <v>8220</v>
      </c>
      <c r="G2721" t="s">
        <v>8223</v>
      </c>
      <c r="H2721" t="s">
        <v>8245</v>
      </c>
      <c r="I2721">
        <v>1476010619</v>
      </c>
      <c r="J2721">
        <v>1473418619</v>
      </c>
      <c r="K2721" t="b">
        <v>0</v>
      </c>
      <c r="L2721">
        <v>10</v>
      </c>
      <c r="M2721" t="b">
        <v>0</v>
      </c>
      <c r="N2721" t="s">
        <v>8285</v>
      </c>
      <c r="O2721">
        <f t="shared" si="168"/>
        <v>7</v>
      </c>
      <c r="P2721">
        <f t="shared" si="169"/>
        <v>44.5</v>
      </c>
      <c r="Q2721" s="10" t="s">
        <v>8320</v>
      </c>
      <c r="R2721" t="s">
        <v>8339</v>
      </c>
      <c r="S2721" s="14">
        <f t="shared" si="170"/>
        <v>42622.456238425926</v>
      </c>
      <c r="T2721" s="14">
        <f t="shared" si="171"/>
        <v>42652.456238425926</v>
      </c>
    </row>
    <row r="2722" spans="1:20" ht="59.4" x14ac:dyDescent="0.4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0" t="s">
        <v>8315</v>
      </c>
      <c r="R2722" t="s">
        <v>8316</v>
      </c>
      <c r="S2722" s="14">
        <f t="shared" si="170"/>
        <v>42213.505474537036</v>
      </c>
      <c r="T2722" s="14">
        <f t="shared" si="171"/>
        <v>42238.505474537036</v>
      </c>
    </row>
    <row r="2723" spans="1:20" ht="45" x14ac:dyDescent="0.4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0" t="s">
        <v>8315</v>
      </c>
      <c r="R2723" t="s">
        <v>8316</v>
      </c>
      <c r="S2723" s="14">
        <f t="shared" si="170"/>
        <v>41982.87364583333</v>
      </c>
      <c r="T2723" s="14">
        <f t="shared" si="171"/>
        <v>42012.87364583333</v>
      </c>
    </row>
    <row r="2724" spans="1:20" ht="45" x14ac:dyDescent="0.4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8315</v>
      </c>
      <c r="R2724" t="s">
        <v>8316</v>
      </c>
      <c r="S2724" s="14">
        <f t="shared" si="170"/>
        <v>42245.234340277777</v>
      </c>
      <c r="T2724" s="14">
        <f t="shared" si="171"/>
        <v>42263.234340277777</v>
      </c>
    </row>
    <row r="2725" spans="1:20" ht="45" x14ac:dyDescent="0.4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0" t="s">
        <v>8308</v>
      </c>
      <c r="R2725" t="s">
        <v>8312</v>
      </c>
      <c r="S2725" s="14">
        <f t="shared" si="170"/>
        <v>41835.126805555556</v>
      </c>
      <c r="T2725" s="14">
        <f t="shared" si="171"/>
        <v>41867.987500000003</v>
      </c>
    </row>
    <row r="2726" spans="1:20" ht="30.6" x14ac:dyDescent="0.4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0" t="s">
        <v>8323</v>
      </c>
      <c r="R2726" t="s">
        <v>8324</v>
      </c>
      <c r="S2726" s="14">
        <f t="shared" si="170"/>
        <v>41619.998310185183</v>
      </c>
      <c r="T2726" s="14">
        <f t="shared" si="171"/>
        <v>41629.197222222225</v>
      </c>
    </row>
    <row r="2727" spans="1:20" ht="45" x14ac:dyDescent="0.4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0" t="s">
        <v>8317</v>
      </c>
      <c r="R2727" t="s">
        <v>8318</v>
      </c>
      <c r="S2727" s="14">
        <f t="shared" si="170"/>
        <v>42027.056793981479</v>
      </c>
      <c r="T2727" s="14">
        <f t="shared" si="171"/>
        <v>42057.056793981479</v>
      </c>
    </row>
    <row r="2728" spans="1:20" ht="45" x14ac:dyDescent="0.4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8317</v>
      </c>
      <c r="R2728" t="s">
        <v>8346</v>
      </c>
      <c r="S2728" s="14">
        <f t="shared" si="170"/>
        <v>42703.917824074073</v>
      </c>
      <c r="T2728" s="14">
        <f t="shared" si="171"/>
        <v>42733.917824074073</v>
      </c>
    </row>
    <row r="2729" spans="1:20" ht="45" x14ac:dyDescent="0.4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8308</v>
      </c>
      <c r="R2729" t="s">
        <v>8314</v>
      </c>
      <c r="S2729" s="14">
        <f t="shared" si="170"/>
        <v>41863.260381944441</v>
      </c>
      <c r="T2729" s="14">
        <f t="shared" si="171"/>
        <v>41893.260381944441</v>
      </c>
    </row>
    <row r="2730" spans="1:20" ht="45" x14ac:dyDescent="0.45">
      <c r="A2730">
        <v>3693</v>
      </c>
      <c r="B2730" s="3" t="s">
        <v>3690</v>
      </c>
      <c r="C2730" s="3" t="s">
        <v>7803</v>
      </c>
      <c r="D2730" s="6">
        <v>333</v>
      </c>
      <c r="E2730" s="8">
        <v>430</v>
      </c>
      <c r="F2730" t="s">
        <v>8218</v>
      </c>
      <c r="G2730" t="s">
        <v>8224</v>
      </c>
      <c r="H2730" t="s">
        <v>8246</v>
      </c>
      <c r="I2730">
        <v>1448922600</v>
      </c>
      <c r="J2730">
        <v>1446352529</v>
      </c>
      <c r="K2730" t="b">
        <v>0</v>
      </c>
      <c r="L2730">
        <v>14</v>
      </c>
      <c r="M2730" t="b">
        <v>1</v>
      </c>
      <c r="N2730" t="s">
        <v>8269</v>
      </c>
      <c r="O2730">
        <f t="shared" si="168"/>
        <v>129</v>
      </c>
      <c r="P2730">
        <f t="shared" si="169"/>
        <v>30.71</v>
      </c>
      <c r="Q2730" s="10" t="s">
        <v>8315</v>
      </c>
      <c r="R2730" t="s">
        <v>8316</v>
      </c>
      <c r="S2730" s="14">
        <f t="shared" si="170"/>
        <v>42309.191307870366</v>
      </c>
      <c r="T2730" s="14">
        <f t="shared" si="171"/>
        <v>42338.9375</v>
      </c>
    </row>
    <row r="2731" spans="1:20" ht="45" x14ac:dyDescent="0.45">
      <c r="A2731">
        <v>3820</v>
      </c>
      <c r="B2731" s="3" t="s">
        <v>3817</v>
      </c>
      <c r="C2731" s="3" t="s">
        <v>7929</v>
      </c>
      <c r="D2731" s="6">
        <v>300</v>
      </c>
      <c r="E2731" s="8">
        <v>430</v>
      </c>
      <c r="F2731" t="s">
        <v>8218</v>
      </c>
      <c r="G2731" t="s">
        <v>8224</v>
      </c>
      <c r="H2731" t="s">
        <v>8246</v>
      </c>
      <c r="I2731">
        <v>1436110717</v>
      </c>
      <c r="J2731">
        <v>1433518717</v>
      </c>
      <c r="K2731" t="b">
        <v>0</v>
      </c>
      <c r="L2731">
        <v>20</v>
      </c>
      <c r="M2731" t="b">
        <v>1</v>
      </c>
      <c r="N2731" t="s">
        <v>8269</v>
      </c>
      <c r="O2731">
        <f t="shared" si="168"/>
        <v>143</v>
      </c>
      <c r="P2731">
        <f t="shared" si="169"/>
        <v>21.5</v>
      </c>
      <c r="Q2731" s="10" t="s">
        <v>8315</v>
      </c>
      <c r="R2731" t="s">
        <v>8316</v>
      </c>
      <c r="S2731" s="14">
        <f t="shared" si="170"/>
        <v>42160.651817129634</v>
      </c>
      <c r="T2731" s="14">
        <f t="shared" si="171"/>
        <v>42190.651817129634</v>
      </c>
    </row>
    <row r="2732" spans="1:20" ht="45" x14ac:dyDescent="0.45">
      <c r="A2732">
        <v>4069</v>
      </c>
      <c r="B2732" s="3" t="s">
        <v>4065</v>
      </c>
      <c r="C2732" s="3" t="s">
        <v>8172</v>
      </c>
      <c r="D2732" s="6">
        <v>1250</v>
      </c>
      <c r="E2732" s="8">
        <v>430</v>
      </c>
      <c r="F2732" t="s">
        <v>8220</v>
      </c>
      <c r="G2732" t="s">
        <v>8224</v>
      </c>
      <c r="H2732" t="s">
        <v>8246</v>
      </c>
      <c r="I2732">
        <v>1425124800</v>
      </c>
      <c r="J2732">
        <v>1421596356</v>
      </c>
      <c r="K2732" t="b">
        <v>0</v>
      </c>
      <c r="L2732">
        <v>13</v>
      </c>
      <c r="M2732" t="b">
        <v>0</v>
      </c>
      <c r="N2732" t="s">
        <v>8269</v>
      </c>
      <c r="O2732">
        <f t="shared" si="168"/>
        <v>34</v>
      </c>
      <c r="P2732">
        <f t="shared" si="169"/>
        <v>33.08</v>
      </c>
      <c r="Q2732" s="10" t="s">
        <v>8315</v>
      </c>
      <c r="R2732" t="s">
        <v>8316</v>
      </c>
      <c r="S2732" s="14">
        <f t="shared" si="170"/>
        <v>42022.661527777775</v>
      </c>
      <c r="T2732" s="14">
        <f t="shared" si="171"/>
        <v>42063.5</v>
      </c>
    </row>
    <row r="2733" spans="1:20" ht="45" x14ac:dyDescent="0.45">
      <c r="A2733">
        <v>2448</v>
      </c>
      <c r="B2733" s="3" t="s">
        <v>2449</v>
      </c>
      <c r="C2733" s="3" t="s">
        <v>6558</v>
      </c>
      <c r="D2733" s="6">
        <v>400</v>
      </c>
      <c r="E2733" s="8">
        <v>430</v>
      </c>
      <c r="F2733" t="s">
        <v>8218</v>
      </c>
      <c r="G2733" t="s">
        <v>8223</v>
      </c>
      <c r="H2733" t="s">
        <v>8245</v>
      </c>
      <c r="I2733">
        <v>1472621760</v>
      </c>
      <c r="J2733">
        <v>1472110513</v>
      </c>
      <c r="K2733" t="b">
        <v>0</v>
      </c>
      <c r="L2733">
        <v>9</v>
      </c>
      <c r="M2733" t="b">
        <v>1</v>
      </c>
      <c r="N2733" t="s">
        <v>8296</v>
      </c>
      <c r="O2733">
        <f t="shared" si="168"/>
        <v>108</v>
      </c>
      <c r="P2733">
        <f t="shared" si="169"/>
        <v>47.78</v>
      </c>
      <c r="Q2733" s="10" t="s">
        <v>8334</v>
      </c>
      <c r="R2733" t="s">
        <v>8350</v>
      </c>
      <c r="S2733" s="14">
        <f t="shared" si="170"/>
        <v>42607.316122685181</v>
      </c>
      <c r="T2733" s="14">
        <f t="shared" si="171"/>
        <v>42613.233333333337</v>
      </c>
    </row>
    <row r="2734" spans="1:20" ht="45" x14ac:dyDescent="0.45">
      <c r="A2734">
        <v>3116</v>
      </c>
      <c r="B2734" s="3" t="s">
        <v>3116</v>
      </c>
      <c r="C2734" s="3" t="s">
        <v>7226</v>
      </c>
      <c r="D2734" s="6">
        <v>750</v>
      </c>
      <c r="E2734" s="8">
        <v>430</v>
      </c>
      <c r="F2734" t="s">
        <v>8220</v>
      </c>
      <c r="G2734" t="s">
        <v>8223</v>
      </c>
      <c r="H2734" t="s">
        <v>8245</v>
      </c>
      <c r="I2734">
        <v>1427890925</v>
      </c>
      <c r="J2734">
        <v>1426681325</v>
      </c>
      <c r="K2734" t="b">
        <v>0</v>
      </c>
      <c r="L2734">
        <v>10</v>
      </c>
      <c r="M2734" t="b">
        <v>0</v>
      </c>
      <c r="N2734" t="s">
        <v>8301</v>
      </c>
      <c r="O2734">
        <f t="shared" si="168"/>
        <v>57</v>
      </c>
      <c r="P2734">
        <f t="shared" si="169"/>
        <v>43</v>
      </c>
      <c r="Q2734" s="10" t="s">
        <v>8315</v>
      </c>
      <c r="R2734" t="s">
        <v>8355</v>
      </c>
      <c r="S2734" s="14">
        <f t="shared" si="170"/>
        <v>42081.515335648146</v>
      </c>
      <c r="T2734" s="14">
        <f t="shared" si="171"/>
        <v>42095.515335648146</v>
      </c>
    </row>
    <row r="2735" spans="1:20" ht="59.4" x14ac:dyDescent="0.4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8315</v>
      </c>
      <c r="R2735" t="s">
        <v>8316</v>
      </c>
      <c r="S2735" s="14">
        <f t="shared" si="170"/>
        <v>42089.901574074072</v>
      </c>
      <c r="T2735" s="14">
        <f t="shared" si="171"/>
        <v>42149.901574074072</v>
      </c>
    </row>
    <row r="2736" spans="1:20" ht="45" x14ac:dyDescent="0.45">
      <c r="A2736">
        <v>3801</v>
      </c>
      <c r="B2736" s="3" t="s">
        <v>3798</v>
      </c>
      <c r="C2736" s="3" t="s">
        <v>7911</v>
      </c>
      <c r="D2736" s="6">
        <v>5000</v>
      </c>
      <c r="E2736" s="8">
        <v>426</v>
      </c>
      <c r="F2736" t="s">
        <v>8220</v>
      </c>
      <c r="G2736" t="s">
        <v>8223</v>
      </c>
      <c r="H2736" t="s">
        <v>8245</v>
      </c>
      <c r="I2736">
        <v>1420215216</v>
      </c>
      <c r="J2736">
        <v>1417536816</v>
      </c>
      <c r="K2736" t="b">
        <v>0</v>
      </c>
      <c r="L2736">
        <v>9</v>
      </c>
      <c r="M2736" t="b">
        <v>0</v>
      </c>
      <c r="N2736" t="s">
        <v>8303</v>
      </c>
      <c r="O2736">
        <f t="shared" si="168"/>
        <v>9</v>
      </c>
      <c r="P2736">
        <f t="shared" si="169"/>
        <v>47.33</v>
      </c>
      <c r="Q2736" s="10" t="s">
        <v>8315</v>
      </c>
      <c r="R2736" t="s">
        <v>8357</v>
      </c>
      <c r="S2736" s="14">
        <f t="shared" si="170"/>
        <v>41975.676111111112</v>
      </c>
      <c r="T2736" s="14">
        <f t="shared" si="171"/>
        <v>42006.676111111112</v>
      </c>
    </row>
    <row r="2737" spans="1:20" ht="45" x14ac:dyDescent="0.45">
      <c r="A2737">
        <v>595</v>
      </c>
      <c r="B2737" s="3" t="s">
        <v>596</v>
      </c>
      <c r="C2737" s="3" t="s">
        <v>4705</v>
      </c>
      <c r="D2737" s="6">
        <v>100000</v>
      </c>
      <c r="E2737" s="8">
        <v>426</v>
      </c>
      <c r="F2737" t="s">
        <v>8220</v>
      </c>
      <c r="G2737" t="s">
        <v>8223</v>
      </c>
      <c r="H2737" t="s">
        <v>8245</v>
      </c>
      <c r="I2737">
        <v>1430703638</v>
      </c>
      <c r="J2737">
        <v>1426815638</v>
      </c>
      <c r="K2737" t="b">
        <v>0</v>
      </c>
      <c r="L2737">
        <v>8</v>
      </c>
      <c r="M2737" t="b">
        <v>0</v>
      </c>
      <c r="N2737" t="s">
        <v>8270</v>
      </c>
      <c r="O2737">
        <f t="shared" si="168"/>
        <v>0</v>
      </c>
      <c r="P2737">
        <f t="shared" si="169"/>
        <v>53.25</v>
      </c>
      <c r="Q2737" s="10" t="s">
        <v>8317</v>
      </c>
      <c r="R2737" t="s">
        <v>8318</v>
      </c>
      <c r="S2737" s="14">
        <f t="shared" si="170"/>
        <v>42083.069884259254</v>
      </c>
      <c r="T2737" s="14">
        <f t="shared" si="171"/>
        <v>42128.069884259254</v>
      </c>
    </row>
    <row r="2738" spans="1:20" ht="45" x14ac:dyDescent="0.45">
      <c r="A2738">
        <v>2217</v>
      </c>
      <c r="B2738" s="3" t="s">
        <v>2218</v>
      </c>
      <c r="C2738" s="3" t="s">
        <v>6327</v>
      </c>
      <c r="D2738" s="6">
        <v>420</v>
      </c>
      <c r="E2738" s="8">
        <v>425</v>
      </c>
      <c r="F2738" t="s">
        <v>8218</v>
      </c>
      <c r="G2738" t="s">
        <v>8223</v>
      </c>
      <c r="H2738" t="s">
        <v>8245</v>
      </c>
      <c r="I2738">
        <v>1446451200</v>
      </c>
      <c r="J2738">
        <v>1445539113</v>
      </c>
      <c r="K2738" t="b">
        <v>0</v>
      </c>
      <c r="L2738">
        <v>9</v>
      </c>
      <c r="M2738" t="b">
        <v>1</v>
      </c>
      <c r="N2738" t="s">
        <v>8278</v>
      </c>
      <c r="O2738">
        <f t="shared" si="168"/>
        <v>101</v>
      </c>
      <c r="P2738">
        <f t="shared" si="169"/>
        <v>47.22</v>
      </c>
      <c r="Q2738" s="10" t="s">
        <v>8323</v>
      </c>
      <c r="R2738" t="s">
        <v>8328</v>
      </c>
      <c r="S2738" s="14">
        <f t="shared" si="170"/>
        <v>42299.776770833334</v>
      </c>
      <c r="T2738" s="14">
        <f t="shared" si="171"/>
        <v>42310.333333333328</v>
      </c>
    </row>
    <row r="2739" spans="1:20" ht="45" x14ac:dyDescent="0.45">
      <c r="A2739">
        <v>1124</v>
      </c>
      <c r="B2739" s="3" t="s">
        <v>1125</v>
      </c>
      <c r="C2739" s="3" t="s">
        <v>5234</v>
      </c>
      <c r="D2739" s="6">
        <v>90000</v>
      </c>
      <c r="E2739" s="8">
        <v>425</v>
      </c>
      <c r="F2739" t="s">
        <v>8220</v>
      </c>
      <c r="G2739" t="s">
        <v>8223</v>
      </c>
      <c r="H2739" t="s">
        <v>8245</v>
      </c>
      <c r="I2739">
        <v>1430409651</v>
      </c>
      <c r="J2739">
        <v>1427817651</v>
      </c>
      <c r="K2739" t="b">
        <v>0</v>
      </c>
      <c r="L2739">
        <v>7</v>
      </c>
      <c r="M2739" t="b">
        <v>0</v>
      </c>
      <c r="N2739" t="s">
        <v>8281</v>
      </c>
      <c r="O2739">
        <f t="shared" si="168"/>
        <v>0</v>
      </c>
      <c r="P2739">
        <f t="shared" si="169"/>
        <v>60.71</v>
      </c>
      <c r="Q2739" s="10" t="s">
        <v>8331</v>
      </c>
      <c r="R2739" t="s">
        <v>8333</v>
      </c>
      <c r="S2739" s="14">
        <f t="shared" si="170"/>
        <v>42094.667256944449</v>
      </c>
      <c r="T2739" s="14">
        <f t="shared" si="171"/>
        <v>42124.667256944449</v>
      </c>
    </row>
    <row r="2740" spans="1:20" ht="45" x14ac:dyDescent="0.4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68"/>
        <v>24</v>
      </c>
      <c r="P2740">
        <f t="shared" si="169"/>
        <v>53.13</v>
      </c>
      <c r="Q2740" s="10" t="s">
        <v>8315</v>
      </c>
      <c r="R2740" t="s">
        <v>8316</v>
      </c>
      <c r="S2740" s="14">
        <f t="shared" si="170"/>
        <v>42306.848854166667</v>
      </c>
      <c r="T2740" s="14">
        <f t="shared" si="171"/>
        <v>42336.890520833331</v>
      </c>
    </row>
    <row r="2741" spans="1:20" ht="45" x14ac:dyDescent="0.45">
      <c r="A2741">
        <v>97</v>
      </c>
      <c r="B2741" s="3" t="s">
        <v>99</v>
      </c>
      <c r="C2741" s="3" t="s">
        <v>4208</v>
      </c>
      <c r="D2741" s="6">
        <v>400</v>
      </c>
      <c r="E2741" s="8">
        <v>425</v>
      </c>
      <c r="F2741" t="s">
        <v>8218</v>
      </c>
      <c r="G2741" t="s">
        <v>8223</v>
      </c>
      <c r="H2741" t="s">
        <v>8245</v>
      </c>
      <c r="I2741">
        <v>1310440482</v>
      </c>
      <c r="J2741">
        <v>1307848482</v>
      </c>
      <c r="K2741" t="b">
        <v>0</v>
      </c>
      <c r="L2741">
        <v>8</v>
      </c>
      <c r="M2741" t="b">
        <v>1</v>
      </c>
      <c r="N2741" t="s">
        <v>8264</v>
      </c>
      <c r="O2741">
        <f t="shared" si="168"/>
        <v>106</v>
      </c>
      <c r="P2741">
        <f t="shared" si="169"/>
        <v>53.13</v>
      </c>
      <c r="Q2741" s="10" t="s">
        <v>8308</v>
      </c>
      <c r="R2741" t="s">
        <v>8310</v>
      </c>
      <c r="S2741" s="14">
        <f t="shared" si="170"/>
        <v>40706.135208333333</v>
      </c>
      <c r="T2741" s="14">
        <f t="shared" si="171"/>
        <v>40736.135208333333</v>
      </c>
    </row>
    <row r="2742" spans="1:20" ht="45" x14ac:dyDescent="0.45">
      <c r="A2742">
        <v>1102</v>
      </c>
      <c r="B2742" s="3" t="s">
        <v>1103</v>
      </c>
      <c r="C2742" s="3" t="s">
        <v>5212</v>
      </c>
      <c r="D2742" s="6">
        <v>8000</v>
      </c>
      <c r="E2742" s="8">
        <v>425</v>
      </c>
      <c r="F2742" t="s">
        <v>8220</v>
      </c>
      <c r="G2742" t="s">
        <v>8223</v>
      </c>
      <c r="H2742" t="s">
        <v>8245</v>
      </c>
      <c r="I2742">
        <v>1386568740</v>
      </c>
      <c r="J2742">
        <v>1383095125</v>
      </c>
      <c r="K2742" t="b">
        <v>0</v>
      </c>
      <c r="L2742">
        <v>24</v>
      </c>
      <c r="M2742" t="b">
        <v>0</v>
      </c>
      <c r="N2742" t="s">
        <v>8280</v>
      </c>
      <c r="O2742">
        <f t="shared" si="168"/>
        <v>5</v>
      </c>
      <c r="P2742">
        <f t="shared" si="169"/>
        <v>17.71</v>
      </c>
      <c r="Q2742" s="10" t="s">
        <v>8331</v>
      </c>
      <c r="R2742" t="s">
        <v>8332</v>
      </c>
      <c r="S2742" s="14">
        <f t="shared" si="170"/>
        <v>41577.045428240745</v>
      </c>
      <c r="T2742" s="14">
        <f t="shared" si="171"/>
        <v>41617.249305555553</v>
      </c>
    </row>
    <row r="2743" spans="1:20" ht="45" x14ac:dyDescent="0.4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8323</v>
      </c>
      <c r="R2743" t="s">
        <v>8328</v>
      </c>
      <c r="S2743" s="14">
        <f t="shared" si="170"/>
        <v>41276.846817129634</v>
      </c>
      <c r="T2743" s="14">
        <f t="shared" si="171"/>
        <v>41290.846817129634</v>
      </c>
    </row>
    <row r="2744" spans="1:20" ht="30.6" x14ac:dyDescent="0.4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8315</v>
      </c>
      <c r="R2744" t="s">
        <v>8316</v>
      </c>
      <c r="S2744" s="14">
        <f t="shared" si="170"/>
        <v>42147.729930555557</v>
      </c>
      <c r="T2744" s="14">
        <f t="shared" si="171"/>
        <v>42177.729930555557</v>
      </c>
    </row>
    <row r="2745" spans="1:20" ht="59.4" x14ac:dyDescent="0.4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8320</v>
      </c>
      <c r="R2745" t="s">
        <v>8339</v>
      </c>
      <c r="S2745" s="14">
        <f t="shared" si="170"/>
        <v>42601.851678240739</v>
      </c>
      <c r="T2745" s="14">
        <f t="shared" si="171"/>
        <v>42631.851678240739</v>
      </c>
    </row>
    <row r="2746" spans="1:20" ht="45" x14ac:dyDescent="0.4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8315</v>
      </c>
      <c r="R2746" t="s">
        <v>8316</v>
      </c>
      <c r="S2746" s="14">
        <f t="shared" si="170"/>
        <v>42111.71665509259</v>
      </c>
      <c r="T2746" s="14">
        <f t="shared" si="171"/>
        <v>42131.71665509259</v>
      </c>
    </row>
    <row r="2747" spans="1:20" ht="45" x14ac:dyDescent="0.4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8323</v>
      </c>
      <c r="R2747" t="s">
        <v>8327</v>
      </c>
      <c r="S2747" s="14">
        <f t="shared" si="170"/>
        <v>40192.542233796295</v>
      </c>
      <c r="T2747" s="14">
        <f t="shared" si="171"/>
        <v>40224.208333333336</v>
      </c>
    </row>
    <row r="2748" spans="1:20" ht="45" x14ac:dyDescent="0.4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8308</v>
      </c>
      <c r="R2748" t="s">
        <v>8314</v>
      </c>
      <c r="S2748" s="14">
        <f t="shared" si="170"/>
        <v>42526.871331018512</v>
      </c>
      <c r="T2748" s="14">
        <f t="shared" si="171"/>
        <v>42556.871331018512</v>
      </c>
    </row>
    <row r="2749" spans="1:20" ht="45" x14ac:dyDescent="0.4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8315</v>
      </c>
      <c r="R2749" t="s">
        <v>8316</v>
      </c>
      <c r="S2749" s="14">
        <f t="shared" si="170"/>
        <v>42293.809212962966</v>
      </c>
      <c r="T2749" s="14">
        <f t="shared" si="171"/>
        <v>42353.85087962963</v>
      </c>
    </row>
    <row r="2750" spans="1:20" ht="45" x14ac:dyDescent="0.4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8317</v>
      </c>
      <c r="R2750" t="s">
        <v>8319</v>
      </c>
      <c r="S2750" s="14">
        <f t="shared" si="170"/>
        <v>42257.014965277776</v>
      </c>
      <c r="T2750" s="14">
        <f t="shared" si="171"/>
        <v>42317.056631944448</v>
      </c>
    </row>
    <row r="2751" spans="1:20" ht="45" x14ac:dyDescent="0.45">
      <c r="A2751">
        <v>3967</v>
      </c>
      <c r="B2751" s="3" t="s">
        <v>3964</v>
      </c>
      <c r="C2751" s="3" t="s">
        <v>8074</v>
      </c>
      <c r="D2751" s="6">
        <v>1700</v>
      </c>
      <c r="E2751" s="8">
        <v>410</v>
      </c>
      <c r="F2751" t="s">
        <v>8220</v>
      </c>
      <c r="G2751" t="s">
        <v>8223</v>
      </c>
      <c r="H2751" t="s">
        <v>8245</v>
      </c>
      <c r="I2751">
        <v>1488783507</v>
      </c>
      <c r="J2751">
        <v>1486191507</v>
      </c>
      <c r="K2751" t="b">
        <v>0</v>
      </c>
      <c r="L2751">
        <v>10</v>
      </c>
      <c r="M2751" t="b">
        <v>0</v>
      </c>
      <c r="N2751" t="s">
        <v>8269</v>
      </c>
      <c r="O2751">
        <f t="shared" si="168"/>
        <v>24</v>
      </c>
      <c r="P2751">
        <f t="shared" si="169"/>
        <v>41</v>
      </c>
      <c r="Q2751" s="10" t="s">
        <v>8315</v>
      </c>
      <c r="R2751" t="s">
        <v>8316</v>
      </c>
      <c r="S2751" s="14">
        <f t="shared" si="170"/>
        <v>42770.290590277778</v>
      </c>
      <c r="T2751" s="14">
        <f t="shared" si="171"/>
        <v>42800.290590277778</v>
      </c>
    </row>
    <row r="2752" spans="1:20" ht="30.6" x14ac:dyDescent="0.45">
      <c r="A2752">
        <v>22</v>
      </c>
      <c r="B2752" s="3" t="s">
        <v>24</v>
      </c>
      <c r="C2752" s="3" t="s">
        <v>4133</v>
      </c>
      <c r="D2752" s="6">
        <v>350</v>
      </c>
      <c r="E2752" s="8">
        <v>410</v>
      </c>
      <c r="F2752" t="s">
        <v>8218</v>
      </c>
      <c r="G2752" t="s">
        <v>8223</v>
      </c>
      <c r="H2752" t="s">
        <v>8245</v>
      </c>
      <c r="I2752">
        <v>1420099140</v>
      </c>
      <c r="J2752">
        <v>1418766740</v>
      </c>
      <c r="K2752" t="b">
        <v>0</v>
      </c>
      <c r="L2752">
        <v>8</v>
      </c>
      <c r="M2752" t="b">
        <v>1</v>
      </c>
      <c r="N2752" t="s">
        <v>8263</v>
      </c>
      <c r="O2752">
        <f t="shared" si="168"/>
        <v>117</v>
      </c>
      <c r="P2752">
        <f t="shared" si="169"/>
        <v>51.25</v>
      </c>
      <c r="Q2752" s="10" t="s">
        <v>8308</v>
      </c>
      <c r="R2752" t="s">
        <v>8309</v>
      </c>
      <c r="S2752" s="14">
        <f t="shared" si="170"/>
        <v>41989.91134259259</v>
      </c>
      <c r="T2752" s="14">
        <f t="shared" si="171"/>
        <v>42005.332638888889</v>
      </c>
    </row>
    <row r="2753" spans="1:20" ht="45" x14ac:dyDescent="0.45">
      <c r="A2753">
        <v>1083</v>
      </c>
      <c r="B2753" s="3" t="s">
        <v>1084</v>
      </c>
      <c r="C2753" s="3" t="s">
        <v>5193</v>
      </c>
      <c r="D2753" s="6">
        <v>50000</v>
      </c>
      <c r="E2753" s="8">
        <v>410</v>
      </c>
      <c r="F2753" t="s">
        <v>8220</v>
      </c>
      <c r="G2753" t="s">
        <v>8228</v>
      </c>
      <c r="H2753" t="s">
        <v>8250</v>
      </c>
      <c r="I2753">
        <v>1406994583</v>
      </c>
      <c r="J2753">
        <v>1401810583</v>
      </c>
      <c r="K2753" t="b">
        <v>0</v>
      </c>
      <c r="L2753">
        <v>1</v>
      </c>
      <c r="M2753" t="b">
        <v>0</v>
      </c>
      <c r="N2753" t="s">
        <v>8280</v>
      </c>
      <c r="O2753">
        <f t="shared" si="168"/>
        <v>1</v>
      </c>
      <c r="P2753">
        <f t="shared" si="169"/>
        <v>410</v>
      </c>
      <c r="Q2753" s="10" t="s">
        <v>8331</v>
      </c>
      <c r="R2753" t="s">
        <v>8332</v>
      </c>
      <c r="S2753" s="14">
        <f t="shared" si="170"/>
        <v>41793.659525462965</v>
      </c>
      <c r="T2753" s="14">
        <f t="shared" si="171"/>
        <v>41853.659525462965</v>
      </c>
    </row>
    <row r="2754" spans="1:20" ht="45" x14ac:dyDescent="0.4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72">ROUND(E2754/D2754*100,0)</f>
        <v>136</v>
      </c>
      <c r="P2754">
        <f t="shared" ref="P2754:P2817" si="173">IFERROR(ROUND(E2754/L2754,2),0)</f>
        <v>15.15</v>
      </c>
      <c r="Q2754" s="10" t="s">
        <v>8315</v>
      </c>
      <c r="R2754" t="s">
        <v>8316</v>
      </c>
      <c r="S2754" s="14">
        <f t="shared" ref="S2754:S2817" si="174">(((J2754/60)/60)/24)+DATE(1970,1,1)</f>
        <v>42461.689745370371</v>
      </c>
      <c r="T2754" s="14">
        <f t="shared" ref="T2754:T2817" si="175">(((I2754/60)/60)/24)+DATE(1970,1,1)</f>
        <v>42521.689745370371</v>
      </c>
    </row>
    <row r="2755" spans="1:20" ht="45" x14ac:dyDescent="0.4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72"/>
        <v>1</v>
      </c>
      <c r="P2755">
        <f t="shared" si="173"/>
        <v>45.33</v>
      </c>
      <c r="Q2755" s="10" t="s">
        <v>8317</v>
      </c>
      <c r="R2755" t="s">
        <v>8319</v>
      </c>
      <c r="S2755" s="14">
        <f t="shared" si="174"/>
        <v>41935.221585648149</v>
      </c>
      <c r="T2755" s="14">
        <f t="shared" si="175"/>
        <v>41975.263252314813</v>
      </c>
    </row>
    <row r="2756" spans="1:20" x14ac:dyDescent="0.4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8331</v>
      </c>
      <c r="R2756" t="s">
        <v>8332</v>
      </c>
      <c r="S2756" s="14">
        <f t="shared" si="174"/>
        <v>42534.284710648149</v>
      </c>
      <c r="T2756" s="14">
        <f t="shared" si="175"/>
        <v>42564.284710648149</v>
      </c>
    </row>
    <row r="2757" spans="1:20" ht="45" x14ac:dyDescent="0.4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0" t="s">
        <v>8308</v>
      </c>
      <c r="R2757" t="s">
        <v>8311</v>
      </c>
      <c r="S2757" s="14">
        <f t="shared" si="174"/>
        <v>41788.381909722222</v>
      </c>
      <c r="T2757" s="14">
        <f t="shared" si="175"/>
        <v>41821.791666666664</v>
      </c>
    </row>
    <row r="2758" spans="1:20" ht="45" x14ac:dyDescent="0.4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72"/>
        <v>8</v>
      </c>
      <c r="P2758">
        <f t="shared" si="173"/>
        <v>80.599999999999994</v>
      </c>
      <c r="Q2758" s="10" t="s">
        <v>8320</v>
      </c>
      <c r="R2758" t="s">
        <v>8339</v>
      </c>
      <c r="S2758" s="14">
        <f t="shared" si="174"/>
        <v>41961.813518518517</v>
      </c>
      <c r="T2758" s="14">
        <f t="shared" si="175"/>
        <v>41992.813518518517</v>
      </c>
    </row>
    <row r="2759" spans="1:20" ht="45" x14ac:dyDescent="0.45">
      <c r="A2759">
        <v>700</v>
      </c>
      <c r="B2759" s="3" t="s">
        <v>701</v>
      </c>
      <c r="C2759" s="3" t="s">
        <v>4810</v>
      </c>
      <c r="D2759" s="6">
        <v>15000</v>
      </c>
      <c r="E2759" s="8">
        <v>403</v>
      </c>
      <c r="F2759" t="s">
        <v>8220</v>
      </c>
      <c r="G2759" t="s">
        <v>8226</v>
      </c>
      <c r="H2759" t="s">
        <v>8248</v>
      </c>
      <c r="I2759">
        <v>1484065881</v>
      </c>
      <c r="J2759">
        <v>1481473881</v>
      </c>
      <c r="K2759" t="b">
        <v>0</v>
      </c>
      <c r="L2759">
        <v>31</v>
      </c>
      <c r="M2759" t="b">
        <v>0</v>
      </c>
      <c r="N2759" t="s">
        <v>8271</v>
      </c>
      <c r="O2759">
        <f t="shared" si="172"/>
        <v>3</v>
      </c>
      <c r="P2759">
        <f t="shared" si="173"/>
        <v>13</v>
      </c>
      <c r="Q2759" s="10" t="s">
        <v>8317</v>
      </c>
      <c r="R2759" t="s">
        <v>8319</v>
      </c>
      <c r="S2759" s="14">
        <f t="shared" si="174"/>
        <v>42715.688437500001</v>
      </c>
      <c r="T2759" s="14">
        <f t="shared" si="175"/>
        <v>42745.688437500001</v>
      </c>
    </row>
    <row r="2760" spans="1:20" ht="45" x14ac:dyDescent="0.4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8315</v>
      </c>
      <c r="R2760" t="s">
        <v>8357</v>
      </c>
      <c r="S2760" s="14">
        <f t="shared" si="174"/>
        <v>42410.93105324074</v>
      </c>
      <c r="T2760" s="14">
        <f t="shared" si="175"/>
        <v>42440.93105324074</v>
      </c>
    </row>
    <row r="2761" spans="1:20" ht="45" x14ac:dyDescent="0.4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8308</v>
      </c>
      <c r="R2761" t="s">
        <v>8312</v>
      </c>
      <c r="S2761" s="14">
        <f t="shared" si="174"/>
        <v>42067.991238425922</v>
      </c>
      <c r="T2761" s="14">
        <f t="shared" si="175"/>
        <v>42107.791666666672</v>
      </c>
    </row>
    <row r="2762" spans="1:20" ht="45" x14ac:dyDescent="0.4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8308</v>
      </c>
      <c r="R2762" t="s">
        <v>8312</v>
      </c>
      <c r="S2762" s="14">
        <f t="shared" si="174"/>
        <v>42136.035405092596</v>
      </c>
      <c r="T2762" s="14">
        <f t="shared" si="175"/>
        <v>42176.035405092596</v>
      </c>
    </row>
    <row r="2763" spans="1:20" ht="30.6" x14ac:dyDescent="0.4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8323</v>
      </c>
      <c r="R2763" t="s">
        <v>8327</v>
      </c>
      <c r="S2763" s="14">
        <f t="shared" si="174"/>
        <v>41107.726782407408</v>
      </c>
      <c r="T2763" s="14">
        <f t="shared" si="175"/>
        <v>41118.083333333336</v>
      </c>
    </row>
    <row r="2764" spans="1:20" ht="59.4" x14ac:dyDescent="0.4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8308</v>
      </c>
      <c r="R2764" t="s">
        <v>8314</v>
      </c>
      <c r="S2764" s="14">
        <f t="shared" si="174"/>
        <v>40995.024317129632</v>
      </c>
      <c r="T2764" s="14">
        <f t="shared" si="175"/>
        <v>41054.593055555553</v>
      </c>
    </row>
    <row r="2765" spans="1:20" ht="59.4" x14ac:dyDescent="0.4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8320</v>
      </c>
      <c r="R2765" t="s">
        <v>8322</v>
      </c>
      <c r="S2765" s="14">
        <f t="shared" si="174"/>
        <v>40436.68408564815</v>
      </c>
      <c r="T2765" s="14">
        <f t="shared" si="175"/>
        <v>40466.166666666664</v>
      </c>
    </row>
    <row r="2766" spans="1:20" ht="45" x14ac:dyDescent="0.4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0" t="s">
        <v>8315</v>
      </c>
      <c r="R2766" t="s">
        <v>8316</v>
      </c>
      <c r="S2766" s="14">
        <f t="shared" si="174"/>
        <v>42689.214988425927</v>
      </c>
      <c r="T2766" s="14">
        <f t="shared" si="175"/>
        <v>42700.25</v>
      </c>
    </row>
    <row r="2767" spans="1:20" ht="59.4" x14ac:dyDescent="0.4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8315</v>
      </c>
      <c r="R2767" t="s">
        <v>8316</v>
      </c>
      <c r="S2767" s="14">
        <f t="shared" si="174"/>
        <v>42374.655081018514</v>
      </c>
      <c r="T2767" s="14">
        <f t="shared" si="175"/>
        <v>42403.784027777772</v>
      </c>
    </row>
    <row r="2768" spans="1:20" ht="45" x14ac:dyDescent="0.4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0" t="s">
        <v>8315</v>
      </c>
      <c r="R2768" t="s">
        <v>8316</v>
      </c>
      <c r="S2768" s="14">
        <f t="shared" si="174"/>
        <v>42750.530312499999</v>
      </c>
      <c r="T2768" s="14">
        <f t="shared" si="175"/>
        <v>42794.368749999994</v>
      </c>
    </row>
    <row r="2769" spans="1:20" ht="45" x14ac:dyDescent="0.4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8315</v>
      </c>
      <c r="R2769" t="s">
        <v>8316</v>
      </c>
      <c r="S2769" s="14">
        <f t="shared" si="174"/>
        <v>42151.905717592599</v>
      </c>
      <c r="T2769" s="14">
        <f t="shared" si="175"/>
        <v>42182.905717592599</v>
      </c>
    </row>
    <row r="2770" spans="1:20" ht="45" x14ac:dyDescent="0.4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8308</v>
      </c>
      <c r="R2770" t="s">
        <v>8314</v>
      </c>
      <c r="S2770" s="14">
        <f t="shared" si="174"/>
        <v>41654.946759259255</v>
      </c>
      <c r="T2770" s="14">
        <f t="shared" si="175"/>
        <v>41684.946759259255</v>
      </c>
    </row>
    <row r="2771" spans="1:20" ht="45" x14ac:dyDescent="0.4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8323</v>
      </c>
      <c r="R2771" t="s">
        <v>8352</v>
      </c>
      <c r="S2771" s="14">
        <f t="shared" si="174"/>
        <v>40514.107615740737</v>
      </c>
      <c r="T2771" s="14">
        <f t="shared" si="175"/>
        <v>40545.125</v>
      </c>
    </row>
    <row r="2772" spans="1:20" ht="45" x14ac:dyDescent="0.4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0" t="s">
        <v>8315</v>
      </c>
      <c r="R2772" t="s">
        <v>8316</v>
      </c>
      <c r="S2772" s="14">
        <f t="shared" si="174"/>
        <v>42535.97865740741</v>
      </c>
      <c r="T2772" s="14">
        <f t="shared" si="175"/>
        <v>42595.97865740741</v>
      </c>
    </row>
    <row r="2773" spans="1:20" ht="45" x14ac:dyDescent="0.4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0" t="s">
        <v>8315</v>
      </c>
      <c r="R2773" t="s">
        <v>8316</v>
      </c>
      <c r="S2773" s="14">
        <f t="shared" si="174"/>
        <v>42093.588263888887</v>
      </c>
      <c r="T2773" s="14">
        <f t="shared" si="175"/>
        <v>42123.588263888887</v>
      </c>
    </row>
    <row r="2774" spans="1:20" ht="45" x14ac:dyDescent="0.4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8336</v>
      </c>
      <c r="R2774" t="s">
        <v>8348</v>
      </c>
      <c r="S2774" s="14">
        <f t="shared" si="174"/>
        <v>41799.725289351853</v>
      </c>
      <c r="T2774" s="14">
        <f t="shared" si="175"/>
        <v>41829.725289351853</v>
      </c>
    </row>
    <row r="2775" spans="1:20" ht="45" x14ac:dyDescent="0.4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8315</v>
      </c>
      <c r="R2775" t="s">
        <v>8316</v>
      </c>
      <c r="S2775" s="14">
        <f t="shared" si="174"/>
        <v>42401.945219907408</v>
      </c>
      <c r="T2775" s="14">
        <f t="shared" si="175"/>
        <v>42418.895833333328</v>
      </c>
    </row>
    <row r="2776" spans="1:20" ht="45" x14ac:dyDescent="0.45">
      <c r="A2776">
        <v>2753</v>
      </c>
      <c r="B2776" s="3" t="s">
        <v>2753</v>
      </c>
      <c r="C2776" s="3" t="s">
        <v>6863</v>
      </c>
      <c r="D2776" s="6">
        <v>2000</v>
      </c>
      <c r="E2776" s="8">
        <v>380</v>
      </c>
      <c r="F2776" t="s">
        <v>8220</v>
      </c>
      <c r="G2776" t="s">
        <v>8223</v>
      </c>
      <c r="H2776" t="s">
        <v>8245</v>
      </c>
      <c r="I2776">
        <v>1346017023</v>
      </c>
      <c r="J2776">
        <v>1343425023</v>
      </c>
      <c r="K2776" t="b">
        <v>0</v>
      </c>
      <c r="L2776">
        <v>8</v>
      </c>
      <c r="M2776" t="b">
        <v>0</v>
      </c>
      <c r="N2776" t="s">
        <v>8302</v>
      </c>
      <c r="O2776">
        <f t="shared" si="172"/>
        <v>19</v>
      </c>
      <c r="P2776">
        <f t="shared" si="173"/>
        <v>47.5</v>
      </c>
      <c r="Q2776" s="10" t="s">
        <v>8320</v>
      </c>
      <c r="R2776" t="s">
        <v>8356</v>
      </c>
      <c r="S2776" s="14">
        <f t="shared" si="174"/>
        <v>41117.900729166664</v>
      </c>
      <c r="T2776" s="14">
        <f t="shared" si="175"/>
        <v>41147.900729166664</v>
      </c>
    </row>
    <row r="2777" spans="1:20" ht="45" x14ac:dyDescent="0.45">
      <c r="A2777">
        <v>201</v>
      </c>
      <c r="B2777" s="3" t="s">
        <v>203</v>
      </c>
      <c r="C2777" s="3" t="s">
        <v>4311</v>
      </c>
      <c r="D2777" s="6">
        <v>650</v>
      </c>
      <c r="E2777" s="8">
        <v>380</v>
      </c>
      <c r="F2777" t="s">
        <v>8220</v>
      </c>
      <c r="G2777" t="s">
        <v>8223</v>
      </c>
      <c r="H2777" t="s">
        <v>8245</v>
      </c>
      <c r="I2777">
        <v>1423424329</v>
      </c>
      <c r="J2777">
        <v>1421696329</v>
      </c>
      <c r="K2777" t="b">
        <v>0</v>
      </c>
      <c r="L2777">
        <v>7</v>
      </c>
      <c r="M2777" t="b">
        <v>0</v>
      </c>
      <c r="N2777" t="s">
        <v>8266</v>
      </c>
      <c r="O2777">
        <f t="shared" si="172"/>
        <v>58</v>
      </c>
      <c r="P2777">
        <f t="shared" si="173"/>
        <v>54.29</v>
      </c>
      <c r="Q2777" s="10" t="s">
        <v>8308</v>
      </c>
      <c r="R2777" t="s">
        <v>8312</v>
      </c>
      <c r="S2777" s="14">
        <f t="shared" si="174"/>
        <v>42023.818622685183</v>
      </c>
      <c r="T2777" s="14">
        <f t="shared" si="175"/>
        <v>42043.818622685183</v>
      </c>
    </row>
    <row r="2778" spans="1:20" ht="45" x14ac:dyDescent="0.45">
      <c r="A2778">
        <v>1809</v>
      </c>
      <c r="B2778" s="3" t="s">
        <v>1810</v>
      </c>
      <c r="C2778" s="3" t="s">
        <v>5919</v>
      </c>
      <c r="D2778" s="6">
        <v>3500</v>
      </c>
      <c r="E2778" s="8">
        <v>380</v>
      </c>
      <c r="F2778" t="s">
        <v>8220</v>
      </c>
      <c r="G2778" t="s">
        <v>8228</v>
      </c>
      <c r="H2778" t="s">
        <v>8250</v>
      </c>
      <c r="I2778">
        <v>1425246439</v>
      </c>
      <c r="J2778">
        <v>1422222439</v>
      </c>
      <c r="K2778" t="b">
        <v>1</v>
      </c>
      <c r="L2778">
        <v>9</v>
      </c>
      <c r="M2778" t="b">
        <v>0</v>
      </c>
      <c r="N2778" t="s">
        <v>8283</v>
      </c>
      <c r="O2778">
        <f t="shared" si="172"/>
        <v>11</v>
      </c>
      <c r="P2778">
        <f t="shared" si="173"/>
        <v>42.22</v>
      </c>
      <c r="Q2778" s="10" t="s">
        <v>8336</v>
      </c>
      <c r="R2778" t="s">
        <v>8337</v>
      </c>
      <c r="S2778" s="14">
        <f t="shared" si="174"/>
        <v>42029.907858796301</v>
      </c>
      <c r="T2778" s="14">
        <f t="shared" si="175"/>
        <v>42064.907858796301</v>
      </c>
    </row>
    <row r="2779" spans="1:20" ht="30.6" x14ac:dyDescent="0.4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8317</v>
      </c>
      <c r="R2779" t="s">
        <v>8319</v>
      </c>
      <c r="S2779" s="14">
        <f t="shared" si="174"/>
        <v>42625.635636574079</v>
      </c>
      <c r="T2779" s="14">
        <f t="shared" si="175"/>
        <v>42660.635636574079</v>
      </c>
    </row>
    <row r="2780" spans="1:20" ht="30.6" x14ac:dyDescent="0.4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0" t="s">
        <v>8308</v>
      </c>
      <c r="R2780" t="s">
        <v>8313</v>
      </c>
      <c r="S2780" s="14">
        <f t="shared" si="174"/>
        <v>42425.576898148152</v>
      </c>
      <c r="T2780" s="14">
        <f t="shared" si="175"/>
        <v>42465.666666666672</v>
      </c>
    </row>
    <row r="2781" spans="1:20" ht="45" x14ac:dyDescent="0.4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0" t="s">
        <v>8315</v>
      </c>
      <c r="R2781" t="s">
        <v>8355</v>
      </c>
      <c r="S2781" s="14">
        <f t="shared" si="174"/>
        <v>41940.028287037036</v>
      </c>
      <c r="T2781" s="14">
        <f t="shared" si="175"/>
        <v>42000.0699537037</v>
      </c>
    </row>
    <row r="2782" spans="1:20" ht="45" x14ac:dyDescent="0.4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0" t="s">
        <v>8323</v>
      </c>
      <c r="R2782" t="s">
        <v>8326</v>
      </c>
      <c r="S2782" s="14">
        <f t="shared" si="174"/>
        <v>40937.679560185185</v>
      </c>
      <c r="T2782" s="14">
        <f t="shared" si="175"/>
        <v>40969.207638888889</v>
      </c>
    </row>
    <row r="2783" spans="1:20" ht="45" x14ac:dyDescent="0.4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0" t="s">
        <v>8320</v>
      </c>
      <c r="R2783" t="s">
        <v>8321</v>
      </c>
      <c r="S2783" s="14">
        <f t="shared" si="174"/>
        <v>41799.814340277779</v>
      </c>
      <c r="T2783" s="14">
        <f t="shared" si="175"/>
        <v>41834.814340277779</v>
      </c>
    </row>
    <row r="2784" spans="1:20" ht="45" x14ac:dyDescent="0.4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0" t="s">
        <v>8315</v>
      </c>
      <c r="R2784" t="s">
        <v>8316</v>
      </c>
      <c r="S2784" s="14">
        <f t="shared" si="174"/>
        <v>42808.640231481477</v>
      </c>
      <c r="T2784" s="14">
        <f t="shared" si="175"/>
        <v>42839.207638888889</v>
      </c>
    </row>
    <row r="2785" spans="1:20" ht="30.6" x14ac:dyDescent="0.4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8315</v>
      </c>
      <c r="R2785" t="s">
        <v>8316</v>
      </c>
      <c r="S2785" s="14">
        <f t="shared" si="174"/>
        <v>42529.022013888884</v>
      </c>
      <c r="T2785" s="14">
        <f t="shared" si="175"/>
        <v>42566.901388888888</v>
      </c>
    </row>
    <row r="2786" spans="1:20" ht="45" x14ac:dyDescent="0.4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8315</v>
      </c>
      <c r="R2786" t="s">
        <v>8355</v>
      </c>
      <c r="S2786" s="14">
        <f t="shared" si="174"/>
        <v>42334.468935185185</v>
      </c>
      <c r="T2786" s="14">
        <f t="shared" si="175"/>
        <v>42361.957638888889</v>
      </c>
    </row>
    <row r="2787" spans="1:20" ht="59.4" x14ac:dyDescent="0.4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8315</v>
      </c>
      <c r="R2787" t="s">
        <v>8316</v>
      </c>
      <c r="S2787" s="14">
        <f t="shared" si="174"/>
        <v>42517.003368055557</v>
      </c>
      <c r="T2787" s="14">
        <f t="shared" si="175"/>
        <v>42547.003368055557</v>
      </c>
    </row>
    <row r="2788" spans="1:20" ht="45" x14ac:dyDescent="0.4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8336</v>
      </c>
      <c r="R2788" t="s">
        <v>8343</v>
      </c>
      <c r="S2788" s="14">
        <f t="shared" si="174"/>
        <v>41791.057314814818</v>
      </c>
      <c r="T2788" s="14">
        <f t="shared" si="175"/>
        <v>41835.21597222222</v>
      </c>
    </row>
    <row r="2789" spans="1:20" ht="45" x14ac:dyDescent="0.4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8315</v>
      </c>
      <c r="R2789" t="s">
        <v>8316</v>
      </c>
      <c r="S2789" s="14">
        <f t="shared" si="174"/>
        <v>42041.205000000002</v>
      </c>
      <c r="T2789" s="14">
        <f t="shared" si="175"/>
        <v>42086.16333333333</v>
      </c>
    </row>
    <row r="2790" spans="1:20" ht="45" x14ac:dyDescent="0.4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8331</v>
      </c>
      <c r="R2790" t="s">
        <v>8333</v>
      </c>
      <c r="S2790" s="14">
        <f t="shared" si="174"/>
        <v>42371.355729166666</v>
      </c>
      <c r="T2790" s="14">
        <f t="shared" si="175"/>
        <v>42400.178472222222</v>
      </c>
    </row>
    <row r="2791" spans="1:20" ht="45" x14ac:dyDescent="0.4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8308</v>
      </c>
      <c r="R2791" t="s">
        <v>8312</v>
      </c>
      <c r="S2791" s="14">
        <f t="shared" si="174"/>
        <v>42195.643865740742</v>
      </c>
      <c r="T2791" s="14">
        <f t="shared" si="175"/>
        <v>42236.837499999994</v>
      </c>
    </row>
    <row r="2792" spans="1:20" ht="45" x14ac:dyDescent="0.45">
      <c r="A2792">
        <v>1685</v>
      </c>
      <c r="B2792" s="3" t="s">
        <v>1686</v>
      </c>
      <c r="C2792" s="3" t="s">
        <v>5795</v>
      </c>
      <c r="D2792" s="6">
        <v>350</v>
      </c>
      <c r="E2792" s="8">
        <v>360</v>
      </c>
      <c r="F2792" t="s">
        <v>8221</v>
      </c>
      <c r="G2792" t="s">
        <v>8223</v>
      </c>
      <c r="H2792" t="s">
        <v>8245</v>
      </c>
      <c r="I2792">
        <v>1490331623</v>
      </c>
      <c r="J2792">
        <v>1487743223</v>
      </c>
      <c r="K2792" t="b">
        <v>0</v>
      </c>
      <c r="L2792">
        <v>15</v>
      </c>
      <c r="M2792" t="b">
        <v>0</v>
      </c>
      <c r="N2792" t="s">
        <v>8291</v>
      </c>
      <c r="O2792">
        <f t="shared" si="172"/>
        <v>103</v>
      </c>
      <c r="P2792">
        <f t="shared" si="173"/>
        <v>24</v>
      </c>
      <c r="Q2792" s="10" t="s">
        <v>8323</v>
      </c>
      <c r="R2792" t="s">
        <v>8345</v>
      </c>
      <c r="S2792" s="14">
        <f t="shared" si="174"/>
        <v>42788.2502662037</v>
      </c>
      <c r="T2792" s="14">
        <f t="shared" si="175"/>
        <v>42818.208599537036</v>
      </c>
    </row>
    <row r="2793" spans="1:20" ht="45" x14ac:dyDescent="0.45">
      <c r="A2793">
        <v>1488</v>
      </c>
      <c r="B2793" s="3" t="s">
        <v>1489</v>
      </c>
      <c r="C2793" s="3" t="s">
        <v>5598</v>
      </c>
      <c r="D2793" s="6">
        <v>15000</v>
      </c>
      <c r="E2793" s="8">
        <v>360</v>
      </c>
      <c r="F2793" t="s">
        <v>8220</v>
      </c>
      <c r="G2793" t="s">
        <v>8225</v>
      </c>
      <c r="H2793" t="s">
        <v>8247</v>
      </c>
      <c r="I2793">
        <v>1388928660</v>
      </c>
      <c r="J2793">
        <v>1386336660</v>
      </c>
      <c r="K2793" t="b">
        <v>0</v>
      </c>
      <c r="L2793">
        <v>6</v>
      </c>
      <c r="M2793" t="b">
        <v>0</v>
      </c>
      <c r="N2793" t="s">
        <v>8273</v>
      </c>
      <c r="O2793">
        <f t="shared" si="172"/>
        <v>2</v>
      </c>
      <c r="P2793">
        <f t="shared" si="173"/>
        <v>60</v>
      </c>
      <c r="Q2793" s="10" t="s">
        <v>8320</v>
      </c>
      <c r="R2793" t="s">
        <v>8322</v>
      </c>
      <c r="S2793" s="14">
        <f t="shared" si="174"/>
        <v>41614.563194444447</v>
      </c>
      <c r="T2793" s="14">
        <f t="shared" si="175"/>
        <v>41644.563194444447</v>
      </c>
    </row>
    <row r="2794" spans="1:20" ht="45" x14ac:dyDescent="0.4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8308</v>
      </c>
      <c r="R2794" t="s">
        <v>8311</v>
      </c>
      <c r="S2794" s="14">
        <f t="shared" si="174"/>
        <v>41933.586157407408</v>
      </c>
      <c r="T2794" s="14">
        <f t="shared" si="175"/>
        <v>41975.627824074079</v>
      </c>
    </row>
    <row r="2795" spans="1:20" ht="45" x14ac:dyDescent="0.45">
      <c r="A2795">
        <v>3740</v>
      </c>
      <c r="B2795" s="3" t="s">
        <v>3737</v>
      </c>
      <c r="C2795" s="3" t="s">
        <v>7850</v>
      </c>
      <c r="D2795" s="6">
        <v>2000</v>
      </c>
      <c r="E2795" s="8">
        <v>358</v>
      </c>
      <c r="F2795" t="s">
        <v>8220</v>
      </c>
      <c r="G2795" t="s">
        <v>8223</v>
      </c>
      <c r="H2795" t="s">
        <v>8245</v>
      </c>
      <c r="I2795">
        <v>1407808438</v>
      </c>
      <c r="J2795">
        <v>1405217355</v>
      </c>
      <c r="K2795" t="b">
        <v>0</v>
      </c>
      <c r="L2795">
        <v>14</v>
      </c>
      <c r="M2795" t="b">
        <v>0</v>
      </c>
      <c r="N2795" t="s">
        <v>8269</v>
      </c>
      <c r="O2795">
        <f t="shared" si="172"/>
        <v>18</v>
      </c>
      <c r="P2795">
        <f t="shared" si="173"/>
        <v>25.57</v>
      </c>
      <c r="Q2795" s="10" t="s">
        <v>8315</v>
      </c>
      <c r="R2795" t="s">
        <v>8316</v>
      </c>
      <c r="S2795" s="14">
        <f t="shared" si="174"/>
        <v>41833.089756944442</v>
      </c>
      <c r="T2795" s="14">
        <f t="shared" si="175"/>
        <v>41863.079143518517</v>
      </c>
    </row>
    <row r="2796" spans="1:20" ht="59.4" x14ac:dyDescent="0.45">
      <c r="A2796">
        <v>2650</v>
      </c>
      <c r="B2796" s="3" t="s">
        <v>2650</v>
      </c>
      <c r="C2796" s="3" t="s">
        <v>6760</v>
      </c>
      <c r="D2796" s="6">
        <v>60000</v>
      </c>
      <c r="E2796" s="8">
        <v>358</v>
      </c>
      <c r="F2796" t="s">
        <v>8219</v>
      </c>
      <c r="G2796" t="s">
        <v>8223</v>
      </c>
      <c r="H2796" t="s">
        <v>8245</v>
      </c>
      <c r="I2796">
        <v>1482332343</v>
      </c>
      <c r="J2796">
        <v>1479740343</v>
      </c>
      <c r="K2796" t="b">
        <v>0</v>
      </c>
      <c r="L2796">
        <v>5</v>
      </c>
      <c r="M2796" t="b">
        <v>0</v>
      </c>
      <c r="N2796" t="s">
        <v>8299</v>
      </c>
      <c r="O2796">
        <f t="shared" si="172"/>
        <v>1</v>
      </c>
      <c r="P2796">
        <f t="shared" si="173"/>
        <v>71.599999999999994</v>
      </c>
      <c r="Q2796" s="10" t="s">
        <v>8317</v>
      </c>
      <c r="R2796" t="s">
        <v>8353</v>
      </c>
      <c r="S2796" s="14">
        <f t="shared" si="174"/>
        <v>42695.624340277776</v>
      </c>
      <c r="T2796" s="14">
        <f t="shared" si="175"/>
        <v>42725.624340277776</v>
      </c>
    </row>
    <row r="2797" spans="1:20" ht="45" x14ac:dyDescent="0.4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8315</v>
      </c>
      <c r="R2797" t="s">
        <v>8316</v>
      </c>
      <c r="S2797" s="14">
        <f t="shared" si="174"/>
        <v>42230.662731481483</v>
      </c>
      <c r="T2797" s="14">
        <f t="shared" si="175"/>
        <v>42245.165972222225</v>
      </c>
    </row>
    <row r="2798" spans="1:20" ht="45" x14ac:dyDescent="0.4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8317</v>
      </c>
      <c r="R2798" t="s">
        <v>8353</v>
      </c>
      <c r="S2798" s="14">
        <f t="shared" si="174"/>
        <v>41989.913136574076</v>
      </c>
      <c r="T2798" s="14">
        <f t="shared" si="175"/>
        <v>42019.913136574076</v>
      </c>
    </row>
    <row r="2799" spans="1:20" ht="45" x14ac:dyDescent="0.4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8320</v>
      </c>
      <c r="R2799" t="s">
        <v>8322</v>
      </c>
      <c r="S2799" s="14">
        <f t="shared" si="174"/>
        <v>41663.780300925922</v>
      </c>
      <c r="T2799" s="14">
        <f t="shared" si="175"/>
        <v>41693.780300925922</v>
      </c>
    </row>
    <row r="2800" spans="1:20" ht="45" x14ac:dyDescent="0.4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8315</v>
      </c>
      <c r="R2800" t="s">
        <v>8357</v>
      </c>
      <c r="S2800" s="14">
        <f t="shared" si="174"/>
        <v>42167.534791666665</v>
      </c>
      <c r="T2800" s="14">
        <f t="shared" si="175"/>
        <v>42196.165972222225</v>
      </c>
    </row>
    <row r="2801" spans="1:20" ht="45" x14ac:dyDescent="0.45">
      <c r="A2801">
        <v>1567</v>
      </c>
      <c r="B2801" s="3" t="s">
        <v>1568</v>
      </c>
      <c r="C2801" s="3" t="s">
        <v>5677</v>
      </c>
      <c r="D2801" s="6">
        <v>8500</v>
      </c>
      <c r="E2801" s="8">
        <v>350</v>
      </c>
      <c r="F2801" t="s">
        <v>8219</v>
      </c>
      <c r="G2801" t="s">
        <v>8223</v>
      </c>
      <c r="H2801" t="s">
        <v>8245</v>
      </c>
      <c r="I2801">
        <v>1392595200</v>
      </c>
      <c r="J2801">
        <v>1391293745</v>
      </c>
      <c r="K2801" t="b">
        <v>0</v>
      </c>
      <c r="L2801">
        <v>13</v>
      </c>
      <c r="M2801" t="b">
        <v>0</v>
      </c>
      <c r="N2801" t="s">
        <v>8288</v>
      </c>
      <c r="O2801">
        <f t="shared" si="172"/>
        <v>4</v>
      </c>
      <c r="P2801">
        <f t="shared" si="173"/>
        <v>26.92</v>
      </c>
      <c r="Q2801" s="10" t="s">
        <v>8320</v>
      </c>
      <c r="R2801" t="s">
        <v>8342</v>
      </c>
      <c r="S2801" s="14">
        <f t="shared" si="174"/>
        <v>41671.936863425923</v>
      </c>
      <c r="T2801" s="14">
        <f t="shared" si="175"/>
        <v>41687</v>
      </c>
    </row>
    <row r="2802" spans="1:20" ht="45" x14ac:dyDescent="0.45">
      <c r="A2802">
        <v>3423</v>
      </c>
      <c r="B2802" s="3" t="s">
        <v>3422</v>
      </c>
      <c r="C2802" s="3" t="s">
        <v>7533</v>
      </c>
      <c r="D2802" s="6">
        <v>250</v>
      </c>
      <c r="E2802" s="8">
        <v>350</v>
      </c>
      <c r="F2802" t="s">
        <v>8218</v>
      </c>
      <c r="G2802" t="s">
        <v>8223</v>
      </c>
      <c r="H2802" t="s">
        <v>8245</v>
      </c>
      <c r="I2802">
        <v>1429912341</v>
      </c>
      <c r="J2802">
        <v>1427320341</v>
      </c>
      <c r="K2802" t="b">
        <v>0</v>
      </c>
      <c r="L2802">
        <v>10</v>
      </c>
      <c r="M2802" t="b">
        <v>1</v>
      </c>
      <c r="N2802" t="s">
        <v>8269</v>
      </c>
      <c r="O2802">
        <f t="shared" si="172"/>
        <v>140</v>
      </c>
      <c r="P2802">
        <f t="shared" si="173"/>
        <v>35</v>
      </c>
      <c r="Q2802" s="10" t="s">
        <v>8315</v>
      </c>
      <c r="R2802" t="s">
        <v>8316</v>
      </c>
      <c r="S2802" s="14">
        <f t="shared" si="174"/>
        <v>42088.911354166667</v>
      </c>
      <c r="T2802" s="14">
        <f t="shared" si="175"/>
        <v>42118.911354166667</v>
      </c>
    </row>
    <row r="2803" spans="1:20" ht="45" x14ac:dyDescent="0.4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172"/>
        <v>16</v>
      </c>
      <c r="P2803">
        <f t="shared" si="173"/>
        <v>29.17</v>
      </c>
      <c r="Q2803" s="10" t="s">
        <v>8315</v>
      </c>
      <c r="R2803" t="s">
        <v>8316</v>
      </c>
      <c r="S2803" s="14">
        <f t="shared" si="174"/>
        <v>42041.581307870365</v>
      </c>
      <c r="T2803" s="14">
        <f t="shared" si="175"/>
        <v>42071.539641203708</v>
      </c>
    </row>
    <row r="2804" spans="1:20" ht="45" x14ac:dyDescent="0.45">
      <c r="A2804">
        <v>629</v>
      </c>
      <c r="B2804" s="3" t="s">
        <v>630</v>
      </c>
      <c r="C2804" s="3" t="s">
        <v>4739</v>
      </c>
      <c r="D2804" s="6">
        <v>200000</v>
      </c>
      <c r="E2804" s="8">
        <v>350</v>
      </c>
      <c r="F2804" t="s">
        <v>8219</v>
      </c>
      <c r="G2804" t="s">
        <v>8225</v>
      </c>
      <c r="H2804" t="s">
        <v>8247</v>
      </c>
      <c r="I2804">
        <v>1463239108</v>
      </c>
      <c r="J2804">
        <v>1460647108</v>
      </c>
      <c r="K2804" t="b">
        <v>0</v>
      </c>
      <c r="L2804">
        <v>3</v>
      </c>
      <c r="M2804" t="b">
        <v>0</v>
      </c>
      <c r="N2804" t="s">
        <v>8270</v>
      </c>
      <c r="O2804">
        <f t="shared" si="172"/>
        <v>0</v>
      </c>
      <c r="P2804">
        <f t="shared" si="173"/>
        <v>116.67</v>
      </c>
      <c r="Q2804" s="10" t="s">
        <v>8317</v>
      </c>
      <c r="R2804" t="s">
        <v>8318</v>
      </c>
      <c r="S2804" s="14">
        <f t="shared" si="174"/>
        <v>42474.637824074074</v>
      </c>
      <c r="T2804" s="14">
        <f t="shared" si="175"/>
        <v>42504.637824074074</v>
      </c>
    </row>
    <row r="2805" spans="1:20" ht="59.4" x14ac:dyDescent="0.4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8317</v>
      </c>
      <c r="R2805" t="s">
        <v>8318</v>
      </c>
      <c r="S2805" s="14">
        <f t="shared" si="174"/>
        <v>41963.050127314811</v>
      </c>
      <c r="T2805" s="14">
        <f t="shared" si="175"/>
        <v>42022.05</v>
      </c>
    </row>
    <row r="2806" spans="1:20" ht="45" x14ac:dyDescent="0.4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8308</v>
      </c>
      <c r="R2806" t="s">
        <v>8312</v>
      </c>
      <c r="S2806" s="14">
        <f t="shared" si="174"/>
        <v>42556.690706018519</v>
      </c>
      <c r="T2806" s="14">
        <f t="shared" si="175"/>
        <v>42616.690706018519</v>
      </c>
    </row>
    <row r="2807" spans="1:20" ht="59.4" x14ac:dyDescent="0.4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8323</v>
      </c>
      <c r="R2807" t="s">
        <v>8326</v>
      </c>
      <c r="S2807" s="14">
        <f t="shared" si="174"/>
        <v>40312.915578703702</v>
      </c>
      <c r="T2807" s="14">
        <f t="shared" si="175"/>
        <v>40354.897222222222</v>
      </c>
    </row>
    <row r="2808" spans="1:20" ht="45" x14ac:dyDescent="0.4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8317</v>
      </c>
      <c r="R2808" t="s">
        <v>8318</v>
      </c>
      <c r="S2808" s="14">
        <f t="shared" si="174"/>
        <v>42532.774745370371</v>
      </c>
      <c r="T2808" s="14">
        <f t="shared" si="175"/>
        <v>42552.774745370371</v>
      </c>
    </row>
    <row r="2809" spans="1:20" ht="45" x14ac:dyDescent="0.4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8315</v>
      </c>
      <c r="R2809" t="s">
        <v>8316</v>
      </c>
      <c r="S2809" s="14">
        <f t="shared" si="174"/>
        <v>41918.880833333329</v>
      </c>
      <c r="T2809" s="14">
        <f t="shared" si="175"/>
        <v>41946</v>
      </c>
    </row>
    <row r="2810" spans="1:20" ht="45" x14ac:dyDescent="0.4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8308</v>
      </c>
      <c r="R2810" t="s">
        <v>8311</v>
      </c>
      <c r="S2810" s="14">
        <f t="shared" si="174"/>
        <v>42200.542268518519</v>
      </c>
      <c r="T2810" s="14">
        <f t="shared" si="175"/>
        <v>42227.542268518519</v>
      </c>
    </row>
    <row r="2811" spans="1:20" ht="45" x14ac:dyDescent="0.4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0" t="s">
        <v>8308</v>
      </c>
      <c r="R2811" t="s">
        <v>8314</v>
      </c>
      <c r="S2811" s="14">
        <f t="shared" si="174"/>
        <v>40949.98364583333</v>
      </c>
      <c r="T2811" s="14">
        <f t="shared" si="175"/>
        <v>41009.941979166666</v>
      </c>
    </row>
    <row r="2812" spans="1:20" ht="45" x14ac:dyDescent="0.4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172"/>
        <v>1</v>
      </c>
      <c r="P2812">
        <f t="shared" si="173"/>
        <v>55.83</v>
      </c>
      <c r="Q2812" s="10" t="s">
        <v>8334</v>
      </c>
      <c r="R2812" t="s">
        <v>8335</v>
      </c>
      <c r="S2812" s="14">
        <f t="shared" si="174"/>
        <v>42536.862800925926</v>
      </c>
      <c r="T2812" s="14">
        <f t="shared" si="175"/>
        <v>42566.862800925926</v>
      </c>
    </row>
    <row r="2813" spans="1:20" ht="45" x14ac:dyDescent="0.45">
      <c r="A2813">
        <v>1776</v>
      </c>
      <c r="B2813" s="3" t="s">
        <v>1777</v>
      </c>
      <c r="C2813" s="3" t="s">
        <v>5886</v>
      </c>
      <c r="D2813" s="6">
        <v>5000</v>
      </c>
      <c r="E2813" s="8">
        <v>335</v>
      </c>
      <c r="F2813" t="s">
        <v>8220</v>
      </c>
      <c r="G2813" t="s">
        <v>8224</v>
      </c>
      <c r="H2813" t="s">
        <v>8246</v>
      </c>
      <c r="I2813">
        <v>1414623471</v>
      </c>
      <c r="J2813">
        <v>1411513071</v>
      </c>
      <c r="K2813" t="b">
        <v>1</v>
      </c>
      <c r="L2813">
        <v>4</v>
      </c>
      <c r="M2813" t="b">
        <v>0</v>
      </c>
      <c r="N2813" t="s">
        <v>8283</v>
      </c>
      <c r="O2813">
        <f t="shared" si="172"/>
        <v>7</v>
      </c>
      <c r="P2813">
        <f t="shared" si="173"/>
        <v>83.75</v>
      </c>
      <c r="Q2813" s="10" t="s">
        <v>8336</v>
      </c>
      <c r="R2813" t="s">
        <v>8337</v>
      </c>
      <c r="S2813" s="14">
        <f t="shared" si="174"/>
        <v>41905.95684027778</v>
      </c>
      <c r="T2813" s="14">
        <f t="shared" si="175"/>
        <v>41941.95684027778</v>
      </c>
    </row>
    <row r="2814" spans="1:20" ht="30.6" x14ac:dyDescent="0.4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0" t="s">
        <v>8315</v>
      </c>
      <c r="R2814" t="s">
        <v>8355</v>
      </c>
      <c r="S2814" s="14">
        <f t="shared" si="174"/>
        <v>42245.274699074071</v>
      </c>
      <c r="T2814" s="14">
        <f t="shared" si="175"/>
        <v>42275.274699074071</v>
      </c>
    </row>
    <row r="2815" spans="1:20" ht="45" x14ac:dyDescent="0.4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8315</v>
      </c>
      <c r="R2815" t="s">
        <v>8355</v>
      </c>
      <c r="S2815" s="14">
        <f t="shared" si="174"/>
        <v>42690.733437499999</v>
      </c>
      <c r="T2815" s="14">
        <f t="shared" si="175"/>
        <v>42711.733437499999</v>
      </c>
    </row>
    <row r="2816" spans="1:20" ht="45" x14ac:dyDescent="0.4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8323</v>
      </c>
      <c r="R2816" t="s">
        <v>8326</v>
      </c>
      <c r="S2816" s="14">
        <f t="shared" si="174"/>
        <v>41934.959756944445</v>
      </c>
      <c r="T2816" s="14">
        <f t="shared" si="175"/>
        <v>41965.001423611116</v>
      </c>
    </row>
    <row r="2817" spans="1:20" ht="45" x14ac:dyDescent="0.4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8323</v>
      </c>
      <c r="R2817" t="s">
        <v>8326</v>
      </c>
      <c r="S2817" s="14">
        <f t="shared" si="174"/>
        <v>41288.942928240744</v>
      </c>
      <c r="T2817" s="14">
        <f t="shared" si="175"/>
        <v>41318.942928240744</v>
      </c>
    </row>
    <row r="2818" spans="1:20" ht="45" x14ac:dyDescent="0.4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76">ROUND(E2818/D2818*100,0)</f>
        <v>11</v>
      </c>
      <c r="P2818">
        <f t="shared" ref="P2818:P2881" si="177">IFERROR(ROUND(E2818/L2818,2),0)</f>
        <v>81.58</v>
      </c>
      <c r="Q2818" s="10" t="s">
        <v>8317</v>
      </c>
      <c r="R2818" t="s">
        <v>8318</v>
      </c>
      <c r="S2818" s="14">
        <f t="shared" ref="S2818:S2881" si="178">(((J2818/60)/60)/24)+DATE(1970,1,1)</f>
        <v>42318.925532407404</v>
      </c>
      <c r="T2818" s="14">
        <f t="shared" ref="T2818:T2881" si="179">(((I2818/60)/60)/24)+DATE(1970,1,1)</f>
        <v>42348.925532407404</v>
      </c>
    </row>
    <row r="2819" spans="1:20" ht="45" x14ac:dyDescent="0.4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76"/>
        <v>4</v>
      </c>
      <c r="P2819">
        <f t="shared" si="177"/>
        <v>108.33</v>
      </c>
      <c r="Q2819" s="10" t="s">
        <v>8308</v>
      </c>
      <c r="R2819" t="s">
        <v>8312</v>
      </c>
      <c r="S2819" s="14">
        <f t="shared" si="178"/>
        <v>42052.83530092593</v>
      </c>
      <c r="T2819" s="14">
        <f t="shared" si="179"/>
        <v>42082.793634259258</v>
      </c>
    </row>
    <row r="2820" spans="1:20" ht="45" x14ac:dyDescent="0.4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0" t="s">
        <v>8308</v>
      </c>
      <c r="R2820" t="s">
        <v>8312</v>
      </c>
      <c r="S2820" s="14">
        <f t="shared" si="178"/>
        <v>42216.977812500001</v>
      </c>
      <c r="T2820" s="14">
        <f t="shared" si="179"/>
        <v>42246.227777777778</v>
      </c>
    </row>
    <row r="2821" spans="1:20" ht="45" x14ac:dyDescent="0.45">
      <c r="A2821">
        <v>1154</v>
      </c>
      <c r="B2821" s="3" t="s">
        <v>1155</v>
      </c>
      <c r="C2821" s="3" t="s">
        <v>5264</v>
      </c>
      <c r="D2821" s="6">
        <v>5000</v>
      </c>
      <c r="E2821" s="8">
        <v>325</v>
      </c>
      <c r="F2821" t="s">
        <v>8220</v>
      </c>
      <c r="G2821" t="s">
        <v>8223</v>
      </c>
      <c r="H2821" t="s">
        <v>8245</v>
      </c>
      <c r="I2821">
        <v>1441507006</v>
      </c>
      <c r="J2821">
        <v>1438915006</v>
      </c>
      <c r="K2821" t="b">
        <v>0</v>
      </c>
      <c r="L2821">
        <v>3</v>
      </c>
      <c r="M2821" t="b">
        <v>0</v>
      </c>
      <c r="N2821" t="s">
        <v>8282</v>
      </c>
      <c r="O2821">
        <f t="shared" si="176"/>
        <v>7</v>
      </c>
      <c r="P2821">
        <f t="shared" si="177"/>
        <v>108.33</v>
      </c>
      <c r="Q2821" s="10" t="s">
        <v>8334</v>
      </c>
      <c r="R2821" t="s">
        <v>8335</v>
      </c>
      <c r="S2821" s="14">
        <f t="shared" si="178"/>
        <v>42223.108865740738</v>
      </c>
      <c r="T2821" s="14">
        <f t="shared" si="179"/>
        <v>42253.108865740738</v>
      </c>
    </row>
    <row r="2822" spans="1:20" ht="45" x14ac:dyDescent="0.45">
      <c r="A2822">
        <v>871</v>
      </c>
      <c r="B2822" s="3" t="s">
        <v>872</v>
      </c>
      <c r="C2822" s="3" t="s">
        <v>4981</v>
      </c>
      <c r="D2822" s="6">
        <v>6000</v>
      </c>
      <c r="E2822" s="8">
        <v>325</v>
      </c>
      <c r="F2822" t="s">
        <v>8220</v>
      </c>
      <c r="G2822" t="s">
        <v>8223</v>
      </c>
      <c r="H2822" t="s">
        <v>8245</v>
      </c>
      <c r="I2822">
        <v>1385735295</v>
      </c>
      <c r="J2822">
        <v>1383139695</v>
      </c>
      <c r="K2822" t="b">
        <v>0</v>
      </c>
      <c r="L2822">
        <v>12</v>
      </c>
      <c r="M2822" t="b">
        <v>0</v>
      </c>
      <c r="N2822" t="s">
        <v>8276</v>
      </c>
      <c r="O2822">
        <f t="shared" si="176"/>
        <v>5</v>
      </c>
      <c r="P2822">
        <f t="shared" si="177"/>
        <v>27.08</v>
      </c>
      <c r="Q2822" s="10" t="s">
        <v>8323</v>
      </c>
      <c r="R2822" t="s">
        <v>8326</v>
      </c>
      <c r="S2822" s="14">
        <f t="shared" si="178"/>
        <v>41577.561284722222</v>
      </c>
      <c r="T2822" s="14">
        <f t="shared" si="179"/>
        <v>41607.602951388886</v>
      </c>
    </row>
    <row r="2823" spans="1:20" ht="45" x14ac:dyDescent="0.45">
      <c r="A2823">
        <v>3835</v>
      </c>
      <c r="B2823" s="3" t="s">
        <v>3832</v>
      </c>
      <c r="C2823" s="3" t="s">
        <v>7944</v>
      </c>
      <c r="D2823" s="6">
        <v>200</v>
      </c>
      <c r="E2823" s="8">
        <v>320</v>
      </c>
      <c r="F2823" t="s">
        <v>8218</v>
      </c>
      <c r="G2823" t="s">
        <v>8224</v>
      </c>
      <c r="H2823" t="s">
        <v>8246</v>
      </c>
      <c r="I2823">
        <v>1461278208</v>
      </c>
      <c r="J2823">
        <v>1459463808</v>
      </c>
      <c r="K2823" t="b">
        <v>0</v>
      </c>
      <c r="L2823">
        <v>8</v>
      </c>
      <c r="M2823" t="b">
        <v>1</v>
      </c>
      <c r="N2823" t="s">
        <v>8269</v>
      </c>
      <c r="O2823">
        <f t="shared" si="176"/>
        <v>160</v>
      </c>
      <c r="P2823">
        <f t="shared" si="177"/>
        <v>40</v>
      </c>
      <c r="Q2823" s="10" t="s">
        <v>8315</v>
      </c>
      <c r="R2823" t="s">
        <v>8316</v>
      </c>
      <c r="S2823" s="14">
        <f t="shared" si="178"/>
        <v>42460.94222222222</v>
      </c>
      <c r="T2823" s="14">
        <f t="shared" si="179"/>
        <v>42481.94222222222</v>
      </c>
    </row>
    <row r="2824" spans="1:20" ht="45" x14ac:dyDescent="0.4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76"/>
        <v>32</v>
      </c>
      <c r="P2824">
        <f t="shared" si="177"/>
        <v>29.09</v>
      </c>
      <c r="Q2824" s="10" t="s">
        <v>8315</v>
      </c>
      <c r="R2824" t="s">
        <v>8316</v>
      </c>
      <c r="S2824" s="14">
        <f t="shared" si="178"/>
        <v>42493.546851851846</v>
      </c>
      <c r="T2824" s="14">
        <f t="shared" si="179"/>
        <v>42523.546851851846</v>
      </c>
    </row>
    <row r="2825" spans="1:20" ht="30.6" x14ac:dyDescent="0.45">
      <c r="A2825">
        <v>1412</v>
      </c>
      <c r="B2825" s="3" t="s">
        <v>1413</v>
      </c>
      <c r="C2825" s="3" t="s">
        <v>5522</v>
      </c>
      <c r="D2825" s="6">
        <v>7000</v>
      </c>
      <c r="E2825" s="8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8285</v>
      </c>
      <c r="O2825">
        <f t="shared" si="176"/>
        <v>5</v>
      </c>
      <c r="P2825">
        <f t="shared" si="177"/>
        <v>24.62</v>
      </c>
      <c r="Q2825" s="10" t="s">
        <v>8320</v>
      </c>
      <c r="R2825" t="s">
        <v>8339</v>
      </c>
      <c r="S2825" s="14">
        <f t="shared" si="178"/>
        <v>41947.063645833332</v>
      </c>
      <c r="T2825" s="14">
        <f t="shared" si="179"/>
        <v>41977.063645833332</v>
      </c>
    </row>
    <row r="2826" spans="1:20" ht="45" x14ac:dyDescent="0.4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8323</v>
      </c>
      <c r="R2826" t="s">
        <v>8328</v>
      </c>
      <c r="S2826" s="14">
        <f t="shared" si="178"/>
        <v>42194.751678240747</v>
      </c>
      <c r="T2826" s="14">
        <f t="shared" si="179"/>
        <v>42208.751678240747</v>
      </c>
    </row>
    <row r="2827" spans="1:20" ht="45" x14ac:dyDescent="0.4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8315</v>
      </c>
      <c r="R2827" t="s">
        <v>8316</v>
      </c>
      <c r="S2827" s="14">
        <f t="shared" si="178"/>
        <v>42278.664965277778</v>
      </c>
      <c r="T2827" s="14">
        <f t="shared" si="179"/>
        <v>42308.664965277778</v>
      </c>
    </row>
    <row r="2828" spans="1:20" ht="45" x14ac:dyDescent="0.4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8315</v>
      </c>
      <c r="R2828" t="s">
        <v>8316</v>
      </c>
      <c r="S2828" s="14">
        <f t="shared" si="178"/>
        <v>41921.279976851853</v>
      </c>
      <c r="T2828" s="14">
        <f t="shared" si="179"/>
        <v>41939.125</v>
      </c>
    </row>
    <row r="2829" spans="1:20" ht="45" x14ac:dyDescent="0.4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8315</v>
      </c>
      <c r="R2829" t="s">
        <v>8316</v>
      </c>
      <c r="S2829" s="14">
        <f t="shared" si="178"/>
        <v>41858.007071759261</v>
      </c>
      <c r="T2829" s="14">
        <f t="shared" si="179"/>
        <v>41888.007071759261</v>
      </c>
    </row>
    <row r="2830" spans="1:20" ht="30.6" x14ac:dyDescent="0.45">
      <c r="A2830">
        <v>2424</v>
      </c>
      <c r="B2830" s="3" t="s">
        <v>2425</v>
      </c>
      <c r="C2830" s="3" t="s">
        <v>6534</v>
      </c>
      <c r="D2830" s="6">
        <v>25000</v>
      </c>
      <c r="E2830" s="8">
        <v>310</v>
      </c>
      <c r="F2830" t="s">
        <v>8220</v>
      </c>
      <c r="G2830" t="s">
        <v>8223</v>
      </c>
      <c r="H2830" t="s">
        <v>8245</v>
      </c>
      <c r="I2830">
        <v>1414445108</v>
      </c>
      <c r="J2830">
        <v>1411853108</v>
      </c>
      <c r="K2830" t="b">
        <v>0</v>
      </c>
      <c r="L2830">
        <v>9</v>
      </c>
      <c r="M2830" t="b">
        <v>0</v>
      </c>
      <c r="N2830" t="s">
        <v>8282</v>
      </c>
      <c r="O2830">
        <f t="shared" si="176"/>
        <v>1</v>
      </c>
      <c r="P2830">
        <f t="shared" si="177"/>
        <v>34.44</v>
      </c>
      <c r="Q2830" s="10" t="s">
        <v>8334</v>
      </c>
      <c r="R2830" t="s">
        <v>8335</v>
      </c>
      <c r="S2830" s="14">
        <f t="shared" si="178"/>
        <v>41909.892453703702</v>
      </c>
      <c r="T2830" s="14">
        <f t="shared" si="179"/>
        <v>41939.892453703702</v>
      </c>
    </row>
    <row r="2831" spans="1:20" ht="45" x14ac:dyDescent="0.45">
      <c r="A2831">
        <v>2740</v>
      </c>
      <c r="B2831" s="3" t="s">
        <v>2740</v>
      </c>
      <c r="C2831" s="3" t="s">
        <v>6850</v>
      </c>
      <c r="D2831" s="6">
        <v>300</v>
      </c>
      <c r="E2831" s="8">
        <v>310</v>
      </c>
      <c r="F2831" t="s">
        <v>8218</v>
      </c>
      <c r="G2831" t="s">
        <v>8223</v>
      </c>
      <c r="H2831" t="s">
        <v>8245</v>
      </c>
      <c r="I2831">
        <v>1426117552</v>
      </c>
      <c r="J2831">
        <v>1423529152</v>
      </c>
      <c r="K2831" t="b">
        <v>0</v>
      </c>
      <c r="L2831">
        <v>17</v>
      </c>
      <c r="M2831" t="b">
        <v>1</v>
      </c>
      <c r="N2831" t="s">
        <v>8293</v>
      </c>
      <c r="O2831">
        <f t="shared" si="176"/>
        <v>103</v>
      </c>
      <c r="P2831">
        <f t="shared" si="177"/>
        <v>18.239999999999998</v>
      </c>
      <c r="Q2831" s="10" t="s">
        <v>8317</v>
      </c>
      <c r="R2831" t="s">
        <v>8347</v>
      </c>
      <c r="S2831" s="14">
        <f t="shared" si="178"/>
        <v>42045.031851851847</v>
      </c>
      <c r="T2831" s="14">
        <f t="shared" si="179"/>
        <v>42074.99018518519</v>
      </c>
    </row>
    <row r="2832" spans="1:20" ht="59.4" x14ac:dyDescent="0.4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176"/>
        <v>103</v>
      </c>
      <c r="P2832">
        <f t="shared" si="177"/>
        <v>28.18</v>
      </c>
      <c r="Q2832" s="10" t="s">
        <v>8323</v>
      </c>
      <c r="R2832" t="s">
        <v>8324</v>
      </c>
      <c r="S2832" s="14">
        <f t="shared" si="178"/>
        <v>40927.473460648151</v>
      </c>
      <c r="T2832" s="14">
        <f t="shared" si="179"/>
        <v>40953.825694444444</v>
      </c>
    </row>
    <row r="2833" spans="1:20" ht="45" x14ac:dyDescent="0.45">
      <c r="A2833">
        <v>2122</v>
      </c>
      <c r="B2833" s="3" t="s">
        <v>2123</v>
      </c>
      <c r="C2833" s="3" t="s">
        <v>6232</v>
      </c>
      <c r="D2833" s="6">
        <v>80000</v>
      </c>
      <c r="E2833" s="8">
        <v>310</v>
      </c>
      <c r="F2833" t="s">
        <v>8220</v>
      </c>
      <c r="G2833" t="s">
        <v>8237</v>
      </c>
      <c r="H2833" t="s">
        <v>8255</v>
      </c>
      <c r="I2833">
        <v>1483773169</v>
      </c>
      <c r="J2833">
        <v>1481181169</v>
      </c>
      <c r="K2833" t="b">
        <v>0</v>
      </c>
      <c r="L2833">
        <v>3</v>
      </c>
      <c r="M2833" t="b">
        <v>0</v>
      </c>
      <c r="N2833" t="s">
        <v>8280</v>
      </c>
      <c r="O2833">
        <f t="shared" si="176"/>
        <v>0</v>
      </c>
      <c r="P2833">
        <f t="shared" si="177"/>
        <v>103.33</v>
      </c>
      <c r="Q2833" s="10" t="s">
        <v>8331</v>
      </c>
      <c r="R2833" t="s">
        <v>8332</v>
      </c>
      <c r="S2833" s="14">
        <f t="shared" si="178"/>
        <v>42712.300567129627</v>
      </c>
      <c r="T2833" s="14">
        <f t="shared" si="179"/>
        <v>42742.300567129627</v>
      </c>
    </row>
    <row r="2834" spans="1:20" x14ac:dyDescent="0.4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8317</v>
      </c>
      <c r="R2834" t="s">
        <v>8319</v>
      </c>
      <c r="S2834" s="14">
        <f t="shared" si="178"/>
        <v>41857.854189814818</v>
      </c>
      <c r="T2834" s="14">
        <f t="shared" si="179"/>
        <v>41887.854189814818</v>
      </c>
    </row>
    <row r="2835" spans="1:20" ht="45" x14ac:dyDescent="0.4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8323</v>
      </c>
      <c r="R2835" t="s">
        <v>8327</v>
      </c>
      <c r="S2835" s="14">
        <f t="shared" si="178"/>
        <v>40759.860532407409</v>
      </c>
      <c r="T2835" s="14">
        <f t="shared" si="179"/>
        <v>40792.860532407409</v>
      </c>
    </row>
    <row r="2836" spans="1:20" ht="45" x14ac:dyDescent="0.4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8308</v>
      </c>
      <c r="R2836" t="s">
        <v>8314</v>
      </c>
      <c r="S2836" s="14">
        <f t="shared" si="178"/>
        <v>42177.491388888884</v>
      </c>
      <c r="T2836" s="14">
        <f t="shared" si="179"/>
        <v>42237.491388888884</v>
      </c>
    </row>
    <row r="2837" spans="1:20" ht="45" x14ac:dyDescent="0.45">
      <c r="A2837">
        <v>1923</v>
      </c>
      <c r="B2837" s="3" t="s">
        <v>1924</v>
      </c>
      <c r="C2837" s="3" t="s">
        <v>6033</v>
      </c>
      <c r="D2837" s="6">
        <v>125</v>
      </c>
      <c r="E2837" s="8">
        <v>301</v>
      </c>
      <c r="F2837" t="s">
        <v>8218</v>
      </c>
      <c r="G2837" t="s">
        <v>8223</v>
      </c>
      <c r="H2837" t="s">
        <v>8245</v>
      </c>
      <c r="I2837">
        <v>1317099540</v>
      </c>
      <c r="J2837">
        <v>1313612532</v>
      </c>
      <c r="K2837" t="b">
        <v>0</v>
      </c>
      <c r="L2837">
        <v>13</v>
      </c>
      <c r="M2837" t="b">
        <v>1</v>
      </c>
      <c r="N2837" t="s">
        <v>8277</v>
      </c>
      <c r="O2837">
        <f t="shared" si="176"/>
        <v>241</v>
      </c>
      <c r="P2837">
        <f t="shared" si="177"/>
        <v>23.15</v>
      </c>
      <c r="Q2837" s="10" t="s">
        <v>8323</v>
      </c>
      <c r="R2837" t="s">
        <v>8327</v>
      </c>
      <c r="S2837" s="14">
        <f t="shared" si="178"/>
        <v>40772.848749999997</v>
      </c>
      <c r="T2837" s="14">
        <f t="shared" si="179"/>
        <v>40813.207638888889</v>
      </c>
    </row>
    <row r="2838" spans="1:20" ht="45" x14ac:dyDescent="0.4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76"/>
        <v>12</v>
      </c>
      <c r="P2838">
        <f t="shared" si="177"/>
        <v>75.25</v>
      </c>
      <c r="Q2838" s="10" t="s">
        <v>8315</v>
      </c>
      <c r="R2838" t="s">
        <v>8316</v>
      </c>
      <c r="S2838" s="14">
        <f t="shared" si="178"/>
        <v>41869.798726851855</v>
      </c>
      <c r="T2838" s="14">
        <f t="shared" si="179"/>
        <v>41929.798726851855</v>
      </c>
    </row>
    <row r="2839" spans="1:20" ht="30.6" x14ac:dyDescent="0.4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176"/>
        <v>100</v>
      </c>
      <c r="P2839">
        <f t="shared" si="177"/>
        <v>37.630000000000003</v>
      </c>
      <c r="Q2839" s="10" t="s">
        <v>8323</v>
      </c>
      <c r="R2839" t="s">
        <v>8324</v>
      </c>
      <c r="S2839" s="14">
        <f t="shared" si="178"/>
        <v>41169.845590277779</v>
      </c>
      <c r="T2839" s="14">
        <f t="shared" si="179"/>
        <v>41199.845590277779</v>
      </c>
    </row>
    <row r="2840" spans="1:20" ht="45" x14ac:dyDescent="0.45">
      <c r="A2840">
        <v>588</v>
      </c>
      <c r="B2840" s="3" t="s">
        <v>589</v>
      </c>
      <c r="C2840" s="3" t="s">
        <v>4698</v>
      </c>
      <c r="D2840" s="6">
        <v>9000</v>
      </c>
      <c r="E2840" s="8">
        <v>301</v>
      </c>
      <c r="F2840" t="s">
        <v>8220</v>
      </c>
      <c r="G2840" t="s">
        <v>8236</v>
      </c>
      <c r="H2840" t="s">
        <v>8248</v>
      </c>
      <c r="I2840">
        <v>1479410886</v>
      </c>
      <c r="J2840">
        <v>1474223286</v>
      </c>
      <c r="K2840" t="b">
        <v>0</v>
      </c>
      <c r="L2840">
        <v>2</v>
      </c>
      <c r="M2840" t="b">
        <v>0</v>
      </c>
      <c r="N2840" t="s">
        <v>8270</v>
      </c>
      <c r="O2840">
        <f t="shared" si="176"/>
        <v>3</v>
      </c>
      <c r="P2840">
        <f t="shared" si="177"/>
        <v>150.5</v>
      </c>
      <c r="Q2840" s="10" t="s">
        <v>8317</v>
      </c>
      <c r="R2840" t="s">
        <v>8318</v>
      </c>
      <c r="S2840" s="14">
        <f t="shared" si="178"/>
        <v>42631.769513888896</v>
      </c>
      <c r="T2840" s="14">
        <f t="shared" si="179"/>
        <v>42691.811180555553</v>
      </c>
    </row>
    <row r="2841" spans="1:20" ht="45" x14ac:dyDescent="0.45">
      <c r="A2841">
        <v>2112</v>
      </c>
      <c r="B2841" s="3" t="s">
        <v>2113</v>
      </c>
      <c r="C2841" s="3" t="s">
        <v>6222</v>
      </c>
      <c r="D2841" s="6">
        <v>300</v>
      </c>
      <c r="E2841" s="8">
        <v>300</v>
      </c>
      <c r="F2841" t="s">
        <v>8218</v>
      </c>
      <c r="G2841" t="s">
        <v>8223</v>
      </c>
      <c r="H2841" t="s">
        <v>8245</v>
      </c>
      <c r="I2841">
        <v>1366064193</v>
      </c>
      <c r="J2841">
        <v>1364854593</v>
      </c>
      <c r="K2841" t="b">
        <v>0</v>
      </c>
      <c r="L2841">
        <v>11</v>
      </c>
      <c r="M2841" t="b">
        <v>1</v>
      </c>
      <c r="N2841" t="s">
        <v>8277</v>
      </c>
      <c r="O2841">
        <f t="shared" si="176"/>
        <v>100</v>
      </c>
      <c r="P2841">
        <f t="shared" si="177"/>
        <v>27.27</v>
      </c>
      <c r="Q2841" s="10" t="s">
        <v>8323</v>
      </c>
      <c r="R2841" t="s">
        <v>8327</v>
      </c>
      <c r="S2841" s="14">
        <f t="shared" si="178"/>
        <v>41365.928159722222</v>
      </c>
      <c r="T2841" s="14">
        <f t="shared" si="179"/>
        <v>41379.928159722222</v>
      </c>
    </row>
    <row r="2842" spans="1:20" ht="45" x14ac:dyDescent="0.4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0" t="s">
        <v>8323</v>
      </c>
      <c r="R2842" t="s">
        <v>8325</v>
      </c>
      <c r="S2842" s="14">
        <f t="shared" si="178"/>
        <v>42078.792048611111</v>
      </c>
      <c r="T2842" s="14">
        <f t="shared" si="179"/>
        <v>42108.792048611111</v>
      </c>
    </row>
    <row r="2843" spans="1:20" ht="45" x14ac:dyDescent="0.4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0" t="s">
        <v>8323</v>
      </c>
      <c r="R2843" t="s">
        <v>8325</v>
      </c>
      <c r="S2843" s="14">
        <f t="shared" si="178"/>
        <v>42021.832280092596</v>
      </c>
      <c r="T2843" s="14">
        <f t="shared" si="179"/>
        <v>42051.832280092596</v>
      </c>
    </row>
    <row r="2844" spans="1:20" ht="45" x14ac:dyDescent="0.45">
      <c r="A2844">
        <v>2923</v>
      </c>
      <c r="B2844" s="3" t="s">
        <v>2923</v>
      </c>
      <c r="C2844" s="3" t="s">
        <v>7033</v>
      </c>
      <c r="D2844" s="6">
        <v>300</v>
      </c>
      <c r="E2844" s="8">
        <v>300</v>
      </c>
      <c r="F2844" t="s">
        <v>8218</v>
      </c>
      <c r="G2844" t="s">
        <v>8223</v>
      </c>
      <c r="H2844" t="s">
        <v>8245</v>
      </c>
      <c r="I2844">
        <v>1422068400</v>
      </c>
      <c r="J2844">
        <v>1420774779</v>
      </c>
      <c r="K2844" t="b">
        <v>0</v>
      </c>
      <c r="L2844">
        <v>10</v>
      </c>
      <c r="M2844" t="b">
        <v>1</v>
      </c>
      <c r="N2844" t="s">
        <v>8303</v>
      </c>
      <c r="O2844">
        <f t="shared" si="176"/>
        <v>100</v>
      </c>
      <c r="P2844">
        <f t="shared" si="177"/>
        <v>30</v>
      </c>
      <c r="Q2844" s="10" t="s">
        <v>8315</v>
      </c>
      <c r="R2844" t="s">
        <v>8357</v>
      </c>
      <c r="S2844" s="14">
        <f t="shared" si="178"/>
        <v>42013.15253472222</v>
      </c>
      <c r="T2844" s="14">
        <f t="shared" si="179"/>
        <v>42028.125</v>
      </c>
    </row>
    <row r="2845" spans="1:20" ht="59.4" x14ac:dyDescent="0.4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176"/>
        <v>50</v>
      </c>
      <c r="P2845">
        <f t="shared" si="177"/>
        <v>60</v>
      </c>
      <c r="Q2845" s="10" t="s">
        <v>8315</v>
      </c>
      <c r="R2845" t="s">
        <v>8316</v>
      </c>
      <c r="S2845" s="14">
        <f t="shared" si="178"/>
        <v>42370.007766203707</v>
      </c>
      <c r="T2845" s="14">
        <f t="shared" si="179"/>
        <v>42398.981944444444</v>
      </c>
    </row>
    <row r="2846" spans="1:20" ht="45" x14ac:dyDescent="0.4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76"/>
        <v>60</v>
      </c>
      <c r="P2846">
        <f t="shared" si="177"/>
        <v>60</v>
      </c>
      <c r="Q2846" s="10" t="s">
        <v>8315</v>
      </c>
      <c r="R2846" t="s">
        <v>8316</v>
      </c>
      <c r="S2846" s="14">
        <f t="shared" si="178"/>
        <v>42305.670914351853</v>
      </c>
      <c r="T2846" s="14">
        <f t="shared" si="179"/>
        <v>42339.249305555553</v>
      </c>
    </row>
    <row r="2847" spans="1:20" ht="30.6" x14ac:dyDescent="0.45">
      <c r="A2847">
        <v>1822</v>
      </c>
      <c r="B2847" s="3" t="s">
        <v>1823</v>
      </c>
      <c r="C2847" s="3" t="s">
        <v>5932</v>
      </c>
      <c r="D2847" s="6">
        <v>300</v>
      </c>
      <c r="E2847" s="8">
        <v>300</v>
      </c>
      <c r="F2847" t="s">
        <v>8218</v>
      </c>
      <c r="G2847" t="s">
        <v>8228</v>
      </c>
      <c r="H2847" t="s">
        <v>8250</v>
      </c>
      <c r="I2847">
        <v>1391194860</v>
      </c>
      <c r="J2847">
        <v>1388084862</v>
      </c>
      <c r="K2847" t="b">
        <v>0</v>
      </c>
      <c r="L2847">
        <v>11</v>
      </c>
      <c r="M2847" t="b">
        <v>1</v>
      </c>
      <c r="N2847" t="s">
        <v>8274</v>
      </c>
      <c r="O2847">
        <f t="shared" si="176"/>
        <v>100</v>
      </c>
      <c r="P2847">
        <f t="shared" si="177"/>
        <v>27.27</v>
      </c>
      <c r="Q2847" s="10" t="s">
        <v>8323</v>
      </c>
      <c r="R2847" t="s">
        <v>8324</v>
      </c>
      <c r="S2847" s="14">
        <f t="shared" si="178"/>
        <v>41634.797013888885</v>
      </c>
      <c r="T2847" s="14">
        <f t="shared" si="179"/>
        <v>41670.792361111111</v>
      </c>
    </row>
    <row r="2848" spans="1:20" ht="59.4" x14ac:dyDescent="0.45">
      <c r="A2848">
        <v>3101</v>
      </c>
      <c r="B2848" s="3" t="s">
        <v>3101</v>
      </c>
      <c r="C2848" s="3" t="s">
        <v>7211</v>
      </c>
      <c r="D2848" s="6">
        <v>2500</v>
      </c>
      <c r="E2848" s="8">
        <v>300</v>
      </c>
      <c r="F2848" t="s">
        <v>8220</v>
      </c>
      <c r="G2848" t="s">
        <v>8229</v>
      </c>
      <c r="H2848" t="s">
        <v>8248</v>
      </c>
      <c r="I2848">
        <v>1437033360</v>
      </c>
      <c r="J2848">
        <v>1434445937</v>
      </c>
      <c r="K2848" t="b">
        <v>0</v>
      </c>
      <c r="L2848">
        <v>12</v>
      </c>
      <c r="M2848" t="b">
        <v>0</v>
      </c>
      <c r="N2848" t="s">
        <v>8301</v>
      </c>
      <c r="O2848">
        <f t="shared" si="176"/>
        <v>12</v>
      </c>
      <c r="P2848">
        <f t="shared" si="177"/>
        <v>25</v>
      </c>
      <c r="Q2848" s="10" t="s">
        <v>8315</v>
      </c>
      <c r="R2848" t="s">
        <v>8355</v>
      </c>
      <c r="S2848" s="14">
        <f t="shared" si="178"/>
        <v>42171.383530092593</v>
      </c>
      <c r="T2848" s="14">
        <f t="shared" si="179"/>
        <v>42201.330555555556</v>
      </c>
    </row>
    <row r="2849" spans="1:20" ht="45" x14ac:dyDescent="0.45">
      <c r="A2849">
        <v>3115</v>
      </c>
      <c r="B2849" s="3" t="s">
        <v>3115</v>
      </c>
      <c r="C2849" s="3" t="s">
        <v>7225</v>
      </c>
      <c r="D2849" s="6">
        <v>10000</v>
      </c>
      <c r="E2849" s="8">
        <v>300</v>
      </c>
      <c r="F2849" t="s">
        <v>8220</v>
      </c>
      <c r="G2849" t="s">
        <v>8234</v>
      </c>
      <c r="H2849" t="s">
        <v>8254</v>
      </c>
      <c r="I2849">
        <v>1465123427</v>
      </c>
      <c r="J2849">
        <v>1462531427</v>
      </c>
      <c r="K2849" t="b">
        <v>0</v>
      </c>
      <c r="L2849">
        <v>1</v>
      </c>
      <c r="M2849" t="b">
        <v>0</v>
      </c>
      <c r="N2849" t="s">
        <v>8301</v>
      </c>
      <c r="O2849">
        <f t="shared" si="176"/>
        <v>3</v>
      </c>
      <c r="P2849">
        <f t="shared" si="177"/>
        <v>300</v>
      </c>
      <c r="Q2849" s="10" t="s">
        <v>8315</v>
      </c>
      <c r="R2849" t="s">
        <v>8355</v>
      </c>
      <c r="S2849" s="14">
        <f t="shared" si="178"/>
        <v>42496.447071759263</v>
      </c>
      <c r="T2849" s="14">
        <f t="shared" si="179"/>
        <v>42526.447071759263</v>
      </c>
    </row>
    <row r="2850" spans="1:20" ht="45" x14ac:dyDescent="0.45">
      <c r="A2850">
        <v>620</v>
      </c>
      <c r="B2850" s="3" t="s">
        <v>621</v>
      </c>
      <c r="C2850" s="3" t="s">
        <v>4730</v>
      </c>
      <c r="D2850" s="6">
        <v>30000</v>
      </c>
      <c r="E2850" s="8">
        <v>300</v>
      </c>
      <c r="F2850" t="s">
        <v>8219</v>
      </c>
      <c r="G2850" t="s">
        <v>8228</v>
      </c>
      <c r="H2850" t="s">
        <v>8250</v>
      </c>
      <c r="I2850">
        <v>1408986738</v>
      </c>
      <c r="J2850">
        <v>1405098738</v>
      </c>
      <c r="K2850" t="b">
        <v>0</v>
      </c>
      <c r="L2850">
        <v>1</v>
      </c>
      <c r="M2850" t="b">
        <v>0</v>
      </c>
      <c r="N2850" t="s">
        <v>8270</v>
      </c>
      <c r="O2850">
        <f t="shared" si="176"/>
        <v>1</v>
      </c>
      <c r="P2850">
        <f t="shared" si="177"/>
        <v>300</v>
      </c>
      <c r="Q2850" s="10" t="s">
        <v>8317</v>
      </c>
      <c r="R2850" t="s">
        <v>8318</v>
      </c>
      <c r="S2850" s="14">
        <f t="shared" si="178"/>
        <v>41831.716874999998</v>
      </c>
      <c r="T2850" s="14">
        <f t="shared" si="179"/>
        <v>41876.716874999998</v>
      </c>
    </row>
    <row r="2851" spans="1:20" ht="45" x14ac:dyDescent="0.45">
      <c r="A2851">
        <v>2343</v>
      </c>
      <c r="B2851" s="3" t="s">
        <v>2344</v>
      </c>
      <c r="C2851" s="3" t="s">
        <v>6453</v>
      </c>
      <c r="D2851" s="6">
        <v>10000</v>
      </c>
      <c r="E2851" s="8">
        <v>300</v>
      </c>
      <c r="F2851" t="s">
        <v>8219</v>
      </c>
      <c r="G2851" t="s">
        <v>8223</v>
      </c>
      <c r="H2851" t="s">
        <v>8245</v>
      </c>
      <c r="I2851">
        <v>1452282420</v>
      </c>
      <c r="J2851">
        <v>1447962505</v>
      </c>
      <c r="K2851" t="b">
        <v>0</v>
      </c>
      <c r="L2851">
        <v>1</v>
      </c>
      <c r="M2851" t="b">
        <v>0</v>
      </c>
      <c r="N2851" t="s">
        <v>8270</v>
      </c>
      <c r="O2851">
        <f t="shared" si="176"/>
        <v>3</v>
      </c>
      <c r="P2851">
        <f t="shared" si="177"/>
        <v>300</v>
      </c>
      <c r="Q2851" s="10" t="s">
        <v>8317</v>
      </c>
      <c r="R2851" t="s">
        <v>8318</v>
      </c>
      <c r="S2851" s="14">
        <f t="shared" si="178"/>
        <v>42327.825289351851</v>
      </c>
      <c r="T2851" s="14">
        <f t="shared" si="179"/>
        <v>42377.82430555555</v>
      </c>
    </row>
    <row r="2852" spans="1:20" ht="45" x14ac:dyDescent="0.4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8317</v>
      </c>
      <c r="R2852" t="s">
        <v>8319</v>
      </c>
      <c r="S2852" s="14">
        <f t="shared" si="178"/>
        <v>42634.900046296301</v>
      </c>
      <c r="T2852" s="14">
        <f t="shared" si="179"/>
        <v>42674.900046296301</v>
      </c>
    </row>
    <row r="2853" spans="1:20" ht="45" x14ac:dyDescent="0.4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8317</v>
      </c>
      <c r="R2853" t="s">
        <v>8319</v>
      </c>
      <c r="S2853" s="14">
        <f t="shared" si="178"/>
        <v>42637.016736111109</v>
      </c>
      <c r="T2853" s="14">
        <f t="shared" si="179"/>
        <v>42669.165972222225</v>
      </c>
    </row>
    <row r="2854" spans="1:20" ht="45" x14ac:dyDescent="0.4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8315</v>
      </c>
      <c r="R2854" t="s">
        <v>8316</v>
      </c>
      <c r="S2854" s="14">
        <f t="shared" si="178"/>
        <v>41880.788842592592</v>
      </c>
      <c r="T2854" s="14">
        <f t="shared" si="179"/>
        <v>41910.788842592592</v>
      </c>
    </row>
    <row r="2855" spans="1:20" ht="30.6" x14ac:dyDescent="0.4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8336</v>
      </c>
      <c r="R2855" t="s">
        <v>8337</v>
      </c>
      <c r="S2855" s="14">
        <f t="shared" si="178"/>
        <v>42747.506689814814</v>
      </c>
      <c r="T2855" s="14">
        <f t="shared" si="179"/>
        <v>42777.506689814814</v>
      </c>
    </row>
    <row r="2856" spans="1:20" ht="45" x14ac:dyDescent="0.45">
      <c r="A2856">
        <v>1546</v>
      </c>
      <c r="B2856" s="3" t="s">
        <v>1547</v>
      </c>
      <c r="C2856" s="3" t="s">
        <v>5656</v>
      </c>
      <c r="D2856" s="6">
        <v>1000</v>
      </c>
      <c r="E2856" s="8">
        <v>289</v>
      </c>
      <c r="F2856" t="s">
        <v>8220</v>
      </c>
      <c r="G2856" t="s">
        <v>8224</v>
      </c>
      <c r="H2856" t="s">
        <v>8246</v>
      </c>
      <c r="I2856">
        <v>1410930399</v>
      </c>
      <c r="J2856">
        <v>1405746399</v>
      </c>
      <c r="K2856" t="b">
        <v>0</v>
      </c>
      <c r="L2856">
        <v>11</v>
      </c>
      <c r="M2856" t="b">
        <v>0</v>
      </c>
      <c r="N2856" t="s">
        <v>8287</v>
      </c>
      <c r="O2856">
        <f t="shared" si="176"/>
        <v>29</v>
      </c>
      <c r="P2856">
        <f t="shared" si="177"/>
        <v>26.27</v>
      </c>
      <c r="Q2856" s="10" t="s">
        <v>8336</v>
      </c>
      <c r="R2856" t="s">
        <v>8341</v>
      </c>
      <c r="S2856" s="14">
        <f t="shared" si="178"/>
        <v>41839.212951388887</v>
      </c>
      <c r="T2856" s="14">
        <f t="shared" si="179"/>
        <v>41899.212951388887</v>
      </c>
    </row>
    <row r="2857" spans="1:20" ht="45" x14ac:dyDescent="0.45">
      <c r="A2857">
        <v>3292</v>
      </c>
      <c r="B2857" s="3" t="s">
        <v>3292</v>
      </c>
      <c r="C2857" s="3" t="s">
        <v>7402</v>
      </c>
      <c r="D2857" s="6">
        <v>101</v>
      </c>
      <c r="E2857" s="8">
        <v>289</v>
      </c>
      <c r="F2857" t="s">
        <v>8218</v>
      </c>
      <c r="G2857" t="s">
        <v>8224</v>
      </c>
      <c r="H2857" t="s">
        <v>8246</v>
      </c>
      <c r="I2857">
        <v>1449257348</v>
      </c>
      <c r="J2857">
        <v>1444069748</v>
      </c>
      <c r="K2857" t="b">
        <v>0</v>
      </c>
      <c r="L2857">
        <v>15</v>
      </c>
      <c r="M2857" t="b">
        <v>1</v>
      </c>
      <c r="N2857" t="s">
        <v>8269</v>
      </c>
      <c r="O2857">
        <f t="shared" si="176"/>
        <v>286</v>
      </c>
      <c r="P2857">
        <f t="shared" si="177"/>
        <v>19.27</v>
      </c>
      <c r="Q2857" s="10" t="s">
        <v>8315</v>
      </c>
      <c r="R2857" t="s">
        <v>8316</v>
      </c>
      <c r="S2857" s="14">
        <f t="shared" si="178"/>
        <v>42282.770231481481</v>
      </c>
      <c r="T2857" s="14">
        <f t="shared" si="179"/>
        <v>42342.811898148153</v>
      </c>
    </row>
    <row r="2858" spans="1:20" ht="30.6" x14ac:dyDescent="0.45">
      <c r="A2858">
        <v>943</v>
      </c>
      <c r="B2858" s="3" t="s">
        <v>944</v>
      </c>
      <c r="C2858" s="3" t="s">
        <v>5053</v>
      </c>
      <c r="D2858" s="6">
        <v>3000</v>
      </c>
      <c r="E2858" s="8">
        <v>289</v>
      </c>
      <c r="F2858" t="s">
        <v>8220</v>
      </c>
      <c r="G2858" t="s">
        <v>8223</v>
      </c>
      <c r="H2858" t="s">
        <v>8245</v>
      </c>
      <c r="I2858">
        <v>1480438905</v>
      </c>
      <c r="J2858">
        <v>1477843305</v>
      </c>
      <c r="K2858" t="b">
        <v>0</v>
      </c>
      <c r="L2858">
        <v>12</v>
      </c>
      <c r="M2858" t="b">
        <v>0</v>
      </c>
      <c r="N2858" t="s">
        <v>8271</v>
      </c>
      <c r="O2858">
        <f t="shared" si="176"/>
        <v>10</v>
      </c>
      <c r="P2858">
        <f t="shared" si="177"/>
        <v>24.08</v>
      </c>
      <c r="Q2858" s="10" t="s">
        <v>8317</v>
      </c>
      <c r="R2858" t="s">
        <v>8319</v>
      </c>
      <c r="S2858" s="14">
        <f t="shared" si="178"/>
        <v>42673.66788194445</v>
      </c>
      <c r="T2858" s="14">
        <f t="shared" si="179"/>
        <v>42703.709548611107</v>
      </c>
    </row>
    <row r="2859" spans="1:20" ht="45" x14ac:dyDescent="0.4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8317</v>
      </c>
      <c r="R2859" t="s">
        <v>8319</v>
      </c>
      <c r="S2859" s="14">
        <f t="shared" si="178"/>
        <v>42592.750555555554</v>
      </c>
      <c r="T2859" s="14">
        <f t="shared" si="179"/>
        <v>42622.750555555554</v>
      </c>
    </row>
    <row r="2860" spans="1:20" ht="45" x14ac:dyDescent="0.4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0" t="s">
        <v>8315</v>
      </c>
      <c r="R2860" t="s">
        <v>8316</v>
      </c>
      <c r="S2860" s="14">
        <f t="shared" si="178"/>
        <v>42414.235879629632</v>
      </c>
      <c r="T2860" s="14">
        <f t="shared" si="179"/>
        <v>42474.194212962961</v>
      </c>
    </row>
    <row r="2861" spans="1:20" ht="59.4" x14ac:dyDescent="0.4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0" t="s">
        <v>8315</v>
      </c>
      <c r="R2861" t="s">
        <v>8316</v>
      </c>
      <c r="S2861" s="14">
        <f t="shared" si="178"/>
        <v>41779.695092592592</v>
      </c>
      <c r="T2861" s="14">
        <f t="shared" si="179"/>
        <v>41813.666666666664</v>
      </c>
    </row>
    <row r="2862" spans="1:20" ht="45" x14ac:dyDescent="0.4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8331</v>
      </c>
      <c r="R2862" t="s">
        <v>8332</v>
      </c>
      <c r="S2862" s="14">
        <f t="shared" si="178"/>
        <v>42716.7424537037</v>
      </c>
      <c r="T2862" s="14">
        <f t="shared" si="179"/>
        <v>42746.7424537037</v>
      </c>
    </row>
    <row r="2863" spans="1:20" ht="45" x14ac:dyDescent="0.4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8334</v>
      </c>
      <c r="R2863" t="s">
        <v>8351</v>
      </c>
      <c r="S2863" s="14">
        <f t="shared" si="178"/>
        <v>42244.776666666665</v>
      </c>
      <c r="T2863" s="14">
        <f t="shared" si="179"/>
        <v>42274.776666666665</v>
      </c>
    </row>
    <row r="2864" spans="1:20" ht="45" x14ac:dyDescent="0.45">
      <c r="A2864">
        <v>1693</v>
      </c>
      <c r="B2864" s="3" t="s">
        <v>1694</v>
      </c>
      <c r="C2864" s="3" t="s">
        <v>5803</v>
      </c>
      <c r="D2864" s="6">
        <v>3000</v>
      </c>
      <c r="E2864" s="8">
        <v>280</v>
      </c>
      <c r="F2864" t="s">
        <v>8221</v>
      </c>
      <c r="G2864" t="s">
        <v>8224</v>
      </c>
      <c r="H2864" t="s">
        <v>8246</v>
      </c>
      <c r="I2864">
        <v>1491768000</v>
      </c>
      <c r="J2864">
        <v>1489097112</v>
      </c>
      <c r="K2864" t="b">
        <v>0</v>
      </c>
      <c r="L2864">
        <v>8</v>
      </c>
      <c r="M2864" t="b">
        <v>0</v>
      </c>
      <c r="N2864" t="s">
        <v>8291</v>
      </c>
      <c r="O2864">
        <f t="shared" si="176"/>
        <v>9</v>
      </c>
      <c r="P2864">
        <f t="shared" si="177"/>
        <v>35</v>
      </c>
      <c r="Q2864" s="10" t="s">
        <v>8323</v>
      </c>
      <c r="R2864" t="s">
        <v>8345</v>
      </c>
      <c r="S2864" s="14">
        <f t="shared" si="178"/>
        <v>42803.920277777783</v>
      </c>
      <c r="T2864" s="14">
        <f t="shared" si="179"/>
        <v>42834.833333333328</v>
      </c>
    </row>
    <row r="2865" spans="1:20" ht="45" x14ac:dyDescent="0.45">
      <c r="A2865">
        <v>899</v>
      </c>
      <c r="B2865" s="3" t="s">
        <v>900</v>
      </c>
      <c r="C2865" s="3" t="s">
        <v>5009</v>
      </c>
      <c r="D2865" s="6">
        <v>750</v>
      </c>
      <c r="E2865" s="8">
        <v>280</v>
      </c>
      <c r="F2865" t="s">
        <v>8220</v>
      </c>
      <c r="G2865" t="s">
        <v>8223</v>
      </c>
      <c r="H2865" t="s">
        <v>8245</v>
      </c>
      <c r="I2865">
        <v>1306549362</v>
      </c>
      <c r="J2865">
        <v>1302661362</v>
      </c>
      <c r="K2865" t="b">
        <v>0</v>
      </c>
      <c r="L2865">
        <v>8</v>
      </c>
      <c r="M2865" t="b">
        <v>0</v>
      </c>
      <c r="N2865" t="s">
        <v>8277</v>
      </c>
      <c r="O2865">
        <f t="shared" si="176"/>
        <v>37</v>
      </c>
      <c r="P2865">
        <f t="shared" si="177"/>
        <v>35</v>
      </c>
      <c r="Q2865" s="10" t="s">
        <v>8323</v>
      </c>
      <c r="R2865" t="s">
        <v>8327</v>
      </c>
      <c r="S2865" s="14">
        <f t="shared" si="178"/>
        <v>40646.099097222221</v>
      </c>
      <c r="T2865" s="14">
        <f t="shared" si="179"/>
        <v>40691.099097222221</v>
      </c>
    </row>
    <row r="2866" spans="1:20" ht="45" x14ac:dyDescent="0.4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0" t="s">
        <v>8336</v>
      </c>
      <c r="R2866" t="s">
        <v>8343</v>
      </c>
      <c r="S2866" s="14">
        <f t="shared" si="178"/>
        <v>41780.050092592595</v>
      </c>
      <c r="T2866" s="14">
        <f t="shared" si="179"/>
        <v>41808.842361111114</v>
      </c>
    </row>
    <row r="2867" spans="1:20" ht="30.6" x14ac:dyDescent="0.45">
      <c r="A2867">
        <v>3397</v>
      </c>
      <c r="B2867" s="3" t="s">
        <v>3396</v>
      </c>
      <c r="C2867" s="3" t="s">
        <v>7507</v>
      </c>
      <c r="D2867" s="6">
        <v>250</v>
      </c>
      <c r="E2867" s="8">
        <v>280</v>
      </c>
      <c r="F2867" t="s">
        <v>8218</v>
      </c>
      <c r="G2867" t="s">
        <v>8224</v>
      </c>
      <c r="H2867" t="s">
        <v>8246</v>
      </c>
      <c r="I2867">
        <v>1455832800</v>
      </c>
      <c r="J2867">
        <v>1452338929</v>
      </c>
      <c r="K2867" t="b">
        <v>0</v>
      </c>
      <c r="L2867">
        <v>24</v>
      </c>
      <c r="M2867" t="b">
        <v>1</v>
      </c>
      <c r="N2867" t="s">
        <v>8269</v>
      </c>
      <c r="O2867">
        <f t="shared" si="176"/>
        <v>112</v>
      </c>
      <c r="P2867">
        <f t="shared" si="177"/>
        <v>11.67</v>
      </c>
      <c r="Q2867" s="10" t="s">
        <v>8315</v>
      </c>
      <c r="R2867" t="s">
        <v>8316</v>
      </c>
      <c r="S2867" s="14">
        <f t="shared" si="178"/>
        <v>42378.478344907402</v>
      </c>
      <c r="T2867" s="14">
        <f t="shared" si="179"/>
        <v>42418.916666666672</v>
      </c>
    </row>
    <row r="2868" spans="1:20" ht="45" x14ac:dyDescent="0.4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0" t="s">
        <v>8315</v>
      </c>
      <c r="R2868" t="s">
        <v>8355</v>
      </c>
      <c r="S2868" s="14">
        <f t="shared" si="178"/>
        <v>42031.011249999996</v>
      </c>
      <c r="T2868" s="14">
        <f t="shared" si="179"/>
        <v>42090.969583333332</v>
      </c>
    </row>
    <row r="2869" spans="1:20" ht="45" x14ac:dyDescent="0.45">
      <c r="A2869">
        <v>974</v>
      </c>
      <c r="B2869" s="3" t="s">
        <v>975</v>
      </c>
      <c r="C2869" s="3" t="s">
        <v>5084</v>
      </c>
      <c r="D2869" s="6">
        <v>50000</v>
      </c>
      <c r="E2869" s="8">
        <v>280</v>
      </c>
      <c r="F2869" t="s">
        <v>8220</v>
      </c>
      <c r="G2869" t="s">
        <v>8223</v>
      </c>
      <c r="H2869" t="s">
        <v>8245</v>
      </c>
      <c r="I2869">
        <v>1458925156</v>
      </c>
      <c r="J2869">
        <v>1456336756</v>
      </c>
      <c r="K2869" t="b">
        <v>0</v>
      </c>
      <c r="L2869">
        <v>3</v>
      </c>
      <c r="M2869" t="b">
        <v>0</v>
      </c>
      <c r="N2869" t="s">
        <v>8271</v>
      </c>
      <c r="O2869">
        <f t="shared" si="176"/>
        <v>1</v>
      </c>
      <c r="P2869">
        <f t="shared" si="177"/>
        <v>93.33</v>
      </c>
      <c r="Q2869" s="10" t="s">
        <v>8317</v>
      </c>
      <c r="R2869" t="s">
        <v>8319</v>
      </c>
      <c r="S2869" s="14">
        <f t="shared" si="178"/>
        <v>42424.749490740738</v>
      </c>
      <c r="T2869" s="14">
        <f t="shared" si="179"/>
        <v>42454.707824074074</v>
      </c>
    </row>
    <row r="2870" spans="1:20" ht="45" x14ac:dyDescent="0.4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8308</v>
      </c>
      <c r="R2870" t="s">
        <v>8312</v>
      </c>
      <c r="S2870" s="14">
        <f t="shared" si="178"/>
        <v>41887.383356481485</v>
      </c>
      <c r="T2870" s="14">
        <f t="shared" si="179"/>
        <v>41917.383356481485</v>
      </c>
    </row>
    <row r="2871" spans="1:20" ht="45" x14ac:dyDescent="0.4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8315</v>
      </c>
      <c r="R2871" t="s">
        <v>8355</v>
      </c>
      <c r="S2871" s="14">
        <f t="shared" si="178"/>
        <v>42382.189710648148</v>
      </c>
      <c r="T2871" s="14">
        <f t="shared" si="179"/>
        <v>42412.189710648148</v>
      </c>
    </row>
    <row r="2872" spans="1:20" ht="45" x14ac:dyDescent="0.4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8334</v>
      </c>
      <c r="R2872" t="s">
        <v>8335</v>
      </c>
      <c r="S2872" s="14">
        <f t="shared" si="178"/>
        <v>41837.829895833333</v>
      </c>
      <c r="T2872" s="14">
        <f t="shared" si="179"/>
        <v>41897.829895833333</v>
      </c>
    </row>
    <row r="2873" spans="1:20" ht="30.6" x14ac:dyDescent="0.4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8315</v>
      </c>
      <c r="R2873" t="s">
        <v>8316</v>
      </c>
      <c r="S2873" s="14">
        <f t="shared" si="178"/>
        <v>42312.874594907407</v>
      </c>
      <c r="T2873" s="14">
        <f t="shared" si="179"/>
        <v>42340.874594907407</v>
      </c>
    </row>
    <row r="2874" spans="1:20" x14ac:dyDescent="0.4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8317</v>
      </c>
      <c r="R2874" t="s">
        <v>8354</v>
      </c>
      <c r="S2874" s="14">
        <f t="shared" si="178"/>
        <v>42436.211701388893</v>
      </c>
      <c r="T2874" s="14">
        <f t="shared" si="179"/>
        <v>42466.170034722221</v>
      </c>
    </row>
    <row r="2875" spans="1:20" ht="45" x14ac:dyDescent="0.45">
      <c r="A2875">
        <v>3205</v>
      </c>
      <c r="B2875" s="3" t="s">
        <v>3205</v>
      </c>
      <c r="C2875" s="3" t="s">
        <v>7315</v>
      </c>
      <c r="D2875" s="6">
        <v>8000</v>
      </c>
      <c r="E2875" s="8">
        <v>273</v>
      </c>
      <c r="F2875" t="s">
        <v>8220</v>
      </c>
      <c r="G2875" t="s">
        <v>8224</v>
      </c>
      <c r="H2875" t="s">
        <v>8246</v>
      </c>
      <c r="I2875">
        <v>1430470772</v>
      </c>
      <c r="J2875">
        <v>1427878772</v>
      </c>
      <c r="K2875" t="b">
        <v>0</v>
      </c>
      <c r="L2875">
        <v>12</v>
      </c>
      <c r="M2875" t="b">
        <v>0</v>
      </c>
      <c r="N2875" t="s">
        <v>8303</v>
      </c>
      <c r="O2875">
        <f t="shared" si="176"/>
        <v>3</v>
      </c>
      <c r="P2875">
        <f t="shared" si="177"/>
        <v>22.75</v>
      </c>
      <c r="Q2875" s="10" t="s">
        <v>8315</v>
      </c>
      <c r="R2875" t="s">
        <v>8357</v>
      </c>
      <c r="S2875" s="14">
        <f t="shared" si="178"/>
        <v>42095.374675925923</v>
      </c>
      <c r="T2875" s="14">
        <f t="shared" si="179"/>
        <v>42125.374675925923</v>
      </c>
    </row>
    <row r="2876" spans="1:20" ht="45" x14ac:dyDescent="0.4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8315</v>
      </c>
      <c r="R2876" t="s">
        <v>8316</v>
      </c>
      <c r="S2876" s="14">
        <f t="shared" si="178"/>
        <v>42415.883425925931</v>
      </c>
      <c r="T2876" s="14">
        <f t="shared" si="179"/>
        <v>42475.84175925926</v>
      </c>
    </row>
    <row r="2877" spans="1:20" ht="45" x14ac:dyDescent="0.45">
      <c r="A2877">
        <v>949</v>
      </c>
      <c r="B2877" s="3" t="s">
        <v>950</v>
      </c>
      <c r="C2877" s="3" t="s">
        <v>5059</v>
      </c>
      <c r="D2877" s="6">
        <v>20000</v>
      </c>
      <c r="E2877" s="8">
        <v>273</v>
      </c>
      <c r="F2877" t="s">
        <v>8220</v>
      </c>
      <c r="G2877" t="s">
        <v>8235</v>
      </c>
      <c r="H2877" t="s">
        <v>8248</v>
      </c>
      <c r="I2877">
        <v>1456016576</v>
      </c>
      <c r="J2877">
        <v>1450832576</v>
      </c>
      <c r="K2877" t="b">
        <v>0</v>
      </c>
      <c r="L2877">
        <v>7</v>
      </c>
      <c r="M2877" t="b">
        <v>0</v>
      </c>
      <c r="N2877" t="s">
        <v>8271</v>
      </c>
      <c r="O2877">
        <f t="shared" si="176"/>
        <v>1</v>
      </c>
      <c r="P2877">
        <f t="shared" si="177"/>
        <v>39</v>
      </c>
      <c r="Q2877" s="10" t="s">
        <v>8317</v>
      </c>
      <c r="R2877" t="s">
        <v>8319</v>
      </c>
      <c r="S2877" s="14">
        <f t="shared" si="178"/>
        <v>42361.043703703705</v>
      </c>
      <c r="T2877" s="14">
        <f t="shared" si="179"/>
        <v>42421.043703703705</v>
      </c>
    </row>
    <row r="2878" spans="1:20" ht="45" x14ac:dyDescent="0.4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8315</v>
      </c>
      <c r="R2878" t="s">
        <v>8316</v>
      </c>
      <c r="S2878" s="14">
        <f t="shared" si="178"/>
        <v>42401.610983796301</v>
      </c>
      <c r="T2878" s="14">
        <f t="shared" si="179"/>
        <v>42426</v>
      </c>
    </row>
    <row r="2879" spans="1:20" ht="45" x14ac:dyDescent="0.4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8315</v>
      </c>
      <c r="R2879" t="s">
        <v>8316</v>
      </c>
      <c r="S2879" s="14">
        <f t="shared" si="178"/>
        <v>42722.84474537037</v>
      </c>
      <c r="T2879" s="14">
        <f t="shared" si="179"/>
        <v>42752.84474537037</v>
      </c>
    </row>
    <row r="2880" spans="1:20" ht="45" x14ac:dyDescent="0.4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0" t="s">
        <v>8331</v>
      </c>
      <c r="R2880" t="s">
        <v>8333</v>
      </c>
      <c r="S2880" s="14">
        <f t="shared" si="178"/>
        <v>42327.671631944439</v>
      </c>
      <c r="T2880" s="14">
        <f t="shared" si="179"/>
        <v>42357.671631944439</v>
      </c>
    </row>
    <row r="2881" spans="1:20" ht="30.6" x14ac:dyDescent="0.45">
      <c r="A2881">
        <v>3738</v>
      </c>
      <c r="B2881" s="3" t="s">
        <v>3735</v>
      </c>
      <c r="C2881" s="3" t="s">
        <v>7848</v>
      </c>
      <c r="D2881" s="6">
        <v>1500</v>
      </c>
      <c r="E2881" s="8">
        <v>270</v>
      </c>
      <c r="F2881" t="s">
        <v>8220</v>
      </c>
      <c r="G2881" t="s">
        <v>8224</v>
      </c>
      <c r="H2881" t="s">
        <v>8246</v>
      </c>
      <c r="I2881">
        <v>1405461600</v>
      </c>
      <c r="J2881">
        <v>1403562705</v>
      </c>
      <c r="K2881" t="b">
        <v>0</v>
      </c>
      <c r="L2881">
        <v>6</v>
      </c>
      <c r="M2881" t="b">
        <v>0</v>
      </c>
      <c r="N2881" t="s">
        <v>8269</v>
      </c>
      <c r="O2881">
        <f t="shared" si="176"/>
        <v>18</v>
      </c>
      <c r="P2881">
        <f t="shared" si="177"/>
        <v>45</v>
      </c>
      <c r="Q2881" s="10" t="s">
        <v>8315</v>
      </c>
      <c r="R2881" t="s">
        <v>8316</v>
      </c>
      <c r="S2881" s="14">
        <f t="shared" si="178"/>
        <v>41813.938715277778</v>
      </c>
      <c r="T2881" s="14">
        <f t="shared" si="179"/>
        <v>41835.916666666664</v>
      </c>
    </row>
    <row r="2882" spans="1:20" ht="45" x14ac:dyDescent="0.45">
      <c r="A2882">
        <v>3824</v>
      </c>
      <c r="B2882" s="3" t="s">
        <v>3821</v>
      </c>
      <c r="C2882" s="3" t="s">
        <v>7933</v>
      </c>
      <c r="D2882" s="6">
        <v>250</v>
      </c>
      <c r="E2882" s="8">
        <v>270</v>
      </c>
      <c r="F2882" t="s">
        <v>8218</v>
      </c>
      <c r="G2882" t="s">
        <v>8224</v>
      </c>
      <c r="H2882" t="s">
        <v>8246</v>
      </c>
      <c r="I2882">
        <v>1470058860</v>
      </c>
      <c r="J2882">
        <v>1469026903</v>
      </c>
      <c r="K2882" t="b">
        <v>0</v>
      </c>
      <c r="L2882">
        <v>7</v>
      </c>
      <c r="M2882" t="b">
        <v>1</v>
      </c>
      <c r="N2882" t="s">
        <v>8269</v>
      </c>
      <c r="O2882">
        <f t="shared" ref="O2882:O2945" si="180">ROUND(E2882/D2882*100,0)</f>
        <v>108</v>
      </c>
      <c r="P2882">
        <f t="shared" ref="P2882:P2945" si="181">IFERROR(ROUND(E2882/L2882,2),0)</f>
        <v>38.57</v>
      </c>
      <c r="Q2882" s="10" t="s">
        <v>8315</v>
      </c>
      <c r="R2882" t="s">
        <v>8316</v>
      </c>
      <c r="S2882" s="14">
        <f t="shared" ref="S2882:S2945" si="182">(((J2882/60)/60)/24)+DATE(1970,1,1)</f>
        <v>42571.626192129625</v>
      </c>
      <c r="T2882" s="14">
        <f t="shared" ref="T2882:T2945" si="183">(((I2882/60)/60)/24)+DATE(1970,1,1)</f>
        <v>42583.570138888885</v>
      </c>
    </row>
    <row r="2883" spans="1:20" ht="45" x14ac:dyDescent="0.45">
      <c r="A2883">
        <v>2348</v>
      </c>
      <c r="B2883" s="3" t="s">
        <v>2349</v>
      </c>
      <c r="C2883" s="3" t="s">
        <v>6458</v>
      </c>
      <c r="D2883" s="6">
        <v>70000</v>
      </c>
      <c r="E2883" s="8">
        <v>270</v>
      </c>
      <c r="F2883" t="s">
        <v>8219</v>
      </c>
      <c r="G2883" t="s">
        <v>8223</v>
      </c>
      <c r="H2883" t="s">
        <v>8245</v>
      </c>
      <c r="I2883">
        <v>1456006938</v>
      </c>
      <c r="J2883">
        <v>1450822938</v>
      </c>
      <c r="K2883" t="b">
        <v>0</v>
      </c>
      <c r="L2883">
        <v>5</v>
      </c>
      <c r="M2883" t="b">
        <v>0</v>
      </c>
      <c r="N2883" t="s">
        <v>8270</v>
      </c>
      <c r="O2883">
        <f t="shared" si="180"/>
        <v>0</v>
      </c>
      <c r="P2883">
        <f t="shared" si="181"/>
        <v>54</v>
      </c>
      <c r="Q2883" s="10" t="s">
        <v>8317</v>
      </c>
      <c r="R2883" t="s">
        <v>8318</v>
      </c>
      <c r="S2883" s="14">
        <f t="shared" si="182"/>
        <v>42360.932152777779</v>
      </c>
      <c r="T2883" s="14">
        <f t="shared" si="183"/>
        <v>42420.932152777779</v>
      </c>
    </row>
    <row r="2884" spans="1:20" ht="45" x14ac:dyDescent="0.4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8329</v>
      </c>
      <c r="R2884" t="s">
        <v>8330</v>
      </c>
      <c r="S2884" s="14">
        <f t="shared" si="182"/>
        <v>41844.874421296299</v>
      </c>
      <c r="T2884" s="14">
        <f t="shared" si="183"/>
        <v>41874.874421296299</v>
      </c>
    </row>
    <row r="2885" spans="1:20" ht="59.4" x14ac:dyDescent="0.4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8315</v>
      </c>
      <c r="R2885" t="s">
        <v>8316</v>
      </c>
      <c r="S2885" s="14">
        <f t="shared" si="182"/>
        <v>42480.800648148142</v>
      </c>
      <c r="T2885" s="14">
        <f t="shared" si="183"/>
        <v>42540.800648148142</v>
      </c>
    </row>
    <row r="2886" spans="1:20" ht="59.4" x14ac:dyDescent="0.4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8315</v>
      </c>
      <c r="R2886" t="s">
        <v>8316</v>
      </c>
      <c r="S2886" s="14">
        <f t="shared" si="182"/>
        <v>42499.731701388882</v>
      </c>
      <c r="T2886" s="14">
        <f t="shared" si="183"/>
        <v>42529.731701388882</v>
      </c>
    </row>
    <row r="2887" spans="1:20" ht="45" x14ac:dyDescent="0.4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8308</v>
      </c>
      <c r="R2887" t="s">
        <v>8312</v>
      </c>
      <c r="S2887" s="14">
        <f t="shared" si="182"/>
        <v>42741.848379629635</v>
      </c>
      <c r="T2887" s="14">
        <f t="shared" si="183"/>
        <v>42783.875</v>
      </c>
    </row>
    <row r="2888" spans="1:20" ht="45" x14ac:dyDescent="0.4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8317</v>
      </c>
      <c r="R2888" t="s">
        <v>8318</v>
      </c>
      <c r="S2888" s="14">
        <f t="shared" si="182"/>
        <v>42528.987696759257</v>
      </c>
      <c r="T2888" s="14">
        <f t="shared" si="183"/>
        <v>42558.987696759257</v>
      </c>
    </row>
    <row r="2889" spans="1:20" ht="45" x14ac:dyDescent="0.45">
      <c r="A2889">
        <v>2755</v>
      </c>
      <c r="B2889" s="3" t="s">
        <v>2755</v>
      </c>
      <c r="C2889" s="3" t="s">
        <v>6865</v>
      </c>
      <c r="D2889" s="6">
        <v>500</v>
      </c>
      <c r="E2889" s="8">
        <v>260</v>
      </c>
      <c r="F2889" t="s">
        <v>8220</v>
      </c>
      <c r="G2889" t="s">
        <v>8240</v>
      </c>
      <c r="H2889" t="s">
        <v>8248</v>
      </c>
      <c r="I2889">
        <v>1428519527</v>
      </c>
      <c r="J2889">
        <v>1425927527</v>
      </c>
      <c r="K2889" t="b">
        <v>0</v>
      </c>
      <c r="L2889">
        <v>15</v>
      </c>
      <c r="M2889" t="b">
        <v>0</v>
      </c>
      <c r="N2889" t="s">
        <v>8302</v>
      </c>
      <c r="O2889">
        <f t="shared" si="180"/>
        <v>52</v>
      </c>
      <c r="P2889">
        <f t="shared" si="181"/>
        <v>17.329999999999998</v>
      </c>
      <c r="Q2889" s="10" t="s">
        <v>8320</v>
      </c>
      <c r="R2889" t="s">
        <v>8356</v>
      </c>
      <c r="S2889" s="14">
        <f t="shared" si="182"/>
        <v>42072.790821759263</v>
      </c>
      <c r="T2889" s="14">
        <f t="shared" si="183"/>
        <v>42102.790821759263</v>
      </c>
    </row>
    <row r="2890" spans="1:20" ht="45" x14ac:dyDescent="0.4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180"/>
        <v>1</v>
      </c>
      <c r="P2890">
        <f t="shared" si="181"/>
        <v>28.89</v>
      </c>
      <c r="Q2890" s="10" t="s">
        <v>8317</v>
      </c>
      <c r="R2890" t="s">
        <v>8346</v>
      </c>
      <c r="S2890" s="14">
        <f t="shared" si="182"/>
        <v>41828.789942129632</v>
      </c>
      <c r="T2890" s="14">
        <f t="shared" si="183"/>
        <v>41863.789942129632</v>
      </c>
    </row>
    <row r="2891" spans="1:20" ht="45" x14ac:dyDescent="0.4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8323</v>
      </c>
      <c r="R2891" t="s">
        <v>8327</v>
      </c>
      <c r="S2891" s="14">
        <f t="shared" si="182"/>
        <v>41842.031597222223</v>
      </c>
      <c r="T2891" s="14">
        <f t="shared" si="183"/>
        <v>41872.031597222223</v>
      </c>
    </row>
    <row r="2892" spans="1:20" ht="45" x14ac:dyDescent="0.4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80"/>
        <v>5</v>
      </c>
      <c r="P2892">
        <f t="shared" si="181"/>
        <v>65</v>
      </c>
      <c r="Q2892" s="10" t="s">
        <v>8315</v>
      </c>
      <c r="R2892" t="s">
        <v>8316</v>
      </c>
      <c r="S2892" s="14">
        <f t="shared" si="182"/>
        <v>41829.73715277778</v>
      </c>
      <c r="T2892" s="14">
        <f t="shared" si="183"/>
        <v>41852.716666666667</v>
      </c>
    </row>
    <row r="2893" spans="1:20" ht="30.6" x14ac:dyDescent="0.4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180"/>
        <v>33</v>
      </c>
      <c r="P2893">
        <f t="shared" si="181"/>
        <v>37.14</v>
      </c>
      <c r="Q2893" s="10" t="s">
        <v>8315</v>
      </c>
      <c r="R2893" t="s">
        <v>8316</v>
      </c>
      <c r="S2893" s="14">
        <f t="shared" si="182"/>
        <v>42056.1324537037</v>
      </c>
      <c r="T2893" s="14">
        <f t="shared" si="183"/>
        <v>42086.207638888889</v>
      </c>
    </row>
    <row r="2894" spans="1:20" ht="45" x14ac:dyDescent="0.45">
      <c r="A2894">
        <v>94</v>
      </c>
      <c r="B2894" s="3" t="s">
        <v>96</v>
      </c>
      <c r="C2894" s="3" t="s">
        <v>4205</v>
      </c>
      <c r="D2894" s="6">
        <v>250</v>
      </c>
      <c r="E2894" s="8">
        <v>260</v>
      </c>
      <c r="F2894" t="s">
        <v>8218</v>
      </c>
      <c r="G2894" t="s">
        <v>8224</v>
      </c>
      <c r="H2894" t="s">
        <v>8246</v>
      </c>
      <c r="I2894">
        <v>1396890822</v>
      </c>
      <c r="J2894">
        <v>1395162822</v>
      </c>
      <c r="K2894" t="b">
        <v>0</v>
      </c>
      <c r="L2894">
        <v>12</v>
      </c>
      <c r="M2894" t="b">
        <v>1</v>
      </c>
      <c r="N2894" t="s">
        <v>8264</v>
      </c>
      <c r="O2894">
        <f t="shared" si="180"/>
        <v>104</v>
      </c>
      <c r="P2894">
        <f t="shared" si="181"/>
        <v>21.67</v>
      </c>
      <c r="Q2894" s="10" t="s">
        <v>8308</v>
      </c>
      <c r="R2894" t="s">
        <v>8310</v>
      </c>
      <c r="S2894" s="14">
        <f t="shared" si="182"/>
        <v>41716.717847222222</v>
      </c>
      <c r="T2894" s="14">
        <f t="shared" si="183"/>
        <v>41736.717847222222</v>
      </c>
    </row>
    <row r="2895" spans="1:20" ht="45" x14ac:dyDescent="0.45">
      <c r="A2895">
        <v>691</v>
      </c>
      <c r="B2895" s="3" t="s">
        <v>692</v>
      </c>
      <c r="C2895" s="3" t="s">
        <v>4801</v>
      </c>
      <c r="D2895" s="6">
        <v>50000</v>
      </c>
      <c r="E2895" s="8">
        <v>260</v>
      </c>
      <c r="F2895" t="s">
        <v>8220</v>
      </c>
      <c r="G2895" t="s">
        <v>8223</v>
      </c>
      <c r="H2895" t="s">
        <v>8245</v>
      </c>
      <c r="I2895">
        <v>1435711246</v>
      </c>
      <c r="J2895">
        <v>1433292046</v>
      </c>
      <c r="K2895" t="b">
        <v>0</v>
      </c>
      <c r="L2895">
        <v>10</v>
      </c>
      <c r="M2895" t="b">
        <v>0</v>
      </c>
      <c r="N2895" t="s">
        <v>8271</v>
      </c>
      <c r="O2895">
        <f t="shared" si="180"/>
        <v>1</v>
      </c>
      <c r="P2895">
        <f t="shared" si="181"/>
        <v>26</v>
      </c>
      <c r="Q2895" s="10" t="s">
        <v>8317</v>
      </c>
      <c r="R2895" t="s">
        <v>8319</v>
      </c>
      <c r="S2895" s="14">
        <f t="shared" si="182"/>
        <v>42158.028310185182</v>
      </c>
      <c r="T2895" s="14">
        <f t="shared" si="183"/>
        <v>42186.028310185182</v>
      </c>
    </row>
    <row r="2896" spans="1:20" ht="59.4" x14ac:dyDescent="0.4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8317</v>
      </c>
      <c r="R2896" t="s">
        <v>8318</v>
      </c>
      <c r="S2896" s="14">
        <f t="shared" si="182"/>
        <v>42138.692627314813</v>
      </c>
      <c r="T2896" s="14">
        <f t="shared" si="183"/>
        <v>42168.692627314813</v>
      </c>
    </row>
    <row r="2897" spans="1:20" ht="59.4" x14ac:dyDescent="0.4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8315</v>
      </c>
      <c r="R2897" t="s">
        <v>8316</v>
      </c>
      <c r="S2897" s="14">
        <f t="shared" si="182"/>
        <v>42800.753333333334</v>
      </c>
      <c r="T2897" s="14">
        <f t="shared" si="183"/>
        <v>42841.833333333328</v>
      </c>
    </row>
    <row r="2898" spans="1:20" ht="45" x14ac:dyDescent="0.4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8331</v>
      </c>
      <c r="R2898" t="s">
        <v>8332</v>
      </c>
      <c r="S2898" s="14">
        <f t="shared" si="182"/>
        <v>41220.933124999996</v>
      </c>
      <c r="T2898" s="14">
        <f t="shared" si="183"/>
        <v>41250.933124999996</v>
      </c>
    </row>
    <row r="2899" spans="1:20" ht="30.6" x14ac:dyDescent="0.4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8334</v>
      </c>
      <c r="R2899" t="s">
        <v>8335</v>
      </c>
      <c r="S2899" s="14">
        <f t="shared" si="182"/>
        <v>42317.954571759255</v>
      </c>
      <c r="T2899" s="14">
        <f t="shared" si="183"/>
        <v>42377.954571759255</v>
      </c>
    </row>
    <row r="2900" spans="1:20" ht="45" x14ac:dyDescent="0.4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8315</v>
      </c>
      <c r="R2900" t="s">
        <v>8316</v>
      </c>
      <c r="S2900" s="14">
        <f t="shared" si="182"/>
        <v>42461.596273148149</v>
      </c>
      <c r="T2900" s="14">
        <f t="shared" si="183"/>
        <v>42491.596273148149</v>
      </c>
    </row>
    <row r="2901" spans="1:20" ht="45" x14ac:dyDescent="0.4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0" t="s">
        <v>8315</v>
      </c>
      <c r="R2901" t="s">
        <v>8316</v>
      </c>
      <c r="S2901" s="14">
        <f t="shared" si="182"/>
        <v>42075.807395833333</v>
      </c>
      <c r="T2901" s="14">
        <f t="shared" si="183"/>
        <v>42105.807395833333</v>
      </c>
    </row>
    <row r="2902" spans="1:20" ht="45" x14ac:dyDescent="0.4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0" t="s">
        <v>8315</v>
      </c>
      <c r="R2902" t="s">
        <v>8316</v>
      </c>
      <c r="S2902" s="14">
        <f t="shared" si="182"/>
        <v>42509.814108796301</v>
      </c>
      <c r="T2902" s="14">
        <f t="shared" si="183"/>
        <v>42539.814108796301</v>
      </c>
    </row>
    <row r="2903" spans="1:20" ht="45" x14ac:dyDescent="0.4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180"/>
        <v>0</v>
      </c>
      <c r="P2903">
        <f t="shared" si="181"/>
        <v>250</v>
      </c>
      <c r="Q2903" s="10" t="s">
        <v>8308</v>
      </c>
      <c r="R2903" t="s">
        <v>8314</v>
      </c>
      <c r="S2903" s="14">
        <f t="shared" si="182"/>
        <v>41466.552314814813</v>
      </c>
      <c r="T2903" s="14">
        <f t="shared" si="183"/>
        <v>41496.552314814813</v>
      </c>
    </row>
    <row r="2904" spans="1:20" ht="45" x14ac:dyDescent="0.45">
      <c r="A2904">
        <v>1040</v>
      </c>
      <c r="B2904" s="3" t="s">
        <v>1041</v>
      </c>
      <c r="C2904" s="3" t="s">
        <v>5150</v>
      </c>
      <c r="D2904" s="6">
        <v>85000</v>
      </c>
      <c r="E2904" s="8">
        <v>250</v>
      </c>
      <c r="F2904" t="s">
        <v>8219</v>
      </c>
      <c r="G2904" t="s">
        <v>8223</v>
      </c>
      <c r="H2904" t="s">
        <v>8245</v>
      </c>
      <c r="I2904">
        <v>1472317209</v>
      </c>
      <c r="J2904">
        <v>1469725209</v>
      </c>
      <c r="K2904" t="b">
        <v>0</v>
      </c>
      <c r="L2904">
        <v>1</v>
      </c>
      <c r="M2904" t="b">
        <v>0</v>
      </c>
      <c r="N2904" t="s">
        <v>8279</v>
      </c>
      <c r="O2904">
        <f t="shared" si="180"/>
        <v>0</v>
      </c>
      <c r="P2904">
        <f t="shared" si="181"/>
        <v>250</v>
      </c>
      <c r="Q2904" s="10" t="s">
        <v>8329</v>
      </c>
      <c r="R2904" t="s">
        <v>8330</v>
      </c>
      <c r="S2904" s="14">
        <f t="shared" si="182"/>
        <v>42579.708437499998</v>
      </c>
      <c r="T2904" s="14">
        <f t="shared" si="183"/>
        <v>42609.708437499998</v>
      </c>
    </row>
    <row r="2905" spans="1:20" ht="45" x14ac:dyDescent="0.45">
      <c r="A2905">
        <v>191</v>
      </c>
      <c r="B2905" s="3" t="s">
        <v>193</v>
      </c>
      <c r="C2905" s="3" t="s">
        <v>4301</v>
      </c>
      <c r="D2905" s="6">
        <v>5000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1443782138</v>
      </c>
      <c r="J2905">
        <v>1440326138</v>
      </c>
      <c r="K2905" t="b">
        <v>0</v>
      </c>
      <c r="L2905">
        <v>3</v>
      </c>
      <c r="M2905" t="b">
        <v>0</v>
      </c>
      <c r="N2905" t="s">
        <v>8266</v>
      </c>
      <c r="O2905">
        <f t="shared" si="180"/>
        <v>5</v>
      </c>
      <c r="P2905">
        <f t="shared" si="181"/>
        <v>83.33</v>
      </c>
      <c r="Q2905" s="10" t="s">
        <v>8308</v>
      </c>
      <c r="R2905" t="s">
        <v>8312</v>
      </c>
      <c r="S2905" s="14">
        <f t="shared" si="182"/>
        <v>42239.441412037035</v>
      </c>
      <c r="T2905" s="14">
        <f t="shared" si="183"/>
        <v>42279.441412037035</v>
      </c>
    </row>
    <row r="2906" spans="1:20" ht="45" x14ac:dyDescent="0.45">
      <c r="A2906">
        <v>226</v>
      </c>
      <c r="B2906" s="3" t="s">
        <v>228</v>
      </c>
      <c r="C2906" s="3" t="s">
        <v>4336</v>
      </c>
      <c r="D2906" s="6">
        <v>29000</v>
      </c>
      <c r="E2906" s="8">
        <v>250</v>
      </c>
      <c r="F2906" t="s">
        <v>8220</v>
      </c>
      <c r="G2906" t="s">
        <v>8224</v>
      </c>
      <c r="H2906" t="s">
        <v>8246</v>
      </c>
      <c r="I2906">
        <v>1433064540</v>
      </c>
      <c r="J2906">
        <v>1428854344</v>
      </c>
      <c r="K2906" t="b">
        <v>0</v>
      </c>
      <c r="L2906">
        <v>2</v>
      </c>
      <c r="M2906" t="b">
        <v>0</v>
      </c>
      <c r="N2906" t="s">
        <v>8266</v>
      </c>
      <c r="O2906">
        <f t="shared" si="180"/>
        <v>1</v>
      </c>
      <c r="P2906">
        <f t="shared" si="181"/>
        <v>125</v>
      </c>
      <c r="Q2906" s="10" t="s">
        <v>8308</v>
      </c>
      <c r="R2906" t="s">
        <v>8312</v>
      </c>
      <c r="S2906" s="14">
        <f t="shared" si="182"/>
        <v>42106.666018518517</v>
      </c>
      <c r="T2906" s="14">
        <f t="shared" si="183"/>
        <v>42155.395138888889</v>
      </c>
    </row>
    <row r="2907" spans="1:20" ht="45" x14ac:dyDescent="0.45">
      <c r="A2907">
        <v>239</v>
      </c>
      <c r="B2907" s="3" t="s">
        <v>241</v>
      </c>
      <c r="C2907" s="3" t="s">
        <v>4349</v>
      </c>
      <c r="D2907" s="6">
        <v>1000</v>
      </c>
      <c r="E2907" s="8">
        <v>250</v>
      </c>
      <c r="F2907" t="s">
        <v>8220</v>
      </c>
      <c r="G2907" t="s">
        <v>8225</v>
      </c>
      <c r="H2907" t="s">
        <v>8247</v>
      </c>
      <c r="I2907">
        <v>1446984000</v>
      </c>
      <c r="J2907">
        <v>1445308730</v>
      </c>
      <c r="K2907" t="b">
        <v>0</v>
      </c>
      <c r="L2907">
        <v>5</v>
      </c>
      <c r="M2907" t="b">
        <v>0</v>
      </c>
      <c r="N2907" t="s">
        <v>8266</v>
      </c>
      <c r="O2907">
        <f t="shared" si="180"/>
        <v>25</v>
      </c>
      <c r="P2907">
        <f t="shared" si="181"/>
        <v>50</v>
      </c>
      <c r="Q2907" s="10" t="s">
        <v>8308</v>
      </c>
      <c r="R2907" t="s">
        <v>8312</v>
      </c>
      <c r="S2907" s="14">
        <f t="shared" si="182"/>
        <v>42297.110300925924</v>
      </c>
      <c r="T2907" s="14">
        <f t="shared" si="183"/>
        <v>42316.5</v>
      </c>
    </row>
    <row r="2908" spans="1:20" ht="45" x14ac:dyDescent="0.45">
      <c r="A2908">
        <v>2571</v>
      </c>
      <c r="B2908" s="3" t="s">
        <v>2571</v>
      </c>
      <c r="C2908" s="3" t="s">
        <v>6681</v>
      </c>
      <c r="D2908" s="6">
        <v>100000</v>
      </c>
      <c r="E2908" s="8">
        <v>250</v>
      </c>
      <c r="F2908" t="s">
        <v>8219</v>
      </c>
      <c r="G2908" t="s">
        <v>8225</v>
      </c>
      <c r="H2908" t="s">
        <v>8247</v>
      </c>
      <c r="I2908">
        <v>1463645521</v>
      </c>
      <c r="J2908">
        <v>1458461521</v>
      </c>
      <c r="K2908" t="b">
        <v>0</v>
      </c>
      <c r="L2908">
        <v>4</v>
      </c>
      <c r="M2908" t="b">
        <v>0</v>
      </c>
      <c r="N2908" t="s">
        <v>8282</v>
      </c>
      <c r="O2908">
        <f t="shared" si="180"/>
        <v>0</v>
      </c>
      <c r="P2908">
        <f t="shared" si="181"/>
        <v>62.5</v>
      </c>
      <c r="Q2908" s="10" t="s">
        <v>8334</v>
      </c>
      <c r="R2908" t="s">
        <v>8335</v>
      </c>
      <c r="S2908" s="14">
        <f t="shared" si="182"/>
        <v>42449.341678240744</v>
      </c>
      <c r="T2908" s="14">
        <f t="shared" si="183"/>
        <v>42509.341678240744</v>
      </c>
    </row>
    <row r="2909" spans="1:20" ht="45" x14ac:dyDescent="0.45">
      <c r="A2909">
        <v>3203</v>
      </c>
      <c r="B2909" s="3" t="s">
        <v>3203</v>
      </c>
      <c r="C2909" s="3" t="s">
        <v>7313</v>
      </c>
      <c r="D2909" s="6">
        <v>1000</v>
      </c>
      <c r="E2909" s="8">
        <v>250</v>
      </c>
      <c r="F2909" t="s">
        <v>8220</v>
      </c>
      <c r="G2909" t="s">
        <v>8223</v>
      </c>
      <c r="H2909" t="s">
        <v>8245</v>
      </c>
      <c r="I2909">
        <v>1443224622</v>
      </c>
      <c r="J2909">
        <v>1440632622</v>
      </c>
      <c r="K2909" t="b">
        <v>0</v>
      </c>
      <c r="L2909">
        <v>6</v>
      </c>
      <c r="M2909" t="b">
        <v>0</v>
      </c>
      <c r="N2909" t="s">
        <v>8303</v>
      </c>
      <c r="O2909">
        <f t="shared" si="180"/>
        <v>25</v>
      </c>
      <c r="P2909">
        <f t="shared" si="181"/>
        <v>41.67</v>
      </c>
      <c r="Q2909" s="10" t="s">
        <v>8315</v>
      </c>
      <c r="R2909" t="s">
        <v>8357</v>
      </c>
      <c r="S2909" s="14">
        <f t="shared" si="182"/>
        <v>42242.988680555558</v>
      </c>
      <c r="T2909" s="14">
        <f t="shared" si="183"/>
        <v>42272.988680555558</v>
      </c>
    </row>
    <row r="2910" spans="1:20" ht="45" x14ac:dyDescent="0.45">
      <c r="A2910">
        <v>3336</v>
      </c>
      <c r="B2910" s="3" t="s">
        <v>3336</v>
      </c>
      <c r="C2910" s="3" t="s">
        <v>7446</v>
      </c>
      <c r="D2910" s="6">
        <v>250</v>
      </c>
      <c r="E2910" s="8">
        <v>250</v>
      </c>
      <c r="F2910" t="s">
        <v>8218</v>
      </c>
      <c r="G2910" t="s">
        <v>8224</v>
      </c>
      <c r="H2910" t="s">
        <v>8246</v>
      </c>
      <c r="I2910">
        <v>1459845246</v>
      </c>
      <c r="J2910">
        <v>1457429646</v>
      </c>
      <c r="K2910" t="b">
        <v>0</v>
      </c>
      <c r="L2910">
        <v>9</v>
      </c>
      <c r="M2910" t="b">
        <v>1</v>
      </c>
      <c r="N2910" t="s">
        <v>8269</v>
      </c>
      <c r="O2910">
        <f t="shared" si="180"/>
        <v>100</v>
      </c>
      <c r="P2910">
        <f t="shared" si="181"/>
        <v>27.78</v>
      </c>
      <c r="Q2910" s="10" t="s">
        <v>8315</v>
      </c>
      <c r="R2910" t="s">
        <v>8316</v>
      </c>
      <c r="S2910" s="14">
        <f t="shared" si="182"/>
        <v>42437.398680555561</v>
      </c>
      <c r="T2910" s="14">
        <f t="shared" si="183"/>
        <v>42465.35701388889</v>
      </c>
    </row>
    <row r="2911" spans="1:20" ht="45" x14ac:dyDescent="0.45">
      <c r="A2911">
        <v>3442</v>
      </c>
      <c r="B2911" s="3" t="s">
        <v>3441</v>
      </c>
      <c r="C2911" s="3" t="s">
        <v>7552</v>
      </c>
      <c r="D2911" s="6">
        <v>250</v>
      </c>
      <c r="E2911" s="8">
        <v>250</v>
      </c>
      <c r="F2911" t="s">
        <v>8218</v>
      </c>
      <c r="G2911" t="s">
        <v>8223</v>
      </c>
      <c r="H2911" t="s">
        <v>8245</v>
      </c>
      <c r="I2911">
        <v>1433016672</v>
      </c>
      <c r="J2911">
        <v>1430424672</v>
      </c>
      <c r="K2911" t="b">
        <v>0</v>
      </c>
      <c r="L2911">
        <v>8</v>
      </c>
      <c r="M2911" t="b">
        <v>1</v>
      </c>
      <c r="N2911" t="s">
        <v>8269</v>
      </c>
      <c r="O2911">
        <f t="shared" si="180"/>
        <v>100</v>
      </c>
      <c r="P2911">
        <f t="shared" si="181"/>
        <v>31.25</v>
      </c>
      <c r="Q2911" s="10" t="s">
        <v>8315</v>
      </c>
      <c r="R2911" t="s">
        <v>8316</v>
      </c>
      <c r="S2911" s="14">
        <f t="shared" si="182"/>
        <v>42124.841111111105</v>
      </c>
      <c r="T2911" s="14">
        <f t="shared" si="183"/>
        <v>42154.841111111105</v>
      </c>
    </row>
    <row r="2912" spans="1:20" ht="59.4" x14ac:dyDescent="0.45">
      <c r="A2912">
        <v>3660</v>
      </c>
      <c r="B2912" s="3" t="s">
        <v>3657</v>
      </c>
      <c r="C2912" s="3" t="s">
        <v>7770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1419368925</v>
      </c>
      <c r="J2912">
        <v>1417208925</v>
      </c>
      <c r="K2912" t="b">
        <v>0</v>
      </c>
      <c r="L2912">
        <v>22</v>
      </c>
      <c r="M2912" t="b">
        <v>1</v>
      </c>
      <c r="N2912" t="s">
        <v>8269</v>
      </c>
      <c r="O2912">
        <f t="shared" si="180"/>
        <v>100</v>
      </c>
      <c r="P2912">
        <f t="shared" si="181"/>
        <v>11.36</v>
      </c>
      <c r="Q2912" s="10" t="s">
        <v>8315</v>
      </c>
      <c r="R2912" t="s">
        <v>8316</v>
      </c>
      <c r="S2912" s="14">
        <f t="shared" si="182"/>
        <v>41971.881076388891</v>
      </c>
      <c r="T2912" s="14">
        <f t="shared" si="183"/>
        <v>41996.881076388891</v>
      </c>
    </row>
    <row r="2913" spans="1:20" ht="59.4" x14ac:dyDescent="0.45">
      <c r="A2913">
        <v>4025</v>
      </c>
      <c r="B2913" s="3" t="s">
        <v>4021</v>
      </c>
      <c r="C2913" s="3" t="s">
        <v>8130</v>
      </c>
      <c r="D2913" s="6">
        <v>5000</v>
      </c>
      <c r="E2913" s="8">
        <v>250</v>
      </c>
      <c r="F2913" t="s">
        <v>8220</v>
      </c>
      <c r="G2913" t="s">
        <v>8229</v>
      </c>
      <c r="H2913" t="s">
        <v>8248</v>
      </c>
      <c r="I2913">
        <v>1437889336</v>
      </c>
      <c r="J2913">
        <v>1432705336</v>
      </c>
      <c r="K2913" t="b">
        <v>0</v>
      </c>
      <c r="L2913">
        <v>4</v>
      </c>
      <c r="M2913" t="b">
        <v>0</v>
      </c>
      <c r="N2913" t="s">
        <v>8269</v>
      </c>
      <c r="O2913">
        <f t="shared" si="180"/>
        <v>5</v>
      </c>
      <c r="P2913">
        <f t="shared" si="181"/>
        <v>62.5</v>
      </c>
      <c r="Q2913" s="10" t="s">
        <v>8315</v>
      </c>
      <c r="R2913" t="s">
        <v>8316</v>
      </c>
      <c r="S2913" s="14">
        <f t="shared" si="182"/>
        <v>42151.237685185188</v>
      </c>
      <c r="T2913" s="14">
        <f t="shared" si="183"/>
        <v>42211.237685185188</v>
      </c>
    </row>
    <row r="2914" spans="1:20" ht="45" x14ac:dyDescent="0.45">
      <c r="A2914">
        <v>4059</v>
      </c>
      <c r="B2914" s="3" t="s">
        <v>4055</v>
      </c>
      <c r="C2914" s="3" t="s">
        <v>8163</v>
      </c>
      <c r="D2914" s="6">
        <v>10000</v>
      </c>
      <c r="E2914" s="8">
        <v>250</v>
      </c>
      <c r="F2914" t="s">
        <v>8220</v>
      </c>
      <c r="G2914" t="s">
        <v>8228</v>
      </c>
      <c r="H2914" t="s">
        <v>8250</v>
      </c>
      <c r="I2914">
        <v>1410836400</v>
      </c>
      <c r="J2914">
        <v>1408116152</v>
      </c>
      <c r="K2914" t="b">
        <v>0</v>
      </c>
      <c r="L2914">
        <v>7</v>
      </c>
      <c r="M2914" t="b">
        <v>0</v>
      </c>
      <c r="N2914" t="s">
        <v>8269</v>
      </c>
      <c r="O2914">
        <f t="shared" si="180"/>
        <v>3</v>
      </c>
      <c r="P2914">
        <f t="shared" si="181"/>
        <v>35.71</v>
      </c>
      <c r="Q2914" s="10" t="s">
        <v>8315</v>
      </c>
      <c r="R2914" t="s">
        <v>8316</v>
      </c>
      <c r="S2914" s="14">
        <f t="shared" si="182"/>
        <v>41866.640648148146</v>
      </c>
      <c r="T2914" s="14">
        <f t="shared" si="183"/>
        <v>41898.125</v>
      </c>
    </row>
    <row r="2915" spans="1:20" ht="45" x14ac:dyDescent="0.45">
      <c r="A2915">
        <v>1008</v>
      </c>
      <c r="B2915" s="3" t="s">
        <v>1009</v>
      </c>
      <c r="C2915" s="3" t="s">
        <v>5118</v>
      </c>
      <c r="D2915" s="6">
        <v>93500</v>
      </c>
      <c r="E2915" s="8">
        <v>250</v>
      </c>
      <c r="F2915" t="s">
        <v>8219</v>
      </c>
      <c r="G2915" t="s">
        <v>8237</v>
      </c>
      <c r="H2915" t="s">
        <v>8255</v>
      </c>
      <c r="I2915">
        <v>1482953115</v>
      </c>
      <c r="J2915">
        <v>1480361115</v>
      </c>
      <c r="K2915" t="b">
        <v>0</v>
      </c>
      <c r="L2915">
        <v>1</v>
      </c>
      <c r="M2915" t="b">
        <v>0</v>
      </c>
      <c r="N2915" t="s">
        <v>8271</v>
      </c>
      <c r="O2915">
        <f t="shared" si="180"/>
        <v>0</v>
      </c>
      <c r="P2915">
        <f t="shared" si="181"/>
        <v>250</v>
      </c>
      <c r="Q2915" s="10" t="s">
        <v>8317</v>
      </c>
      <c r="R2915" t="s">
        <v>8319</v>
      </c>
      <c r="S2915" s="14">
        <f t="shared" si="182"/>
        <v>42702.809201388889</v>
      </c>
      <c r="T2915" s="14">
        <f t="shared" si="183"/>
        <v>42732.809201388889</v>
      </c>
    </row>
    <row r="2916" spans="1:20" ht="45" x14ac:dyDescent="0.45">
      <c r="A2916">
        <v>592</v>
      </c>
      <c r="B2916" s="3" t="s">
        <v>593</v>
      </c>
      <c r="C2916" s="3" t="s">
        <v>4702</v>
      </c>
      <c r="D2916" s="6">
        <v>7500</v>
      </c>
      <c r="E2916" s="8">
        <v>250</v>
      </c>
      <c r="F2916" t="s">
        <v>8220</v>
      </c>
      <c r="G2916" t="s">
        <v>8223</v>
      </c>
      <c r="H2916" t="s">
        <v>8245</v>
      </c>
      <c r="I2916">
        <v>1417584860</v>
      </c>
      <c r="J2916">
        <v>1414992860</v>
      </c>
      <c r="K2916" t="b">
        <v>0</v>
      </c>
      <c r="L2916">
        <v>1</v>
      </c>
      <c r="M2916" t="b">
        <v>0</v>
      </c>
      <c r="N2916" t="s">
        <v>8270</v>
      </c>
      <c r="O2916">
        <f t="shared" si="180"/>
        <v>3</v>
      </c>
      <c r="P2916">
        <f t="shared" si="181"/>
        <v>250</v>
      </c>
      <c r="Q2916" s="10" t="s">
        <v>8317</v>
      </c>
      <c r="R2916" t="s">
        <v>8318</v>
      </c>
      <c r="S2916" s="14">
        <f t="shared" si="182"/>
        <v>41946.232175925928</v>
      </c>
      <c r="T2916" s="14">
        <f t="shared" si="183"/>
        <v>41976.232175925921</v>
      </c>
    </row>
    <row r="2917" spans="1:20" ht="59.4" x14ac:dyDescent="0.4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8317</v>
      </c>
      <c r="R2917" t="s">
        <v>8318</v>
      </c>
      <c r="S2917" s="14">
        <f t="shared" si="182"/>
        <v>42348.9215625</v>
      </c>
      <c r="T2917" s="14">
        <f t="shared" si="183"/>
        <v>42385.458333333328</v>
      </c>
    </row>
    <row r="2918" spans="1:20" ht="45" x14ac:dyDescent="0.4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8331</v>
      </c>
      <c r="R2918" t="s">
        <v>8332</v>
      </c>
      <c r="S2918" s="14">
        <f t="shared" si="182"/>
        <v>42479.22210648148</v>
      </c>
      <c r="T2918" s="14">
        <f t="shared" si="183"/>
        <v>42539.22210648148</v>
      </c>
    </row>
    <row r="2919" spans="1:20" ht="45" x14ac:dyDescent="0.45">
      <c r="A2919">
        <v>3670</v>
      </c>
      <c r="B2919" s="3" t="s">
        <v>3667</v>
      </c>
      <c r="C2919" s="3" t="s">
        <v>7780</v>
      </c>
      <c r="D2919" s="6">
        <v>220</v>
      </c>
      <c r="E2919" s="8">
        <v>241</v>
      </c>
      <c r="F2919" t="s">
        <v>8218</v>
      </c>
      <c r="G2919" t="s">
        <v>8224</v>
      </c>
      <c r="H2919" t="s">
        <v>8246</v>
      </c>
      <c r="I2919">
        <v>1433113200</v>
      </c>
      <c r="J2919">
        <v>1431951611</v>
      </c>
      <c r="K2919" t="b">
        <v>0</v>
      </c>
      <c r="L2919">
        <v>12</v>
      </c>
      <c r="M2919" t="b">
        <v>1</v>
      </c>
      <c r="N2919" t="s">
        <v>8269</v>
      </c>
      <c r="O2919">
        <f t="shared" si="180"/>
        <v>110</v>
      </c>
      <c r="P2919">
        <f t="shared" si="181"/>
        <v>20.079999999999998</v>
      </c>
      <c r="Q2919" s="10" t="s">
        <v>8315</v>
      </c>
      <c r="R2919" t="s">
        <v>8316</v>
      </c>
      <c r="S2919" s="14">
        <f t="shared" si="182"/>
        <v>42142.514016203699</v>
      </c>
      <c r="T2919" s="14">
        <f t="shared" si="183"/>
        <v>42155.958333333328</v>
      </c>
    </row>
    <row r="2920" spans="1:20" ht="45" x14ac:dyDescent="0.4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0" t="s">
        <v>8320</v>
      </c>
      <c r="R2920" t="s">
        <v>8339</v>
      </c>
      <c r="S2920" s="14">
        <f t="shared" si="182"/>
        <v>42032.510243055556</v>
      </c>
      <c r="T2920" s="14">
        <f t="shared" si="183"/>
        <v>42057.510243055556</v>
      </c>
    </row>
    <row r="2921" spans="1:20" ht="45" x14ac:dyDescent="0.45">
      <c r="A2921">
        <v>1240</v>
      </c>
      <c r="B2921" s="3" t="s">
        <v>1241</v>
      </c>
      <c r="C2921" s="3" t="s">
        <v>5350</v>
      </c>
      <c r="D2921" s="6">
        <v>8000</v>
      </c>
      <c r="E2921" s="8">
        <v>241</v>
      </c>
      <c r="F2921" t="s">
        <v>8219</v>
      </c>
      <c r="G2921" t="s">
        <v>8223</v>
      </c>
      <c r="H2921" t="s">
        <v>8245</v>
      </c>
      <c r="I2921">
        <v>1373665860</v>
      </c>
      <c r="J2921">
        <v>1368579457</v>
      </c>
      <c r="K2921" t="b">
        <v>0</v>
      </c>
      <c r="L2921">
        <v>8</v>
      </c>
      <c r="M2921" t="b">
        <v>0</v>
      </c>
      <c r="N2921" t="s">
        <v>8284</v>
      </c>
      <c r="O2921">
        <f t="shared" si="180"/>
        <v>3</v>
      </c>
      <c r="P2921">
        <f t="shared" si="181"/>
        <v>30.13</v>
      </c>
      <c r="Q2921" s="10" t="s">
        <v>8323</v>
      </c>
      <c r="R2921" t="s">
        <v>8338</v>
      </c>
      <c r="S2921" s="14">
        <f t="shared" si="182"/>
        <v>41409.040011574078</v>
      </c>
      <c r="T2921" s="14">
        <f t="shared" si="183"/>
        <v>41467.910416666666</v>
      </c>
    </row>
    <row r="2922" spans="1:20" ht="59.4" x14ac:dyDescent="0.45">
      <c r="A2922">
        <v>4089</v>
      </c>
      <c r="B2922" s="3" t="s">
        <v>4085</v>
      </c>
      <c r="C2922" s="3" t="s">
        <v>8192</v>
      </c>
      <c r="D2922" s="6">
        <v>5000</v>
      </c>
      <c r="E2922" s="8">
        <v>240</v>
      </c>
      <c r="F2922" t="s">
        <v>8220</v>
      </c>
      <c r="G2922" t="s">
        <v>8223</v>
      </c>
      <c r="H2922" t="s">
        <v>8245</v>
      </c>
      <c r="I2922">
        <v>1433093700</v>
      </c>
      <c r="J2922">
        <v>1430242488</v>
      </c>
      <c r="K2922" t="b">
        <v>0</v>
      </c>
      <c r="L2922">
        <v>8</v>
      </c>
      <c r="M2922" t="b">
        <v>0</v>
      </c>
      <c r="N2922" t="s">
        <v>8269</v>
      </c>
      <c r="O2922">
        <f t="shared" si="180"/>
        <v>5</v>
      </c>
      <c r="P2922">
        <f t="shared" si="181"/>
        <v>30</v>
      </c>
      <c r="Q2922" s="10" t="s">
        <v>8315</v>
      </c>
      <c r="R2922" t="s">
        <v>8316</v>
      </c>
      <c r="S2922" s="14">
        <f t="shared" si="182"/>
        <v>42122.732499999998</v>
      </c>
      <c r="T2922" s="14">
        <f t="shared" si="183"/>
        <v>42155.732638888891</v>
      </c>
    </row>
    <row r="2923" spans="1:20" ht="30.6" x14ac:dyDescent="0.45">
      <c r="A2923">
        <v>1015</v>
      </c>
      <c r="B2923" s="3" t="s">
        <v>1016</v>
      </c>
      <c r="C2923" s="3" t="s">
        <v>5125</v>
      </c>
      <c r="D2923" s="6">
        <v>9000</v>
      </c>
      <c r="E2923" s="8">
        <v>240</v>
      </c>
      <c r="F2923" t="s">
        <v>8219</v>
      </c>
      <c r="G2923" t="s">
        <v>8239</v>
      </c>
      <c r="H2923" t="s">
        <v>8256</v>
      </c>
      <c r="I2923">
        <v>1448489095</v>
      </c>
      <c r="J2923">
        <v>1445893495</v>
      </c>
      <c r="K2923" t="b">
        <v>0</v>
      </c>
      <c r="L2923">
        <v>6</v>
      </c>
      <c r="M2923" t="b">
        <v>0</v>
      </c>
      <c r="N2923" t="s">
        <v>8271</v>
      </c>
      <c r="O2923">
        <f t="shared" si="180"/>
        <v>3</v>
      </c>
      <c r="P2923">
        <f t="shared" si="181"/>
        <v>40</v>
      </c>
      <c r="Q2923" s="10" t="s">
        <v>8317</v>
      </c>
      <c r="R2923" t="s">
        <v>8319</v>
      </c>
      <c r="S2923" s="14">
        <f t="shared" si="182"/>
        <v>42303.878414351857</v>
      </c>
      <c r="T2923" s="14">
        <f t="shared" si="183"/>
        <v>42333.920081018514</v>
      </c>
    </row>
    <row r="2924" spans="1:20" ht="45" x14ac:dyDescent="0.4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8317</v>
      </c>
      <c r="R2924" t="s">
        <v>8346</v>
      </c>
      <c r="S2924" s="14">
        <f t="shared" si="182"/>
        <v>42113.875567129624</v>
      </c>
      <c r="T2924" s="14">
        <f t="shared" si="183"/>
        <v>42143.875567129624</v>
      </c>
    </row>
    <row r="2925" spans="1:20" ht="45" x14ac:dyDescent="0.4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8336</v>
      </c>
      <c r="R2925" t="s">
        <v>8348</v>
      </c>
      <c r="S2925" s="14">
        <f t="shared" si="182"/>
        <v>41926.482731481483</v>
      </c>
      <c r="T2925" s="14">
        <f t="shared" si="183"/>
        <v>41956.524398148147</v>
      </c>
    </row>
    <row r="2926" spans="1:20" ht="45" x14ac:dyDescent="0.4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8331</v>
      </c>
      <c r="R2926" t="s">
        <v>8332</v>
      </c>
      <c r="S2926" s="14">
        <f t="shared" si="182"/>
        <v>42409.024305555555</v>
      </c>
      <c r="T2926" s="14">
        <f t="shared" si="183"/>
        <v>42439.024305555555</v>
      </c>
    </row>
    <row r="2927" spans="1:20" ht="45" x14ac:dyDescent="0.4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8320</v>
      </c>
      <c r="R2927" t="s">
        <v>8322</v>
      </c>
      <c r="S2927" s="14">
        <f t="shared" si="182"/>
        <v>41642.751458333332</v>
      </c>
      <c r="T2927" s="14">
        <f t="shared" si="183"/>
        <v>41672.751458333332</v>
      </c>
    </row>
    <row r="2928" spans="1:20" ht="59.4" x14ac:dyDescent="0.45">
      <c r="A2928">
        <v>2758</v>
      </c>
      <c r="B2928" s="3" t="s">
        <v>2758</v>
      </c>
      <c r="C2928" s="3" t="s">
        <v>6868</v>
      </c>
      <c r="D2928" s="6">
        <v>2000</v>
      </c>
      <c r="E2928" s="8">
        <v>234</v>
      </c>
      <c r="F2928" t="s">
        <v>8220</v>
      </c>
      <c r="G2928" t="s">
        <v>8225</v>
      </c>
      <c r="H2928" t="s">
        <v>8247</v>
      </c>
      <c r="I2928">
        <v>1476095783</v>
      </c>
      <c r="J2928">
        <v>1474886183</v>
      </c>
      <c r="K2928" t="b">
        <v>0</v>
      </c>
      <c r="L2928">
        <v>6</v>
      </c>
      <c r="M2928" t="b">
        <v>0</v>
      </c>
      <c r="N2928" t="s">
        <v>8302</v>
      </c>
      <c r="O2928">
        <f t="shared" si="180"/>
        <v>12</v>
      </c>
      <c r="P2928">
        <f t="shared" si="181"/>
        <v>39</v>
      </c>
      <c r="Q2928" s="10" t="s">
        <v>8320</v>
      </c>
      <c r="R2928" t="s">
        <v>8356</v>
      </c>
      <c r="S2928" s="14">
        <f t="shared" si="182"/>
        <v>42639.441932870366</v>
      </c>
      <c r="T2928" s="14">
        <f t="shared" si="183"/>
        <v>42653.441932870366</v>
      </c>
    </row>
    <row r="2929" spans="1:20" ht="45" x14ac:dyDescent="0.45">
      <c r="A2929">
        <v>3663</v>
      </c>
      <c r="B2929" s="3" t="s">
        <v>3660</v>
      </c>
      <c r="C2929" s="3" t="s">
        <v>7773</v>
      </c>
      <c r="D2929" s="6">
        <v>225</v>
      </c>
      <c r="E2929" s="8">
        <v>234</v>
      </c>
      <c r="F2929" t="s">
        <v>8218</v>
      </c>
      <c r="G2929" t="s">
        <v>8224</v>
      </c>
      <c r="H2929" t="s">
        <v>8246</v>
      </c>
      <c r="I2929">
        <v>1482321030</v>
      </c>
      <c r="J2929">
        <v>1477133430</v>
      </c>
      <c r="K2929" t="b">
        <v>0</v>
      </c>
      <c r="L2929">
        <v>9</v>
      </c>
      <c r="M2929" t="b">
        <v>1</v>
      </c>
      <c r="N2929" t="s">
        <v>8269</v>
      </c>
      <c r="O2929">
        <f t="shared" si="180"/>
        <v>104</v>
      </c>
      <c r="P2929">
        <f t="shared" si="181"/>
        <v>26</v>
      </c>
      <c r="Q2929" s="10" t="s">
        <v>8315</v>
      </c>
      <c r="R2929" t="s">
        <v>8316</v>
      </c>
      <c r="S2929" s="14">
        <f t="shared" si="182"/>
        <v>42665.451736111107</v>
      </c>
      <c r="T2929" s="14">
        <f t="shared" si="183"/>
        <v>42725.493402777778</v>
      </c>
    </row>
    <row r="2930" spans="1:20" ht="45" x14ac:dyDescent="0.45">
      <c r="A2930">
        <v>1006</v>
      </c>
      <c r="B2930" s="3" t="s">
        <v>1007</v>
      </c>
      <c r="C2930" s="3" t="s">
        <v>5116</v>
      </c>
      <c r="D2930" s="6">
        <v>4000</v>
      </c>
      <c r="E2930" s="8">
        <v>234</v>
      </c>
      <c r="F2930" t="s">
        <v>8219</v>
      </c>
      <c r="G2930" t="s">
        <v>8223</v>
      </c>
      <c r="H2930" t="s">
        <v>8245</v>
      </c>
      <c r="I2930">
        <v>1418368260</v>
      </c>
      <c r="J2930">
        <v>1417654672</v>
      </c>
      <c r="K2930" t="b">
        <v>0</v>
      </c>
      <c r="L2930">
        <v>8</v>
      </c>
      <c r="M2930" t="b">
        <v>0</v>
      </c>
      <c r="N2930" t="s">
        <v>8271</v>
      </c>
      <c r="O2930">
        <f t="shared" si="180"/>
        <v>6</v>
      </c>
      <c r="P2930">
        <f t="shared" si="181"/>
        <v>29.25</v>
      </c>
      <c r="Q2930" s="10" t="s">
        <v>8317</v>
      </c>
      <c r="R2930" t="s">
        <v>8319</v>
      </c>
      <c r="S2930" s="14">
        <f t="shared" si="182"/>
        <v>41977.040185185186</v>
      </c>
      <c r="T2930" s="14">
        <f t="shared" si="183"/>
        <v>41985.299305555556</v>
      </c>
    </row>
    <row r="2931" spans="1:20" ht="59.4" x14ac:dyDescent="0.45">
      <c r="A2931">
        <v>2588</v>
      </c>
      <c r="B2931" s="3" t="s">
        <v>2588</v>
      </c>
      <c r="C2931" s="3" t="s">
        <v>6698</v>
      </c>
      <c r="D2931" s="6">
        <v>6000</v>
      </c>
      <c r="E2931" s="8">
        <v>233</v>
      </c>
      <c r="F2931" t="s">
        <v>8220</v>
      </c>
      <c r="G2931" t="s">
        <v>8223</v>
      </c>
      <c r="H2931" t="s">
        <v>8245</v>
      </c>
      <c r="I2931">
        <v>1427807640</v>
      </c>
      <c r="J2931">
        <v>1423325626</v>
      </c>
      <c r="K2931" t="b">
        <v>0</v>
      </c>
      <c r="L2931">
        <v>8</v>
      </c>
      <c r="M2931" t="b">
        <v>0</v>
      </c>
      <c r="N2931" t="s">
        <v>8282</v>
      </c>
      <c r="O2931">
        <f t="shared" si="180"/>
        <v>4</v>
      </c>
      <c r="P2931">
        <f t="shared" si="181"/>
        <v>29.13</v>
      </c>
      <c r="Q2931" s="10" t="s">
        <v>8334</v>
      </c>
      <c r="R2931" t="s">
        <v>8335</v>
      </c>
      <c r="S2931" s="14">
        <f t="shared" si="182"/>
        <v>42042.676226851851</v>
      </c>
      <c r="T2931" s="14">
        <f t="shared" si="183"/>
        <v>42094.551388888889</v>
      </c>
    </row>
    <row r="2932" spans="1:20" ht="30.6" x14ac:dyDescent="0.45">
      <c r="A2932">
        <v>957</v>
      </c>
      <c r="B2932" s="3" t="s">
        <v>958</v>
      </c>
      <c r="C2932" s="3" t="s">
        <v>5067</v>
      </c>
      <c r="D2932" s="6">
        <v>12000</v>
      </c>
      <c r="E2932" s="8">
        <v>233</v>
      </c>
      <c r="F2932" t="s">
        <v>8220</v>
      </c>
      <c r="G2932" t="s">
        <v>8223</v>
      </c>
      <c r="H2932" t="s">
        <v>8245</v>
      </c>
      <c r="I2932">
        <v>1479392133</v>
      </c>
      <c r="J2932">
        <v>1476710133</v>
      </c>
      <c r="K2932" t="b">
        <v>0</v>
      </c>
      <c r="L2932">
        <v>7</v>
      </c>
      <c r="M2932" t="b">
        <v>0</v>
      </c>
      <c r="N2932" t="s">
        <v>8271</v>
      </c>
      <c r="O2932">
        <f t="shared" si="180"/>
        <v>2</v>
      </c>
      <c r="P2932">
        <f t="shared" si="181"/>
        <v>33.29</v>
      </c>
      <c r="Q2932" s="10" t="s">
        <v>8317</v>
      </c>
      <c r="R2932" t="s">
        <v>8319</v>
      </c>
      <c r="S2932" s="14">
        <f t="shared" si="182"/>
        <v>42660.552465277782</v>
      </c>
      <c r="T2932" s="14">
        <f t="shared" si="183"/>
        <v>42691.594131944439</v>
      </c>
    </row>
    <row r="2933" spans="1:20" ht="59.4" x14ac:dyDescent="0.4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8308</v>
      </c>
      <c r="R2933" t="s">
        <v>8314</v>
      </c>
      <c r="S2933" s="14">
        <f t="shared" si="182"/>
        <v>40956.553530092591</v>
      </c>
      <c r="T2933" s="14">
        <f t="shared" si="183"/>
        <v>40986.511863425927</v>
      </c>
    </row>
    <row r="2934" spans="1:20" ht="45" x14ac:dyDescent="0.4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8315</v>
      </c>
      <c r="R2934" t="s">
        <v>8316</v>
      </c>
      <c r="S2934" s="14">
        <f t="shared" si="182"/>
        <v>42328.727141203708</v>
      </c>
      <c r="T2934" s="14">
        <f t="shared" si="183"/>
        <v>42358.499305555553</v>
      </c>
    </row>
    <row r="2935" spans="1:20" ht="45" x14ac:dyDescent="0.4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8317</v>
      </c>
      <c r="R2935" t="s">
        <v>8319</v>
      </c>
      <c r="S2935" s="14">
        <f t="shared" si="182"/>
        <v>42111.709027777775</v>
      </c>
      <c r="T2935" s="14">
        <f t="shared" si="183"/>
        <v>42156.709027777775</v>
      </c>
    </row>
    <row r="2936" spans="1:20" ht="45" x14ac:dyDescent="0.4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8323</v>
      </c>
      <c r="R2936" t="s">
        <v>8345</v>
      </c>
      <c r="S2936" s="14">
        <f t="shared" si="182"/>
        <v>41922.783229166671</v>
      </c>
      <c r="T2936" s="14">
        <f t="shared" si="183"/>
        <v>41952.824895833335</v>
      </c>
    </row>
    <row r="2937" spans="1:20" ht="45" x14ac:dyDescent="0.45">
      <c r="A2937">
        <v>3134</v>
      </c>
      <c r="B2937" s="3" t="s">
        <v>3134</v>
      </c>
      <c r="C2937" s="3" t="s">
        <v>7244</v>
      </c>
      <c r="D2937" s="6">
        <v>1000</v>
      </c>
      <c r="E2937" s="8">
        <v>225</v>
      </c>
      <c r="F2937" t="s">
        <v>8221</v>
      </c>
      <c r="G2937" t="s">
        <v>8224</v>
      </c>
      <c r="H2937" t="s">
        <v>8246</v>
      </c>
      <c r="I2937">
        <v>1490631419</v>
      </c>
      <c r="J2937">
        <v>1488820619</v>
      </c>
      <c r="K2937" t="b">
        <v>0</v>
      </c>
      <c r="L2937">
        <v>12</v>
      </c>
      <c r="M2937" t="b">
        <v>0</v>
      </c>
      <c r="N2937" t="s">
        <v>8269</v>
      </c>
      <c r="O2937">
        <f t="shared" si="180"/>
        <v>23</v>
      </c>
      <c r="P2937">
        <f t="shared" si="181"/>
        <v>18.75</v>
      </c>
      <c r="Q2937" s="10" t="s">
        <v>8315</v>
      </c>
      <c r="R2937" t="s">
        <v>8316</v>
      </c>
      <c r="S2937" s="14">
        <f t="shared" si="182"/>
        <v>42800.720127314817</v>
      </c>
      <c r="T2937" s="14">
        <f t="shared" si="183"/>
        <v>42821.678460648152</v>
      </c>
    </row>
    <row r="2938" spans="1:20" ht="45" x14ac:dyDescent="0.45">
      <c r="A2938">
        <v>3830</v>
      </c>
      <c r="B2938" s="3" t="s">
        <v>3827</v>
      </c>
      <c r="C2938" s="3" t="s">
        <v>7939</v>
      </c>
      <c r="D2938" s="6">
        <v>100</v>
      </c>
      <c r="E2938" s="8">
        <v>225</v>
      </c>
      <c r="F2938" t="s">
        <v>8218</v>
      </c>
      <c r="G2938" t="s">
        <v>8223</v>
      </c>
      <c r="H2938" t="s">
        <v>8245</v>
      </c>
      <c r="I2938">
        <v>1464371211</v>
      </c>
      <c r="J2938">
        <v>1463161611</v>
      </c>
      <c r="K2938" t="b">
        <v>0</v>
      </c>
      <c r="L2938">
        <v>3</v>
      </c>
      <c r="M2938" t="b">
        <v>1</v>
      </c>
      <c r="N2938" t="s">
        <v>8269</v>
      </c>
      <c r="O2938">
        <f t="shared" si="180"/>
        <v>225</v>
      </c>
      <c r="P2938">
        <f t="shared" si="181"/>
        <v>75</v>
      </c>
      <c r="Q2938" s="10" t="s">
        <v>8315</v>
      </c>
      <c r="R2938" t="s">
        <v>8316</v>
      </c>
      <c r="S2938" s="14">
        <f t="shared" si="182"/>
        <v>42503.740868055553</v>
      </c>
      <c r="T2938" s="14">
        <f t="shared" si="183"/>
        <v>42517.740868055553</v>
      </c>
    </row>
    <row r="2939" spans="1:20" ht="45" x14ac:dyDescent="0.4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180"/>
        <v>38</v>
      </c>
      <c r="P2939">
        <f t="shared" si="181"/>
        <v>56.25</v>
      </c>
      <c r="Q2939" s="10" t="s">
        <v>8315</v>
      </c>
      <c r="R2939" t="s">
        <v>8316</v>
      </c>
      <c r="S2939" s="14">
        <f t="shared" si="182"/>
        <v>42074.219699074078</v>
      </c>
      <c r="T2939" s="14">
        <f t="shared" si="183"/>
        <v>42104.208333333328</v>
      </c>
    </row>
    <row r="2940" spans="1:20" ht="45" x14ac:dyDescent="0.45">
      <c r="A2940">
        <v>2143</v>
      </c>
      <c r="B2940" s="3" t="s">
        <v>2144</v>
      </c>
      <c r="C2940" s="3" t="s">
        <v>6253</v>
      </c>
      <c r="D2940" s="6">
        <v>2000</v>
      </c>
      <c r="E2940" s="8">
        <v>225</v>
      </c>
      <c r="F2940" t="s">
        <v>8220</v>
      </c>
      <c r="G2940" t="s">
        <v>8223</v>
      </c>
      <c r="H2940" t="s">
        <v>8245</v>
      </c>
      <c r="I2940">
        <v>1279738800</v>
      </c>
      <c r="J2940">
        <v>1275599812</v>
      </c>
      <c r="K2940" t="b">
        <v>0</v>
      </c>
      <c r="L2940">
        <v>5</v>
      </c>
      <c r="M2940" t="b">
        <v>0</v>
      </c>
      <c r="N2940" t="s">
        <v>8280</v>
      </c>
      <c r="O2940">
        <f t="shared" si="180"/>
        <v>11</v>
      </c>
      <c r="P2940">
        <f t="shared" si="181"/>
        <v>45</v>
      </c>
      <c r="Q2940" s="10" t="s">
        <v>8331</v>
      </c>
      <c r="R2940" t="s">
        <v>8332</v>
      </c>
      <c r="S2940" s="14">
        <f t="shared" si="182"/>
        <v>40332.886712962965</v>
      </c>
      <c r="T2940" s="14">
        <f t="shared" si="183"/>
        <v>40380.791666666664</v>
      </c>
    </row>
    <row r="2941" spans="1:20" ht="45" x14ac:dyDescent="0.4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180"/>
        <v>2</v>
      </c>
      <c r="P2941">
        <f t="shared" si="181"/>
        <v>74.33</v>
      </c>
      <c r="Q2941" s="10" t="s">
        <v>8320</v>
      </c>
      <c r="R2941" t="s">
        <v>8342</v>
      </c>
      <c r="S2941" s="14">
        <f t="shared" si="182"/>
        <v>42786.000023148154</v>
      </c>
      <c r="T2941" s="14">
        <f t="shared" si="183"/>
        <v>42826.165972222225</v>
      </c>
    </row>
    <row r="2942" spans="1:20" ht="59.4" x14ac:dyDescent="0.4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180"/>
        <v>4</v>
      </c>
      <c r="P2942">
        <f t="shared" si="181"/>
        <v>24.78</v>
      </c>
      <c r="Q2942" s="10" t="s">
        <v>8317</v>
      </c>
      <c r="R2942" t="s">
        <v>8318</v>
      </c>
      <c r="S2942" s="14">
        <f t="shared" si="182"/>
        <v>42377.554756944446</v>
      </c>
      <c r="T2942" s="14">
        <f t="shared" si="183"/>
        <v>42408.542361111111</v>
      </c>
    </row>
    <row r="2943" spans="1:20" ht="45" x14ac:dyDescent="0.4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8317</v>
      </c>
      <c r="R2943" t="s">
        <v>8319</v>
      </c>
      <c r="S2943" s="14">
        <f t="shared" si="182"/>
        <v>42561.829421296294</v>
      </c>
      <c r="T2943" s="14">
        <f t="shared" si="183"/>
        <v>42618.124305555553</v>
      </c>
    </row>
    <row r="2944" spans="1:20" ht="45" x14ac:dyDescent="0.4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8323</v>
      </c>
      <c r="R2944" t="s">
        <v>8345</v>
      </c>
      <c r="S2944" s="14">
        <f t="shared" si="182"/>
        <v>42806.863946759258</v>
      </c>
      <c r="T2944" s="14">
        <f t="shared" si="183"/>
        <v>42836.863946759258</v>
      </c>
    </row>
    <row r="2945" spans="1:20" ht="30.6" x14ac:dyDescent="0.4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8315</v>
      </c>
      <c r="R2945" t="s">
        <v>8357</v>
      </c>
      <c r="S2945" s="14">
        <f t="shared" si="182"/>
        <v>42053.672824074078</v>
      </c>
      <c r="T2945" s="14">
        <f t="shared" si="183"/>
        <v>42113.631157407406</v>
      </c>
    </row>
    <row r="2946" spans="1:20" ht="45" x14ac:dyDescent="0.4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84">ROUND(E2946/D2946*100,0)</f>
        <v>11</v>
      </c>
      <c r="P2946">
        <f t="shared" ref="P2946:P3009" si="185">IFERROR(ROUND(E2946/L2946,2),0)</f>
        <v>72</v>
      </c>
      <c r="Q2946" s="10" t="s">
        <v>8315</v>
      </c>
      <c r="R2946" t="s">
        <v>8316</v>
      </c>
      <c r="S2946" s="14">
        <f t="shared" ref="S2946:S3009" si="186">(((J2946/60)/60)/24)+DATE(1970,1,1)</f>
        <v>41990.612546296295</v>
      </c>
      <c r="T2946" s="14">
        <f t="shared" ref="T2946:T3009" si="187">(((I2946/60)/60)/24)+DATE(1970,1,1)</f>
        <v>42020.434722222228</v>
      </c>
    </row>
    <row r="2947" spans="1:20" ht="45" x14ac:dyDescent="0.4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84"/>
        <v>0</v>
      </c>
      <c r="P2947">
        <f t="shared" si="185"/>
        <v>71.67</v>
      </c>
      <c r="Q2947" s="10" t="s">
        <v>8308</v>
      </c>
      <c r="R2947" t="s">
        <v>8314</v>
      </c>
      <c r="S2947" s="14">
        <f t="shared" si="186"/>
        <v>40882.481666666667</v>
      </c>
      <c r="T2947" s="14">
        <f t="shared" si="187"/>
        <v>40913.481249999997</v>
      </c>
    </row>
    <row r="2948" spans="1:20" ht="59.4" x14ac:dyDescent="0.4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8308</v>
      </c>
      <c r="R2948" t="s">
        <v>8314</v>
      </c>
      <c r="S2948" s="14">
        <f t="shared" si="186"/>
        <v>40247.886006944449</v>
      </c>
      <c r="T2948" s="14">
        <f t="shared" si="187"/>
        <v>40306.927777777775</v>
      </c>
    </row>
    <row r="2949" spans="1:20" ht="45" x14ac:dyDescent="0.4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8315</v>
      </c>
      <c r="R2949" t="s">
        <v>8316</v>
      </c>
      <c r="S2949" s="14">
        <f t="shared" si="186"/>
        <v>42768.97084490741</v>
      </c>
      <c r="T2949" s="14">
        <f t="shared" si="187"/>
        <v>42789.041666666672</v>
      </c>
    </row>
    <row r="2950" spans="1:20" ht="45" x14ac:dyDescent="0.4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8315</v>
      </c>
      <c r="R2950" t="s">
        <v>8316</v>
      </c>
      <c r="S2950" s="14">
        <f t="shared" si="186"/>
        <v>41975.642974537041</v>
      </c>
      <c r="T2950" s="14">
        <f t="shared" si="187"/>
        <v>42035.642974537041</v>
      </c>
    </row>
    <row r="2951" spans="1:20" ht="45" x14ac:dyDescent="0.45">
      <c r="A2951">
        <v>1048</v>
      </c>
      <c r="B2951" s="3" t="s">
        <v>1049</v>
      </c>
      <c r="C2951" s="3" t="s">
        <v>5158</v>
      </c>
      <c r="D2951" s="6">
        <v>15000</v>
      </c>
      <c r="E2951" s="8">
        <v>212</v>
      </c>
      <c r="F2951" t="s">
        <v>8219</v>
      </c>
      <c r="G2951" t="s">
        <v>8223</v>
      </c>
      <c r="H2951" t="s">
        <v>8245</v>
      </c>
      <c r="I2951">
        <v>1474766189</v>
      </c>
      <c r="J2951">
        <v>1471310189</v>
      </c>
      <c r="K2951" t="b">
        <v>0</v>
      </c>
      <c r="L2951">
        <v>4</v>
      </c>
      <c r="M2951" t="b">
        <v>0</v>
      </c>
      <c r="N2951" t="s">
        <v>8279</v>
      </c>
      <c r="O2951">
        <f t="shared" si="184"/>
        <v>1</v>
      </c>
      <c r="P2951">
        <f t="shared" si="185"/>
        <v>53</v>
      </c>
      <c r="Q2951" s="10" t="s">
        <v>8329</v>
      </c>
      <c r="R2951" t="s">
        <v>8330</v>
      </c>
      <c r="S2951" s="14">
        <f t="shared" si="186"/>
        <v>42598.053113425922</v>
      </c>
      <c r="T2951" s="14">
        <f t="shared" si="187"/>
        <v>42638.053113425922</v>
      </c>
    </row>
    <row r="2952" spans="1:20" ht="45" x14ac:dyDescent="0.45">
      <c r="A2952">
        <v>1872</v>
      </c>
      <c r="B2952" s="3" t="s">
        <v>1873</v>
      </c>
      <c r="C2952" s="3" t="s">
        <v>5982</v>
      </c>
      <c r="D2952" s="6">
        <v>20000</v>
      </c>
      <c r="E2952" s="8">
        <v>212</v>
      </c>
      <c r="F2952" t="s">
        <v>8220</v>
      </c>
      <c r="G2952" t="s">
        <v>8223</v>
      </c>
      <c r="H2952" t="s">
        <v>8245</v>
      </c>
      <c r="I2952">
        <v>1435633602</v>
      </c>
      <c r="J2952">
        <v>1433041602</v>
      </c>
      <c r="K2952" t="b">
        <v>0</v>
      </c>
      <c r="L2952">
        <v>13</v>
      </c>
      <c r="M2952" t="b">
        <v>0</v>
      </c>
      <c r="N2952" t="s">
        <v>8281</v>
      </c>
      <c r="O2952">
        <f t="shared" si="184"/>
        <v>1</v>
      </c>
      <c r="P2952">
        <f t="shared" si="185"/>
        <v>16.309999999999999</v>
      </c>
      <c r="Q2952" s="10" t="s">
        <v>8331</v>
      </c>
      <c r="R2952" t="s">
        <v>8333</v>
      </c>
      <c r="S2952" s="14">
        <f t="shared" si="186"/>
        <v>42155.129652777774</v>
      </c>
      <c r="T2952" s="14">
        <f t="shared" si="187"/>
        <v>42185.129652777774</v>
      </c>
    </row>
    <row r="2953" spans="1:20" ht="73.8" x14ac:dyDescent="0.4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184"/>
        <v>4</v>
      </c>
      <c r="P2953">
        <f t="shared" si="185"/>
        <v>30.29</v>
      </c>
      <c r="Q2953" s="10" t="s">
        <v>8317</v>
      </c>
      <c r="R2953" t="s">
        <v>8319</v>
      </c>
      <c r="S2953" s="14">
        <f t="shared" si="186"/>
        <v>42538.75680555556</v>
      </c>
      <c r="T2953" s="14">
        <f t="shared" si="187"/>
        <v>42563.785416666666</v>
      </c>
    </row>
    <row r="2954" spans="1:20" ht="59.4" x14ac:dyDescent="0.4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8315</v>
      </c>
      <c r="R2954" t="s">
        <v>8316</v>
      </c>
      <c r="S2954" s="14">
        <f t="shared" si="186"/>
        <v>42601.854699074072</v>
      </c>
      <c r="T2954" s="14">
        <f t="shared" si="187"/>
        <v>42611.163194444445</v>
      </c>
    </row>
    <row r="2955" spans="1:20" ht="45" x14ac:dyDescent="0.4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8315</v>
      </c>
      <c r="R2955" t="s">
        <v>8316</v>
      </c>
      <c r="S2955" s="14">
        <f t="shared" si="186"/>
        <v>41981.067523148144</v>
      </c>
      <c r="T2955" s="14">
        <f t="shared" si="187"/>
        <v>42041.067523148144</v>
      </c>
    </row>
    <row r="2956" spans="1:20" ht="45" x14ac:dyDescent="0.4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184"/>
        <v>2</v>
      </c>
      <c r="P2956">
        <f t="shared" si="185"/>
        <v>52.5</v>
      </c>
      <c r="Q2956" s="10" t="s">
        <v>8334</v>
      </c>
      <c r="R2956" t="s">
        <v>8351</v>
      </c>
      <c r="S2956" s="14">
        <f t="shared" si="186"/>
        <v>41854.389780092592</v>
      </c>
      <c r="T2956" s="14">
        <f t="shared" si="187"/>
        <v>41871.389780092592</v>
      </c>
    </row>
    <row r="2957" spans="1:20" ht="45" x14ac:dyDescent="0.4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184"/>
        <v>3</v>
      </c>
      <c r="P2957">
        <f t="shared" si="185"/>
        <v>35</v>
      </c>
      <c r="Q2957" s="10" t="s">
        <v>8323</v>
      </c>
      <c r="R2957" t="s">
        <v>8338</v>
      </c>
      <c r="S2957" s="14">
        <f t="shared" si="186"/>
        <v>41583.135405092595</v>
      </c>
      <c r="T2957" s="14">
        <f t="shared" si="187"/>
        <v>41623.135405092595</v>
      </c>
    </row>
    <row r="2958" spans="1:20" ht="45" x14ac:dyDescent="0.45">
      <c r="A2958">
        <v>517</v>
      </c>
      <c r="B2958" s="3" t="s">
        <v>518</v>
      </c>
      <c r="C2958" s="3" t="s">
        <v>4627</v>
      </c>
      <c r="D2958" s="6">
        <v>15000</v>
      </c>
      <c r="E2958" s="8">
        <v>205</v>
      </c>
      <c r="F2958" t="s">
        <v>8220</v>
      </c>
      <c r="G2958" t="s">
        <v>8223</v>
      </c>
      <c r="H2958" t="s">
        <v>8245</v>
      </c>
      <c r="I2958">
        <v>1486046761</v>
      </c>
      <c r="J2958">
        <v>1483454761</v>
      </c>
      <c r="K2958" t="b">
        <v>0</v>
      </c>
      <c r="L2958">
        <v>3</v>
      </c>
      <c r="M2958" t="b">
        <v>0</v>
      </c>
      <c r="N2958" t="s">
        <v>8268</v>
      </c>
      <c r="O2958">
        <f t="shared" si="184"/>
        <v>1</v>
      </c>
      <c r="P2958">
        <f t="shared" si="185"/>
        <v>68.33</v>
      </c>
      <c r="Q2958" s="10" t="s">
        <v>8308</v>
      </c>
      <c r="R2958" t="s">
        <v>8314</v>
      </c>
      <c r="S2958" s="14">
        <f t="shared" si="186"/>
        <v>42738.615289351852</v>
      </c>
      <c r="T2958" s="14">
        <f t="shared" si="187"/>
        <v>42768.615289351852</v>
      </c>
    </row>
    <row r="2959" spans="1:20" ht="59.4" x14ac:dyDescent="0.45">
      <c r="A2959">
        <v>1578</v>
      </c>
      <c r="B2959" s="3" t="s">
        <v>1579</v>
      </c>
      <c r="C2959" s="3" t="s">
        <v>5688</v>
      </c>
      <c r="D2959" s="6">
        <v>1897</v>
      </c>
      <c r="E2959" s="8">
        <v>205</v>
      </c>
      <c r="F2959" t="s">
        <v>8219</v>
      </c>
      <c r="G2959" t="s">
        <v>8223</v>
      </c>
      <c r="H2959" t="s">
        <v>8245</v>
      </c>
      <c r="I2959">
        <v>1283392800</v>
      </c>
      <c r="J2959">
        <v>1281317691</v>
      </c>
      <c r="K2959" t="b">
        <v>0</v>
      </c>
      <c r="L2959">
        <v>4</v>
      </c>
      <c r="M2959" t="b">
        <v>0</v>
      </c>
      <c r="N2959" t="s">
        <v>8288</v>
      </c>
      <c r="O2959">
        <f t="shared" si="184"/>
        <v>11</v>
      </c>
      <c r="P2959">
        <f t="shared" si="185"/>
        <v>51.25</v>
      </c>
      <c r="Q2959" s="10" t="s">
        <v>8320</v>
      </c>
      <c r="R2959" t="s">
        <v>8342</v>
      </c>
      <c r="S2959" s="14">
        <f t="shared" si="186"/>
        <v>40399.065868055557</v>
      </c>
      <c r="T2959" s="14">
        <f t="shared" si="187"/>
        <v>40423.083333333336</v>
      </c>
    </row>
    <row r="2960" spans="1:20" ht="45" x14ac:dyDescent="0.45">
      <c r="A2960">
        <v>886</v>
      </c>
      <c r="B2960" s="3" t="s">
        <v>887</v>
      </c>
      <c r="C2960" s="3" t="s">
        <v>4996</v>
      </c>
      <c r="D2960" s="6">
        <v>500</v>
      </c>
      <c r="E2960" s="8">
        <v>205</v>
      </c>
      <c r="F2960" t="s">
        <v>8220</v>
      </c>
      <c r="G2960" t="s">
        <v>8223</v>
      </c>
      <c r="H2960" t="s">
        <v>8245</v>
      </c>
      <c r="I2960">
        <v>1473972813</v>
      </c>
      <c r="J2960">
        <v>1471812813</v>
      </c>
      <c r="K2960" t="b">
        <v>0</v>
      </c>
      <c r="L2960">
        <v>7</v>
      </c>
      <c r="M2960" t="b">
        <v>0</v>
      </c>
      <c r="N2960" t="s">
        <v>8277</v>
      </c>
      <c r="O2960">
        <f t="shared" si="184"/>
        <v>41</v>
      </c>
      <c r="P2960">
        <f t="shared" si="185"/>
        <v>29.29</v>
      </c>
      <c r="Q2960" s="10" t="s">
        <v>8323</v>
      </c>
      <c r="R2960" t="s">
        <v>8327</v>
      </c>
      <c r="S2960" s="14">
        <f t="shared" si="186"/>
        <v>42603.870520833334</v>
      </c>
      <c r="T2960" s="14">
        <f t="shared" si="187"/>
        <v>42628.870520833334</v>
      </c>
    </row>
    <row r="2961" spans="1:20" ht="30.6" x14ac:dyDescent="0.4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184"/>
        <v>21</v>
      </c>
      <c r="P2961">
        <f t="shared" si="185"/>
        <v>20.5</v>
      </c>
      <c r="Q2961" s="10" t="s">
        <v>8336</v>
      </c>
      <c r="R2961" t="s">
        <v>8343</v>
      </c>
      <c r="S2961" s="14">
        <f t="shared" si="186"/>
        <v>42445.712754629625</v>
      </c>
      <c r="T2961" s="14">
        <f t="shared" si="187"/>
        <v>42505.681249999994</v>
      </c>
    </row>
    <row r="2962" spans="1:20" ht="45" x14ac:dyDescent="0.45">
      <c r="A2962">
        <v>83</v>
      </c>
      <c r="B2962" s="3" t="s">
        <v>85</v>
      </c>
      <c r="C2962" s="3" t="s">
        <v>4194</v>
      </c>
      <c r="D2962" s="6">
        <v>200</v>
      </c>
      <c r="E2962" s="8">
        <v>205</v>
      </c>
      <c r="F2962" t="s">
        <v>8218</v>
      </c>
      <c r="G2962" t="s">
        <v>8224</v>
      </c>
      <c r="H2962" t="s">
        <v>8246</v>
      </c>
      <c r="I2962">
        <v>1424604600</v>
      </c>
      <c r="J2962">
        <v>1423320389</v>
      </c>
      <c r="K2962" t="b">
        <v>0</v>
      </c>
      <c r="L2962">
        <v>13</v>
      </c>
      <c r="M2962" t="b">
        <v>1</v>
      </c>
      <c r="N2962" t="s">
        <v>8264</v>
      </c>
      <c r="O2962">
        <f t="shared" si="184"/>
        <v>103</v>
      </c>
      <c r="P2962">
        <f t="shared" si="185"/>
        <v>15.77</v>
      </c>
      <c r="Q2962" s="10" t="s">
        <v>8308</v>
      </c>
      <c r="R2962" t="s">
        <v>8310</v>
      </c>
      <c r="S2962" s="14">
        <f t="shared" si="186"/>
        <v>42042.615613425922</v>
      </c>
      <c r="T2962" s="14">
        <f t="shared" si="187"/>
        <v>42057.479166666672</v>
      </c>
    </row>
    <row r="2963" spans="1:20" ht="59.4" x14ac:dyDescent="0.45">
      <c r="A2963">
        <v>673</v>
      </c>
      <c r="B2963" s="3" t="s">
        <v>674</v>
      </c>
      <c r="C2963" s="3" t="s">
        <v>4783</v>
      </c>
      <c r="D2963" s="6">
        <v>100000</v>
      </c>
      <c r="E2963" s="8">
        <v>205</v>
      </c>
      <c r="F2963" t="s">
        <v>8220</v>
      </c>
      <c r="G2963" t="s">
        <v>8223</v>
      </c>
      <c r="H2963" t="s">
        <v>8245</v>
      </c>
      <c r="I2963">
        <v>1409602217</v>
      </c>
      <c r="J2963">
        <v>1405714217</v>
      </c>
      <c r="K2963" t="b">
        <v>0</v>
      </c>
      <c r="L2963">
        <v>3</v>
      </c>
      <c r="M2963" t="b">
        <v>0</v>
      </c>
      <c r="N2963" t="s">
        <v>8271</v>
      </c>
      <c r="O2963">
        <f t="shared" si="184"/>
        <v>0</v>
      </c>
      <c r="P2963">
        <f t="shared" si="185"/>
        <v>68.33</v>
      </c>
      <c r="Q2963" s="10" t="s">
        <v>8317</v>
      </c>
      <c r="R2963" t="s">
        <v>8319</v>
      </c>
      <c r="S2963" s="14">
        <f t="shared" si="186"/>
        <v>41838.840474537035</v>
      </c>
      <c r="T2963" s="14">
        <f t="shared" si="187"/>
        <v>41883.840474537035</v>
      </c>
    </row>
    <row r="2964" spans="1:20" ht="45" x14ac:dyDescent="0.4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8315</v>
      </c>
      <c r="R2964" t="s">
        <v>8316</v>
      </c>
      <c r="S2964" s="14">
        <f t="shared" si="186"/>
        <v>41990.506377314814</v>
      </c>
      <c r="T2964" s="14">
        <f t="shared" si="187"/>
        <v>42020.506377314814</v>
      </c>
    </row>
    <row r="2965" spans="1:20" ht="45" x14ac:dyDescent="0.4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8308</v>
      </c>
      <c r="R2965" t="s">
        <v>8314</v>
      </c>
      <c r="S2965" s="14">
        <f t="shared" si="186"/>
        <v>40934.376145833332</v>
      </c>
      <c r="T2965" s="14">
        <f t="shared" si="187"/>
        <v>40994.334479166668</v>
      </c>
    </row>
    <row r="2966" spans="1:20" ht="45" x14ac:dyDescent="0.4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0" t="s">
        <v>8334</v>
      </c>
      <c r="R2966" t="s">
        <v>8335</v>
      </c>
      <c r="S2966" s="14">
        <f t="shared" si="186"/>
        <v>42399.882615740738</v>
      </c>
      <c r="T2966" s="14">
        <f t="shared" si="187"/>
        <v>42459.840949074074</v>
      </c>
    </row>
    <row r="2967" spans="1:20" x14ac:dyDescent="0.4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0" t="s">
        <v>8315</v>
      </c>
      <c r="R2967" t="s">
        <v>8316</v>
      </c>
      <c r="S2967" s="14">
        <f t="shared" si="186"/>
        <v>42621.389340277776</v>
      </c>
      <c r="T2967" s="14">
        <f t="shared" si="187"/>
        <v>42651.389340277776</v>
      </c>
    </row>
    <row r="2968" spans="1:20" ht="45" x14ac:dyDescent="0.4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8334</v>
      </c>
      <c r="R2968" t="s">
        <v>8335</v>
      </c>
      <c r="S2968" s="14">
        <f t="shared" si="186"/>
        <v>42374.822870370372</v>
      </c>
      <c r="T2968" s="14">
        <f t="shared" si="187"/>
        <v>42434.822870370372</v>
      </c>
    </row>
    <row r="2969" spans="1:20" ht="45" x14ac:dyDescent="0.4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0" t="s">
        <v>8315</v>
      </c>
      <c r="R2969" t="s">
        <v>8316</v>
      </c>
      <c r="S2969" s="14">
        <f t="shared" si="186"/>
        <v>42101.828819444447</v>
      </c>
      <c r="T2969" s="14">
        <f t="shared" si="187"/>
        <v>42123.958333333328</v>
      </c>
    </row>
    <row r="2970" spans="1:20" ht="45" x14ac:dyDescent="0.4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0" t="s">
        <v>8315</v>
      </c>
      <c r="R2970" t="s">
        <v>8316</v>
      </c>
      <c r="S2970" s="14">
        <f t="shared" si="186"/>
        <v>42020.587349537032</v>
      </c>
      <c r="T2970" s="14">
        <f t="shared" si="187"/>
        <v>42050.587349537032</v>
      </c>
    </row>
    <row r="2971" spans="1:20" ht="30.6" x14ac:dyDescent="0.4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0" t="s">
        <v>8308</v>
      </c>
      <c r="R2971" t="s">
        <v>8312</v>
      </c>
      <c r="S2971" s="14">
        <f t="shared" si="186"/>
        <v>42403.080497685187</v>
      </c>
      <c r="T2971" s="14">
        <f t="shared" si="187"/>
        <v>42433.080497685187</v>
      </c>
    </row>
    <row r="2972" spans="1:20" ht="45" x14ac:dyDescent="0.45">
      <c r="A2972">
        <v>893</v>
      </c>
      <c r="B2972" s="3" t="s">
        <v>894</v>
      </c>
      <c r="C2972" s="3" t="s">
        <v>5003</v>
      </c>
      <c r="D2972" s="6">
        <v>2000</v>
      </c>
      <c r="E2972" s="8">
        <v>200</v>
      </c>
      <c r="F2972" t="s">
        <v>8220</v>
      </c>
      <c r="G2972" t="s">
        <v>8223</v>
      </c>
      <c r="H2972" t="s">
        <v>8245</v>
      </c>
      <c r="I2972">
        <v>1427920363</v>
      </c>
      <c r="J2972">
        <v>1425331963</v>
      </c>
      <c r="K2972" t="b">
        <v>0</v>
      </c>
      <c r="L2972">
        <v>5</v>
      </c>
      <c r="M2972" t="b">
        <v>0</v>
      </c>
      <c r="N2972" t="s">
        <v>8277</v>
      </c>
      <c r="O2972">
        <f t="shared" si="184"/>
        <v>10</v>
      </c>
      <c r="P2972">
        <f t="shared" si="185"/>
        <v>40</v>
      </c>
      <c r="Q2972" s="10" t="s">
        <v>8323</v>
      </c>
      <c r="R2972" t="s">
        <v>8327</v>
      </c>
      <c r="S2972" s="14">
        <f t="shared" si="186"/>
        <v>42065.897719907407</v>
      </c>
      <c r="T2972" s="14">
        <f t="shared" si="187"/>
        <v>42095.856053240743</v>
      </c>
    </row>
    <row r="2973" spans="1:20" ht="45" x14ac:dyDescent="0.45">
      <c r="A2973">
        <v>1363</v>
      </c>
      <c r="B2973" s="3" t="s">
        <v>1364</v>
      </c>
      <c r="C2973" s="3" t="s">
        <v>5473</v>
      </c>
      <c r="D2973" s="6">
        <v>200</v>
      </c>
      <c r="E2973" s="8">
        <v>200</v>
      </c>
      <c r="F2973" t="s">
        <v>8218</v>
      </c>
      <c r="G2973" t="s">
        <v>8223</v>
      </c>
      <c r="H2973" t="s">
        <v>8245</v>
      </c>
      <c r="I2973">
        <v>1455523140</v>
      </c>
      <c r="J2973">
        <v>1453925727</v>
      </c>
      <c r="K2973" t="b">
        <v>0</v>
      </c>
      <c r="L2973">
        <v>5</v>
      </c>
      <c r="M2973" t="b">
        <v>1</v>
      </c>
      <c r="N2973" t="s">
        <v>8272</v>
      </c>
      <c r="O2973">
        <f t="shared" si="184"/>
        <v>100</v>
      </c>
      <c r="P2973">
        <f t="shared" si="185"/>
        <v>40</v>
      </c>
      <c r="Q2973" s="10" t="s">
        <v>8320</v>
      </c>
      <c r="R2973" t="s">
        <v>8321</v>
      </c>
      <c r="S2973" s="14">
        <f t="shared" si="186"/>
        <v>42396.8440625</v>
      </c>
      <c r="T2973" s="14">
        <f t="shared" si="187"/>
        <v>42415.332638888889</v>
      </c>
    </row>
    <row r="2974" spans="1:20" ht="45" x14ac:dyDescent="0.45">
      <c r="A2974">
        <v>3415</v>
      </c>
      <c r="B2974" s="3" t="s">
        <v>3414</v>
      </c>
      <c r="C2974" s="3" t="s">
        <v>7525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1460935800</v>
      </c>
      <c r="J2974">
        <v>1459999656</v>
      </c>
      <c r="K2974" t="b">
        <v>0</v>
      </c>
      <c r="L2974">
        <v>9</v>
      </c>
      <c r="M2974" t="b">
        <v>1</v>
      </c>
      <c r="N2974" t="s">
        <v>8269</v>
      </c>
      <c r="O2974">
        <f t="shared" si="184"/>
        <v>100</v>
      </c>
      <c r="P2974">
        <f t="shared" si="185"/>
        <v>22.22</v>
      </c>
      <c r="Q2974" s="10" t="s">
        <v>8315</v>
      </c>
      <c r="R2974" t="s">
        <v>8316</v>
      </c>
      <c r="S2974" s="14">
        <f t="shared" si="186"/>
        <v>42467.144166666665</v>
      </c>
      <c r="T2974" s="14">
        <f t="shared" si="187"/>
        <v>42477.979166666672</v>
      </c>
    </row>
    <row r="2975" spans="1:20" ht="45" x14ac:dyDescent="0.45">
      <c r="A2975">
        <v>4034</v>
      </c>
      <c r="B2975" s="3" t="s">
        <v>4030</v>
      </c>
      <c r="C2975" s="3" t="s">
        <v>8139</v>
      </c>
      <c r="D2975" s="6">
        <v>13500</v>
      </c>
      <c r="E2975" s="8">
        <v>200</v>
      </c>
      <c r="F2975" t="s">
        <v>8220</v>
      </c>
      <c r="G2975" t="s">
        <v>8223</v>
      </c>
      <c r="H2975" t="s">
        <v>8245</v>
      </c>
      <c r="I2975">
        <v>1428097450</v>
      </c>
      <c r="J2975">
        <v>1425509050</v>
      </c>
      <c r="K2975" t="b">
        <v>0</v>
      </c>
      <c r="L2975">
        <v>2</v>
      </c>
      <c r="M2975" t="b">
        <v>0</v>
      </c>
      <c r="N2975" t="s">
        <v>8269</v>
      </c>
      <c r="O2975">
        <f t="shared" si="184"/>
        <v>1</v>
      </c>
      <c r="P2975">
        <f t="shared" si="185"/>
        <v>100</v>
      </c>
      <c r="Q2975" s="10" t="s">
        <v>8315</v>
      </c>
      <c r="R2975" t="s">
        <v>8316</v>
      </c>
      <c r="S2975" s="14">
        <f t="shared" si="186"/>
        <v>42067.947337962964</v>
      </c>
      <c r="T2975" s="14">
        <f t="shared" si="187"/>
        <v>42097.905671296292</v>
      </c>
    </row>
    <row r="2976" spans="1:20" ht="45" x14ac:dyDescent="0.4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0" t="s">
        <v>8315</v>
      </c>
      <c r="R2976" t="s">
        <v>8355</v>
      </c>
      <c r="S2976" s="14">
        <f t="shared" si="186"/>
        <v>42226.938414351855</v>
      </c>
      <c r="T2976" s="14">
        <f t="shared" si="187"/>
        <v>42256.938414351855</v>
      </c>
    </row>
    <row r="2977" spans="1:20" ht="59.4" x14ac:dyDescent="0.45">
      <c r="A2977">
        <v>1421</v>
      </c>
      <c r="B2977" s="3" t="s">
        <v>1422</v>
      </c>
      <c r="C2977" s="3" t="s">
        <v>5531</v>
      </c>
      <c r="D2977" s="6">
        <v>200000</v>
      </c>
      <c r="E2977" s="8">
        <v>200</v>
      </c>
      <c r="F2977" t="s">
        <v>8220</v>
      </c>
      <c r="G2977" t="s">
        <v>8234</v>
      </c>
      <c r="H2977" t="s">
        <v>8254</v>
      </c>
      <c r="I2977">
        <v>1423432709</v>
      </c>
      <c r="J2977">
        <v>1420840709</v>
      </c>
      <c r="K2977" t="b">
        <v>0</v>
      </c>
      <c r="L2977">
        <v>2</v>
      </c>
      <c r="M2977" t="b">
        <v>0</v>
      </c>
      <c r="N2977" t="s">
        <v>8285</v>
      </c>
      <c r="O2977">
        <f t="shared" si="184"/>
        <v>0</v>
      </c>
      <c r="P2977">
        <f t="shared" si="185"/>
        <v>100</v>
      </c>
      <c r="Q2977" s="10" t="s">
        <v>8320</v>
      </c>
      <c r="R2977" t="s">
        <v>8339</v>
      </c>
      <c r="S2977" s="14">
        <f t="shared" si="186"/>
        <v>42013.915613425925</v>
      </c>
      <c r="T2977" s="14">
        <f t="shared" si="187"/>
        <v>42043.915613425925</v>
      </c>
    </row>
    <row r="2978" spans="1:20" ht="30.6" x14ac:dyDescent="0.45">
      <c r="A2978">
        <v>556</v>
      </c>
      <c r="B2978" s="3" t="s">
        <v>557</v>
      </c>
      <c r="C2978" s="3" t="s">
        <v>4666</v>
      </c>
      <c r="D2978" s="6">
        <v>8000</v>
      </c>
      <c r="E2978" s="8">
        <v>200</v>
      </c>
      <c r="F2978" t="s">
        <v>8220</v>
      </c>
      <c r="G2978" t="s">
        <v>8223</v>
      </c>
      <c r="H2978" t="s">
        <v>8245</v>
      </c>
      <c r="I2978">
        <v>1452112717</v>
      </c>
      <c r="J2978">
        <v>1449520717</v>
      </c>
      <c r="K2978" t="b">
        <v>0</v>
      </c>
      <c r="L2978">
        <v>1</v>
      </c>
      <c r="M2978" t="b">
        <v>0</v>
      </c>
      <c r="N2978" t="s">
        <v>8270</v>
      </c>
      <c r="O2978">
        <f t="shared" si="184"/>
        <v>3</v>
      </c>
      <c r="P2978">
        <f t="shared" si="185"/>
        <v>200</v>
      </c>
      <c r="Q2978" s="10" t="s">
        <v>8317</v>
      </c>
      <c r="R2978" t="s">
        <v>8318</v>
      </c>
      <c r="S2978" s="14">
        <f t="shared" si="186"/>
        <v>42345.860150462962</v>
      </c>
      <c r="T2978" s="14">
        <f t="shared" si="187"/>
        <v>42375.860150462962</v>
      </c>
    </row>
    <row r="2979" spans="1:20" ht="45" x14ac:dyDescent="0.4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8317</v>
      </c>
      <c r="R2979" t="s">
        <v>8319</v>
      </c>
      <c r="S2979" s="14">
        <f t="shared" si="186"/>
        <v>42496.529305555552</v>
      </c>
      <c r="T2979" s="14">
        <f t="shared" si="187"/>
        <v>42526.529305555552</v>
      </c>
    </row>
    <row r="2980" spans="1:20" ht="45" x14ac:dyDescent="0.4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8323</v>
      </c>
      <c r="R2980" t="s">
        <v>8326</v>
      </c>
      <c r="S2980" s="14">
        <f t="shared" si="186"/>
        <v>40507.239884259259</v>
      </c>
      <c r="T2980" s="14">
        <f t="shared" si="187"/>
        <v>40567.239884259259</v>
      </c>
    </row>
    <row r="2981" spans="1:20" ht="59.4" x14ac:dyDescent="0.4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8323</v>
      </c>
      <c r="R2981" t="s">
        <v>8326</v>
      </c>
      <c r="S2981" s="14">
        <f t="shared" si="186"/>
        <v>41944.916215277779</v>
      </c>
      <c r="T2981" s="14">
        <f t="shared" si="187"/>
        <v>41974.957881944443</v>
      </c>
    </row>
    <row r="2982" spans="1:20" ht="45" x14ac:dyDescent="0.4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8323</v>
      </c>
      <c r="R2982" t="s">
        <v>8327</v>
      </c>
      <c r="S2982" s="14">
        <f t="shared" si="186"/>
        <v>40431.127650462964</v>
      </c>
      <c r="T2982" s="14">
        <f t="shared" si="187"/>
        <v>40476.127650462964</v>
      </c>
    </row>
    <row r="2983" spans="1:20" ht="45" x14ac:dyDescent="0.4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0" t="s">
        <v>8315</v>
      </c>
      <c r="R2983" t="s">
        <v>8316</v>
      </c>
      <c r="S2983" s="14">
        <f t="shared" si="186"/>
        <v>42662.021539351852</v>
      </c>
      <c r="T2983" s="14">
        <f t="shared" si="187"/>
        <v>42676.021539351852</v>
      </c>
    </row>
    <row r="2984" spans="1:20" ht="30.6" x14ac:dyDescent="0.4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0" t="s">
        <v>8315</v>
      </c>
      <c r="R2984" t="s">
        <v>8316</v>
      </c>
      <c r="S2984" s="14">
        <f t="shared" si="186"/>
        <v>42031.833587962959</v>
      </c>
      <c r="T2984" s="14">
        <f t="shared" si="187"/>
        <v>42063.333333333328</v>
      </c>
    </row>
    <row r="2985" spans="1:20" ht="45" x14ac:dyDescent="0.4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8317</v>
      </c>
      <c r="R2985" t="s">
        <v>8319</v>
      </c>
      <c r="S2985" s="14">
        <f t="shared" si="186"/>
        <v>42409.040231481486</v>
      </c>
      <c r="T2985" s="14">
        <f t="shared" si="187"/>
        <v>42423.040231481486</v>
      </c>
    </row>
    <row r="2986" spans="1:20" x14ac:dyDescent="0.45">
      <c r="A2986">
        <v>1062</v>
      </c>
      <c r="B2986" s="3" t="s">
        <v>1063</v>
      </c>
      <c r="C2986" s="3" t="s">
        <v>5172</v>
      </c>
      <c r="D2986" s="6">
        <v>199</v>
      </c>
      <c r="E2986" s="8">
        <v>190</v>
      </c>
      <c r="F2986" t="s">
        <v>8219</v>
      </c>
      <c r="G2986" t="s">
        <v>8223</v>
      </c>
      <c r="H2986" t="s">
        <v>8245</v>
      </c>
      <c r="I2986">
        <v>1468351341</v>
      </c>
      <c r="J2986">
        <v>1467746541</v>
      </c>
      <c r="K2986" t="b">
        <v>0</v>
      </c>
      <c r="L2986">
        <v>4</v>
      </c>
      <c r="M2986" t="b">
        <v>0</v>
      </c>
      <c r="N2986" t="s">
        <v>8279</v>
      </c>
      <c r="O2986">
        <f t="shared" si="184"/>
        <v>95</v>
      </c>
      <c r="P2986">
        <f t="shared" si="185"/>
        <v>47.5</v>
      </c>
      <c r="Q2986" s="10" t="s">
        <v>8329</v>
      </c>
      <c r="R2986" t="s">
        <v>8330</v>
      </c>
      <c r="S2986" s="14">
        <f t="shared" si="186"/>
        <v>42556.807187500002</v>
      </c>
      <c r="T2986" s="14">
        <f t="shared" si="187"/>
        <v>42563.807187500002</v>
      </c>
    </row>
    <row r="2987" spans="1:20" ht="45" x14ac:dyDescent="0.45">
      <c r="A2987">
        <v>127</v>
      </c>
      <c r="B2987" s="3" t="s">
        <v>129</v>
      </c>
      <c r="C2987" s="3" t="s">
        <v>4238</v>
      </c>
      <c r="D2987" s="6">
        <v>8000</v>
      </c>
      <c r="E2987" s="8">
        <v>190</v>
      </c>
      <c r="F2987" t="s">
        <v>8219</v>
      </c>
      <c r="G2987" t="s">
        <v>8223</v>
      </c>
      <c r="H2987" t="s">
        <v>8245</v>
      </c>
      <c r="I2987">
        <v>1428069541</v>
      </c>
      <c r="J2987">
        <v>1425481141</v>
      </c>
      <c r="K2987" t="b">
        <v>0</v>
      </c>
      <c r="L2987">
        <v>4</v>
      </c>
      <c r="M2987" t="b">
        <v>0</v>
      </c>
      <c r="N2987" t="s">
        <v>8265</v>
      </c>
      <c r="O2987">
        <f t="shared" si="184"/>
        <v>2</v>
      </c>
      <c r="P2987">
        <f t="shared" si="185"/>
        <v>47.5</v>
      </c>
      <c r="Q2987" s="10" t="s">
        <v>8308</v>
      </c>
      <c r="R2987" t="s">
        <v>8311</v>
      </c>
      <c r="S2987" s="14">
        <f t="shared" si="186"/>
        <v>42067.62431712963</v>
      </c>
      <c r="T2987" s="14">
        <f t="shared" si="187"/>
        <v>42097.582650462966</v>
      </c>
    </row>
    <row r="2988" spans="1:20" ht="45" x14ac:dyDescent="0.4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8315</v>
      </c>
      <c r="R2988" t="s">
        <v>8316</v>
      </c>
      <c r="S2988" s="14">
        <f t="shared" si="186"/>
        <v>41885.221550925926</v>
      </c>
      <c r="T2988" s="14">
        <f t="shared" si="187"/>
        <v>41916.290972222225</v>
      </c>
    </row>
    <row r="2989" spans="1:20" ht="45" x14ac:dyDescent="0.4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8334</v>
      </c>
      <c r="R2989" t="s">
        <v>8335</v>
      </c>
      <c r="S2989" s="14">
        <f t="shared" si="186"/>
        <v>41835.763981481483</v>
      </c>
      <c r="T2989" s="14">
        <f t="shared" si="187"/>
        <v>41865.763981481483</v>
      </c>
    </row>
    <row r="2990" spans="1:20" ht="45" x14ac:dyDescent="0.4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8336</v>
      </c>
      <c r="R2990" t="s">
        <v>8337</v>
      </c>
      <c r="S2990" s="14">
        <f t="shared" si="186"/>
        <v>41849.560694444444</v>
      </c>
      <c r="T2990" s="14">
        <f t="shared" si="187"/>
        <v>41909.560694444444</v>
      </c>
    </row>
    <row r="2991" spans="1:20" ht="45" x14ac:dyDescent="0.4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8331</v>
      </c>
      <c r="R2991" t="s">
        <v>8333</v>
      </c>
      <c r="S2991" s="14">
        <f t="shared" si="186"/>
        <v>42325.19358796296</v>
      </c>
      <c r="T2991" s="14">
        <f t="shared" si="187"/>
        <v>42355.19358796296</v>
      </c>
    </row>
    <row r="2992" spans="1:20" ht="30.6" x14ac:dyDescent="0.4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8315</v>
      </c>
      <c r="R2992" t="s">
        <v>8316</v>
      </c>
      <c r="S2992" s="14">
        <f t="shared" si="186"/>
        <v>41948.727256944447</v>
      </c>
      <c r="T2992" s="14">
        <f t="shared" si="187"/>
        <v>41978.727256944447</v>
      </c>
    </row>
    <row r="2993" spans="1:20" ht="45" x14ac:dyDescent="0.4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8315</v>
      </c>
      <c r="R2993" t="s">
        <v>8316</v>
      </c>
      <c r="S2993" s="14">
        <f t="shared" si="186"/>
        <v>42224.756909722222</v>
      </c>
      <c r="T2993" s="14">
        <f t="shared" si="187"/>
        <v>42254.756909722222</v>
      </c>
    </row>
    <row r="2994" spans="1:20" ht="30.6" x14ac:dyDescent="0.4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0" t="s">
        <v>8308</v>
      </c>
      <c r="R2994" t="s">
        <v>8312</v>
      </c>
      <c r="S2994" s="14">
        <f t="shared" si="186"/>
        <v>42070.047754629632</v>
      </c>
      <c r="T2994" s="14">
        <f t="shared" si="187"/>
        <v>42087.00608796296</v>
      </c>
    </row>
    <row r="2995" spans="1:20" ht="45" x14ac:dyDescent="0.45">
      <c r="A2995">
        <v>3508</v>
      </c>
      <c r="B2995" s="3" t="s">
        <v>3507</v>
      </c>
      <c r="C2995" s="3" t="s">
        <v>7618</v>
      </c>
      <c r="D2995" s="6">
        <v>100</v>
      </c>
      <c r="E2995" s="8">
        <v>180</v>
      </c>
      <c r="F2995" t="s">
        <v>8218</v>
      </c>
      <c r="G2995" t="s">
        <v>8224</v>
      </c>
      <c r="H2995" t="s">
        <v>8246</v>
      </c>
      <c r="I2995">
        <v>1462914000</v>
      </c>
      <c r="J2995">
        <v>1460914253</v>
      </c>
      <c r="K2995" t="b">
        <v>0</v>
      </c>
      <c r="L2995">
        <v>15</v>
      </c>
      <c r="M2995" t="b">
        <v>1</v>
      </c>
      <c r="N2995" t="s">
        <v>8269</v>
      </c>
      <c r="O2995">
        <f t="shared" si="184"/>
        <v>180</v>
      </c>
      <c r="P2995">
        <f t="shared" si="185"/>
        <v>12</v>
      </c>
      <c r="Q2995" s="10" t="s">
        <v>8315</v>
      </c>
      <c r="R2995" t="s">
        <v>8316</v>
      </c>
      <c r="S2995" s="14">
        <f t="shared" si="186"/>
        <v>42477.729780092588</v>
      </c>
      <c r="T2995" s="14">
        <f t="shared" si="187"/>
        <v>42500.875</v>
      </c>
    </row>
    <row r="2996" spans="1:20" ht="30.6" x14ac:dyDescent="0.4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0" t="s">
        <v>8323</v>
      </c>
      <c r="R2996" t="s">
        <v>8324</v>
      </c>
      <c r="S2996" s="14">
        <f t="shared" si="186"/>
        <v>41153.066400462965</v>
      </c>
      <c r="T2996" s="14">
        <f t="shared" si="187"/>
        <v>41167.066400462965</v>
      </c>
    </row>
    <row r="2997" spans="1:20" ht="45" x14ac:dyDescent="0.45">
      <c r="A2997">
        <v>1439</v>
      </c>
      <c r="B2997" s="3" t="s">
        <v>1440</v>
      </c>
      <c r="C2997" s="3" t="s">
        <v>5549</v>
      </c>
      <c r="D2997" s="6">
        <v>2725</v>
      </c>
      <c r="E2997" s="8">
        <v>180</v>
      </c>
      <c r="F2997" t="s">
        <v>8220</v>
      </c>
      <c r="G2997" t="s">
        <v>8228</v>
      </c>
      <c r="H2997" t="s">
        <v>8250</v>
      </c>
      <c r="I2997">
        <v>1425758101</v>
      </c>
      <c r="J2997">
        <v>1423166101</v>
      </c>
      <c r="K2997" t="b">
        <v>0</v>
      </c>
      <c r="L2997">
        <v>6</v>
      </c>
      <c r="M2997" t="b">
        <v>0</v>
      </c>
      <c r="N2997" t="s">
        <v>8285</v>
      </c>
      <c r="O2997">
        <f t="shared" si="184"/>
        <v>7</v>
      </c>
      <c r="P2997">
        <f t="shared" si="185"/>
        <v>30</v>
      </c>
      <c r="Q2997" s="10" t="s">
        <v>8320</v>
      </c>
      <c r="R2997" t="s">
        <v>8339</v>
      </c>
      <c r="S2997" s="14">
        <f t="shared" si="186"/>
        <v>42040.829872685179</v>
      </c>
      <c r="T2997" s="14">
        <f t="shared" si="187"/>
        <v>42070.829872685179</v>
      </c>
    </row>
    <row r="2998" spans="1:20" ht="45" x14ac:dyDescent="0.45">
      <c r="A2998">
        <v>2372</v>
      </c>
      <c r="B2998" s="3" t="s">
        <v>2373</v>
      </c>
      <c r="C2998" s="3" t="s">
        <v>6482</v>
      </c>
      <c r="D2998" s="6">
        <v>5500</v>
      </c>
      <c r="E2998" s="8">
        <v>180</v>
      </c>
      <c r="F2998" t="s">
        <v>8219</v>
      </c>
      <c r="G2998" t="s">
        <v>8225</v>
      </c>
      <c r="H2998" t="s">
        <v>8247</v>
      </c>
      <c r="I2998">
        <v>1429839571</v>
      </c>
      <c r="J2998">
        <v>1427247571</v>
      </c>
      <c r="K2998" t="b">
        <v>0</v>
      </c>
      <c r="L2998">
        <v>6</v>
      </c>
      <c r="M2998" t="b">
        <v>0</v>
      </c>
      <c r="N2998" t="s">
        <v>8270</v>
      </c>
      <c r="O2998">
        <f t="shared" si="184"/>
        <v>3</v>
      </c>
      <c r="P2998">
        <f t="shared" si="185"/>
        <v>30</v>
      </c>
      <c r="Q2998" s="10" t="s">
        <v>8317</v>
      </c>
      <c r="R2998" t="s">
        <v>8318</v>
      </c>
      <c r="S2998" s="14">
        <f t="shared" si="186"/>
        <v>42088.069108796291</v>
      </c>
      <c r="T2998" s="14">
        <f t="shared" si="187"/>
        <v>42118.069108796291</v>
      </c>
    </row>
    <row r="2999" spans="1:20" ht="45" x14ac:dyDescent="0.4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8331</v>
      </c>
      <c r="R2999" t="s">
        <v>8332</v>
      </c>
      <c r="S2999" s="14">
        <f t="shared" si="186"/>
        <v>41009.847314814811</v>
      </c>
      <c r="T2999" s="14">
        <f t="shared" si="187"/>
        <v>41069.847314814811</v>
      </c>
    </row>
    <row r="3000" spans="1:20" ht="59.4" x14ac:dyDescent="0.4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8323</v>
      </c>
      <c r="R3000" t="s">
        <v>8338</v>
      </c>
      <c r="S3000" s="14">
        <f t="shared" si="186"/>
        <v>40731.61037037037</v>
      </c>
      <c r="T3000" s="14">
        <f t="shared" si="187"/>
        <v>40761.61037037037</v>
      </c>
    </row>
    <row r="3001" spans="1:20" ht="59.4" x14ac:dyDescent="0.4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0" t="s">
        <v>8320</v>
      </c>
      <c r="R3001" t="s">
        <v>8322</v>
      </c>
      <c r="S3001" s="14">
        <f t="shared" si="186"/>
        <v>42115.143634259264</v>
      </c>
      <c r="T3001" s="14">
        <f t="shared" si="187"/>
        <v>42145.143634259264</v>
      </c>
    </row>
    <row r="3002" spans="1:20" ht="59.4" x14ac:dyDescent="0.4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0" t="s">
        <v>8315</v>
      </c>
      <c r="R3002" t="s">
        <v>8316</v>
      </c>
      <c r="S3002" s="14">
        <f t="shared" si="186"/>
        <v>42540.593530092592</v>
      </c>
      <c r="T3002" s="14">
        <f t="shared" si="187"/>
        <v>42570.593530092592</v>
      </c>
    </row>
    <row r="3003" spans="1:20" ht="45" x14ac:dyDescent="0.4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184"/>
        <v>0</v>
      </c>
      <c r="P3003">
        <f t="shared" si="185"/>
        <v>87.5</v>
      </c>
      <c r="Q3003" s="10" t="s">
        <v>8315</v>
      </c>
      <c r="R3003" t="s">
        <v>8355</v>
      </c>
      <c r="S3003" s="14">
        <f t="shared" si="186"/>
        <v>42263.691574074073</v>
      </c>
      <c r="T3003" s="14">
        <f t="shared" si="187"/>
        <v>42293.691574074073</v>
      </c>
    </row>
    <row r="3004" spans="1:20" ht="30.6" x14ac:dyDescent="0.4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184"/>
        <v>1</v>
      </c>
      <c r="P3004">
        <f t="shared" si="185"/>
        <v>35</v>
      </c>
      <c r="Q3004" s="10" t="s">
        <v>8317</v>
      </c>
      <c r="R3004" t="s">
        <v>8318</v>
      </c>
      <c r="S3004" s="14">
        <f t="shared" si="186"/>
        <v>41968.852118055554</v>
      </c>
      <c r="T3004" s="14">
        <f t="shared" si="187"/>
        <v>41998.852118055554</v>
      </c>
    </row>
    <row r="3005" spans="1:20" ht="45" x14ac:dyDescent="0.4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8315</v>
      </c>
      <c r="R3005" t="s">
        <v>8316</v>
      </c>
      <c r="S3005" s="14">
        <f t="shared" si="186"/>
        <v>42124.623877314814</v>
      </c>
      <c r="T3005" s="14">
        <f t="shared" si="187"/>
        <v>42166.958333333328</v>
      </c>
    </row>
    <row r="3006" spans="1:20" ht="45" x14ac:dyDescent="0.4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0" t="s">
        <v>8320</v>
      </c>
      <c r="R3006" t="s">
        <v>8322</v>
      </c>
      <c r="S3006" s="14">
        <f t="shared" si="186"/>
        <v>40863.060127314813</v>
      </c>
      <c r="T3006" s="14">
        <f t="shared" si="187"/>
        <v>40893.060127314813</v>
      </c>
    </row>
    <row r="3007" spans="1:20" ht="45" x14ac:dyDescent="0.4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0" t="s">
        <v>8323</v>
      </c>
      <c r="R3007" t="s">
        <v>8326</v>
      </c>
      <c r="S3007" s="14">
        <f t="shared" si="186"/>
        <v>41559.5549537037</v>
      </c>
      <c r="T3007" s="14">
        <f t="shared" si="187"/>
        <v>41589.596620370372</v>
      </c>
    </row>
    <row r="3008" spans="1:20" ht="45" x14ac:dyDescent="0.4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0" t="s">
        <v>8336</v>
      </c>
      <c r="R3008" t="s">
        <v>8341</v>
      </c>
      <c r="S3008" s="14">
        <f t="shared" si="186"/>
        <v>42281.136099537034</v>
      </c>
      <c r="T3008" s="14">
        <f t="shared" si="187"/>
        <v>42311.177766203706</v>
      </c>
    </row>
    <row r="3009" spans="1:20" ht="45" x14ac:dyDescent="0.4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0" t="s">
        <v>8315</v>
      </c>
      <c r="R3009" t="s">
        <v>8316</v>
      </c>
      <c r="S3009" s="14">
        <f t="shared" si="186"/>
        <v>41793.191875000004</v>
      </c>
      <c r="T3009" s="14">
        <f t="shared" si="187"/>
        <v>41807.191875000004</v>
      </c>
    </row>
    <row r="3010" spans="1:20" ht="59.4" x14ac:dyDescent="0.4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188">ROUND(E3010/D3010*100,0)</f>
        <v>20</v>
      </c>
      <c r="P3010">
        <f t="shared" ref="P3010:P3073" si="189">IFERROR(ROUND(E3010/L3010,2),0)</f>
        <v>34</v>
      </c>
      <c r="Q3010" s="10" t="s">
        <v>8315</v>
      </c>
      <c r="R3010" t="s">
        <v>8316</v>
      </c>
      <c r="S3010" s="14">
        <f t="shared" ref="S3010:S3073" si="190">(((J3010/60)/60)/24)+DATE(1970,1,1)</f>
        <v>42132.809953703705</v>
      </c>
      <c r="T3010" s="14">
        <f t="shared" ref="T3010:T3073" si="191">(((I3010/60)/60)/24)+DATE(1970,1,1)</f>
        <v>42192.809953703705</v>
      </c>
    </row>
    <row r="3011" spans="1:20" ht="45" x14ac:dyDescent="0.4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si="188"/>
        <v>17</v>
      </c>
      <c r="P3011">
        <f t="shared" si="189"/>
        <v>27.5</v>
      </c>
      <c r="Q3011" s="10" t="s">
        <v>8315</v>
      </c>
      <c r="R3011" t="s">
        <v>8316</v>
      </c>
      <c r="S3011" s="14">
        <f t="shared" si="190"/>
        <v>42031.666898148149</v>
      </c>
      <c r="T3011" s="14">
        <f t="shared" si="191"/>
        <v>42064.125</v>
      </c>
    </row>
    <row r="3012" spans="1:20" ht="45" x14ac:dyDescent="0.4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188"/>
        <v>41</v>
      </c>
      <c r="P3012">
        <f t="shared" si="189"/>
        <v>23.57</v>
      </c>
      <c r="Q3012" s="10" t="s">
        <v>8331</v>
      </c>
      <c r="R3012" t="s">
        <v>8332</v>
      </c>
      <c r="S3012" s="14">
        <f t="shared" si="190"/>
        <v>40973.740451388891</v>
      </c>
      <c r="T3012" s="14">
        <f t="shared" si="191"/>
        <v>41003.698784722219</v>
      </c>
    </row>
    <row r="3013" spans="1:20" ht="45" x14ac:dyDescent="0.4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8315</v>
      </c>
      <c r="R3013" t="s">
        <v>8316</v>
      </c>
      <c r="S3013" s="14">
        <f t="shared" si="190"/>
        <v>42807.151863425926</v>
      </c>
      <c r="T3013" s="14">
        <f t="shared" si="191"/>
        <v>42829.151863425926</v>
      </c>
    </row>
    <row r="3014" spans="1:20" ht="45" x14ac:dyDescent="0.4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0" t="s">
        <v>8323</v>
      </c>
      <c r="R3014" t="s">
        <v>8326</v>
      </c>
      <c r="S3014" s="14">
        <f t="shared" si="190"/>
        <v>41149.796064814815</v>
      </c>
      <c r="T3014" s="14">
        <f t="shared" si="191"/>
        <v>41175.100694444445</v>
      </c>
    </row>
    <row r="3015" spans="1:20" ht="45" x14ac:dyDescent="0.4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0" t="s">
        <v>8323</v>
      </c>
      <c r="R3015" t="s">
        <v>8326</v>
      </c>
      <c r="S3015" s="14">
        <f t="shared" si="190"/>
        <v>41575.880914351852</v>
      </c>
      <c r="T3015" s="14">
        <f t="shared" si="191"/>
        <v>41605.922581018516</v>
      </c>
    </row>
    <row r="3016" spans="1:20" ht="45" x14ac:dyDescent="0.4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8317</v>
      </c>
      <c r="R3016" t="s">
        <v>8319</v>
      </c>
      <c r="S3016" s="14">
        <f t="shared" si="190"/>
        <v>41990.438043981485</v>
      </c>
      <c r="T3016" s="14">
        <f t="shared" si="191"/>
        <v>42020.438043981485</v>
      </c>
    </row>
    <row r="3017" spans="1:20" ht="30.6" x14ac:dyDescent="0.4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8336</v>
      </c>
      <c r="R3017" t="s">
        <v>8337</v>
      </c>
      <c r="S3017" s="14">
        <f t="shared" si="190"/>
        <v>42209.567824074074</v>
      </c>
      <c r="T3017" s="14">
        <f t="shared" si="191"/>
        <v>42259.567824074074</v>
      </c>
    </row>
    <row r="3018" spans="1:20" ht="45" x14ac:dyDescent="0.4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8308</v>
      </c>
      <c r="R3018" t="s">
        <v>8314</v>
      </c>
      <c r="S3018" s="14">
        <f t="shared" si="190"/>
        <v>41400.92627314815</v>
      </c>
      <c r="T3018" s="14">
        <f t="shared" si="191"/>
        <v>41430.92627314815</v>
      </c>
    </row>
    <row r="3019" spans="1:20" ht="45" x14ac:dyDescent="0.4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188"/>
        <v>15</v>
      </c>
      <c r="P3019">
        <f t="shared" si="189"/>
        <v>38.25</v>
      </c>
      <c r="Q3019" s="10" t="s">
        <v>8315</v>
      </c>
      <c r="R3019" t="s">
        <v>8316</v>
      </c>
      <c r="S3019" s="14">
        <f t="shared" si="190"/>
        <v>41906.819513888891</v>
      </c>
      <c r="T3019" s="14">
        <f t="shared" si="191"/>
        <v>41938.838888888888</v>
      </c>
    </row>
    <row r="3020" spans="1:20" ht="59.4" x14ac:dyDescent="0.4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188"/>
        <v>100</v>
      </c>
      <c r="P3020">
        <f t="shared" si="189"/>
        <v>21.86</v>
      </c>
      <c r="Q3020" s="10" t="s">
        <v>8323</v>
      </c>
      <c r="R3020" t="s">
        <v>8324</v>
      </c>
      <c r="S3020" s="14">
        <f t="shared" si="190"/>
        <v>42793.700821759259</v>
      </c>
      <c r="T3020" s="14">
        <f t="shared" si="191"/>
        <v>42796.700821759259</v>
      </c>
    </row>
    <row r="3021" spans="1:20" ht="45" x14ac:dyDescent="0.45">
      <c r="A3021">
        <v>1157</v>
      </c>
      <c r="B3021" s="3" t="s">
        <v>1158</v>
      </c>
      <c r="C3021" s="3" t="s">
        <v>5267</v>
      </c>
      <c r="D3021" s="6">
        <v>10000</v>
      </c>
      <c r="E3021" s="8">
        <v>151</v>
      </c>
      <c r="F3021" t="s">
        <v>8220</v>
      </c>
      <c r="G3021" t="s">
        <v>8223</v>
      </c>
      <c r="H3021" t="s">
        <v>8245</v>
      </c>
      <c r="I3021">
        <v>1417795480</v>
      </c>
      <c r="J3021">
        <v>1412607880</v>
      </c>
      <c r="K3021" t="b">
        <v>0</v>
      </c>
      <c r="L3021">
        <v>3</v>
      </c>
      <c r="M3021" t="b">
        <v>0</v>
      </c>
      <c r="N3021" t="s">
        <v>8282</v>
      </c>
      <c r="O3021">
        <f t="shared" si="188"/>
        <v>2</v>
      </c>
      <c r="P3021">
        <f t="shared" si="189"/>
        <v>50.33</v>
      </c>
      <c r="Q3021" s="10" t="s">
        <v>8334</v>
      </c>
      <c r="R3021" t="s">
        <v>8335</v>
      </c>
      <c r="S3021" s="14">
        <f t="shared" si="190"/>
        <v>41918.628240740742</v>
      </c>
      <c r="T3021" s="14">
        <f t="shared" si="191"/>
        <v>41978.669907407413</v>
      </c>
    </row>
    <row r="3022" spans="1:20" ht="59.4" x14ac:dyDescent="0.45">
      <c r="A3022">
        <v>2411</v>
      </c>
      <c r="B3022" s="3" t="s">
        <v>2412</v>
      </c>
      <c r="C3022" s="3" t="s">
        <v>6521</v>
      </c>
      <c r="D3022" s="6">
        <v>25000</v>
      </c>
      <c r="E3022" s="8">
        <v>151</v>
      </c>
      <c r="F3022" t="s">
        <v>8220</v>
      </c>
      <c r="G3022" t="s">
        <v>8223</v>
      </c>
      <c r="H3022" t="s">
        <v>8245</v>
      </c>
      <c r="I3022">
        <v>1440524082</v>
      </c>
      <c r="J3022">
        <v>1437932082</v>
      </c>
      <c r="K3022" t="b">
        <v>0</v>
      </c>
      <c r="L3022">
        <v>3</v>
      </c>
      <c r="M3022" t="b">
        <v>0</v>
      </c>
      <c r="N3022" t="s">
        <v>8282</v>
      </c>
      <c r="O3022">
        <f t="shared" si="188"/>
        <v>1</v>
      </c>
      <c r="P3022">
        <f t="shared" si="189"/>
        <v>50.33</v>
      </c>
      <c r="Q3022" s="10" t="s">
        <v>8334</v>
      </c>
      <c r="R3022" t="s">
        <v>8335</v>
      </c>
      <c r="S3022" s="14">
        <f t="shared" si="190"/>
        <v>42211.732430555552</v>
      </c>
      <c r="T3022" s="14">
        <f t="shared" si="191"/>
        <v>42241.732430555552</v>
      </c>
    </row>
    <row r="3023" spans="1:20" ht="45" x14ac:dyDescent="0.45">
      <c r="A3023">
        <v>904</v>
      </c>
      <c r="B3023" s="3" t="s">
        <v>905</v>
      </c>
      <c r="C3023" s="3" t="s">
        <v>5014</v>
      </c>
      <c r="D3023" s="6">
        <v>50000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1451786137</v>
      </c>
      <c r="J3023">
        <v>1449194137</v>
      </c>
      <c r="K3023" t="b">
        <v>0</v>
      </c>
      <c r="L3023">
        <v>3</v>
      </c>
      <c r="M3023" t="b">
        <v>0</v>
      </c>
      <c r="N3023" t="s">
        <v>8276</v>
      </c>
      <c r="O3023">
        <f t="shared" si="188"/>
        <v>0</v>
      </c>
      <c r="P3023">
        <f t="shared" si="189"/>
        <v>50.33</v>
      </c>
      <c r="Q3023" s="10" t="s">
        <v>8323</v>
      </c>
      <c r="R3023" t="s">
        <v>8326</v>
      </c>
      <c r="S3023" s="14">
        <f t="shared" si="190"/>
        <v>42342.080289351856</v>
      </c>
      <c r="T3023" s="14">
        <f t="shared" si="191"/>
        <v>42372.080289351856</v>
      </c>
    </row>
    <row r="3024" spans="1:20" ht="45" x14ac:dyDescent="0.45">
      <c r="A3024">
        <v>3191</v>
      </c>
      <c r="B3024" s="3" t="s">
        <v>3191</v>
      </c>
      <c r="C3024" s="3" t="s">
        <v>7301</v>
      </c>
      <c r="D3024" s="6">
        <v>3750</v>
      </c>
      <c r="E3024" s="8">
        <v>151</v>
      </c>
      <c r="F3024" t="s">
        <v>8220</v>
      </c>
      <c r="G3024" t="s">
        <v>8223</v>
      </c>
      <c r="H3024" t="s">
        <v>8245</v>
      </c>
      <c r="I3024">
        <v>1471370869</v>
      </c>
      <c r="J3024">
        <v>1466186869</v>
      </c>
      <c r="K3024" t="b">
        <v>0</v>
      </c>
      <c r="L3024">
        <v>4</v>
      </c>
      <c r="M3024" t="b">
        <v>0</v>
      </c>
      <c r="N3024" t="s">
        <v>8303</v>
      </c>
      <c r="O3024">
        <f t="shared" si="188"/>
        <v>4</v>
      </c>
      <c r="P3024">
        <f t="shared" si="189"/>
        <v>37.75</v>
      </c>
      <c r="Q3024" s="10" t="s">
        <v>8315</v>
      </c>
      <c r="R3024" t="s">
        <v>8357</v>
      </c>
      <c r="S3024" s="14">
        <f t="shared" si="190"/>
        <v>42538.755428240736</v>
      </c>
      <c r="T3024" s="14">
        <f t="shared" si="191"/>
        <v>42598.755428240736</v>
      </c>
    </row>
    <row r="3025" spans="1:20" ht="45" x14ac:dyDescent="0.45">
      <c r="A3025">
        <v>3987</v>
      </c>
      <c r="B3025" s="3" t="s">
        <v>3983</v>
      </c>
      <c r="C3025" s="3" t="s">
        <v>8093</v>
      </c>
      <c r="D3025" s="6">
        <v>400</v>
      </c>
      <c r="E3025" s="8">
        <v>151</v>
      </c>
      <c r="F3025" t="s">
        <v>8220</v>
      </c>
      <c r="G3025" t="s">
        <v>8224</v>
      </c>
      <c r="H3025" t="s">
        <v>8246</v>
      </c>
      <c r="I3025">
        <v>1400278290</v>
      </c>
      <c r="J3025">
        <v>1399414290</v>
      </c>
      <c r="K3025" t="b">
        <v>0</v>
      </c>
      <c r="L3025">
        <v>13</v>
      </c>
      <c r="M3025" t="b">
        <v>0</v>
      </c>
      <c r="N3025" t="s">
        <v>8269</v>
      </c>
      <c r="O3025">
        <f t="shared" si="188"/>
        <v>38</v>
      </c>
      <c r="P3025">
        <f t="shared" si="189"/>
        <v>11.62</v>
      </c>
      <c r="Q3025" s="10" t="s">
        <v>8315</v>
      </c>
      <c r="R3025" t="s">
        <v>8316</v>
      </c>
      <c r="S3025" s="14">
        <f t="shared" si="190"/>
        <v>41765.92465277778</v>
      </c>
      <c r="T3025" s="14">
        <f t="shared" si="191"/>
        <v>41775.92465277778</v>
      </c>
    </row>
    <row r="3026" spans="1:20" ht="45" x14ac:dyDescent="0.45">
      <c r="A3026">
        <v>123</v>
      </c>
      <c r="B3026" s="3" t="s">
        <v>125</v>
      </c>
      <c r="C3026" s="3" t="s">
        <v>4234</v>
      </c>
      <c r="D3026" s="6">
        <v>55000</v>
      </c>
      <c r="E3026" s="8">
        <v>151</v>
      </c>
      <c r="F3026" t="s">
        <v>8219</v>
      </c>
      <c r="G3026" t="s">
        <v>8223</v>
      </c>
      <c r="H3026" t="s">
        <v>8245</v>
      </c>
      <c r="I3026">
        <v>1414533600</v>
      </c>
      <c r="J3026">
        <v>1411411564</v>
      </c>
      <c r="K3026" t="b">
        <v>0</v>
      </c>
      <c r="L3026">
        <v>6</v>
      </c>
      <c r="M3026" t="b">
        <v>0</v>
      </c>
      <c r="N3026" t="s">
        <v>8265</v>
      </c>
      <c r="O3026">
        <f t="shared" si="188"/>
        <v>0</v>
      </c>
      <c r="P3026">
        <f t="shared" si="189"/>
        <v>25.17</v>
      </c>
      <c r="Q3026" s="10" t="s">
        <v>8308</v>
      </c>
      <c r="R3026" t="s">
        <v>8311</v>
      </c>
      <c r="S3026" s="14">
        <f t="shared" si="190"/>
        <v>41904.781990740739</v>
      </c>
      <c r="T3026" s="14">
        <f t="shared" si="191"/>
        <v>41940.916666666664</v>
      </c>
    </row>
    <row r="3027" spans="1:20" ht="45" x14ac:dyDescent="0.4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0" t="s">
        <v>8308</v>
      </c>
      <c r="R3027" t="s">
        <v>8314</v>
      </c>
      <c r="S3027" s="14">
        <f t="shared" si="190"/>
        <v>41340.303032407406</v>
      </c>
      <c r="T3027" s="14">
        <f t="shared" si="191"/>
        <v>41370.261365740742</v>
      </c>
    </row>
    <row r="3028" spans="1:20" ht="45" x14ac:dyDescent="0.45">
      <c r="A3028">
        <v>2775</v>
      </c>
      <c r="B3028" s="3" t="s">
        <v>2775</v>
      </c>
      <c r="C3028" s="3" t="s">
        <v>6885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1323994754</v>
      </c>
      <c r="J3028">
        <v>1321402754</v>
      </c>
      <c r="K3028" t="b">
        <v>0</v>
      </c>
      <c r="L3028">
        <v>2</v>
      </c>
      <c r="M3028" t="b">
        <v>0</v>
      </c>
      <c r="N3028" t="s">
        <v>8302</v>
      </c>
      <c r="O3028">
        <f t="shared" si="188"/>
        <v>3</v>
      </c>
      <c r="P3028">
        <f t="shared" si="189"/>
        <v>75</v>
      </c>
      <c r="Q3028" s="10" t="s">
        <v>8320</v>
      </c>
      <c r="R3028" t="s">
        <v>8356</v>
      </c>
      <c r="S3028" s="14">
        <f t="shared" si="190"/>
        <v>40863.013356481482</v>
      </c>
      <c r="T3028" s="14">
        <f t="shared" si="191"/>
        <v>40893.013356481482</v>
      </c>
    </row>
    <row r="3029" spans="1:20" ht="45" x14ac:dyDescent="0.4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0" t="s">
        <v>8323</v>
      </c>
      <c r="R3029" t="s">
        <v>8345</v>
      </c>
      <c r="S3029" s="14">
        <f t="shared" si="190"/>
        <v>42673.577534722222</v>
      </c>
      <c r="T3029" s="14">
        <f t="shared" si="191"/>
        <v>42713.619201388887</v>
      </c>
    </row>
    <row r="3030" spans="1:20" ht="45" x14ac:dyDescent="0.45">
      <c r="A3030">
        <v>1485</v>
      </c>
      <c r="B3030" s="3" t="s">
        <v>1486</v>
      </c>
      <c r="C3030" s="3" t="s">
        <v>5595</v>
      </c>
      <c r="D3030" s="6">
        <v>6700</v>
      </c>
      <c r="E3030" s="8">
        <v>150</v>
      </c>
      <c r="F3030" t="s">
        <v>8220</v>
      </c>
      <c r="G3030" t="s">
        <v>8223</v>
      </c>
      <c r="H3030" t="s">
        <v>8245</v>
      </c>
      <c r="I3030">
        <v>1434827173</v>
      </c>
      <c r="J3030">
        <v>1430939173</v>
      </c>
      <c r="K3030" t="b">
        <v>0</v>
      </c>
      <c r="L3030">
        <v>3</v>
      </c>
      <c r="M3030" t="b">
        <v>0</v>
      </c>
      <c r="N3030" t="s">
        <v>8273</v>
      </c>
      <c r="O3030">
        <f t="shared" si="188"/>
        <v>2</v>
      </c>
      <c r="P3030">
        <f t="shared" si="189"/>
        <v>50</v>
      </c>
      <c r="Q3030" s="10" t="s">
        <v>8320</v>
      </c>
      <c r="R3030" t="s">
        <v>8322</v>
      </c>
      <c r="S3030" s="14">
        <f t="shared" si="190"/>
        <v>42130.795983796299</v>
      </c>
      <c r="T3030" s="14">
        <f t="shared" si="191"/>
        <v>42175.795983796299</v>
      </c>
    </row>
    <row r="3031" spans="1:20" ht="45" x14ac:dyDescent="0.4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8315</v>
      </c>
      <c r="R3031" t="s">
        <v>8316</v>
      </c>
      <c r="S3031" s="14">
        <f t="shared" si="190"/>
        <v>42297.691006944442</v>
      </c>
      <c r="T3031" s="14">
        <f t="shared" si="191"/>
        <v>42320.290972222225</v>
      </c>
    </row>
    <row r="3032" spans="1:20" ht="59.4" x14ac:dyDescent="0.4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8308</v>
      </c>
      <c r="R3032" t="s">
        <v>8314</v>
      </c>
      <c r="S3032" s="14">
        <f t="shared" si="190"/>
        <v>42272.93949074074</v>
      </c>
      <c r="T3032" s="14">
        <f t="shared" si="191"/>
        <v>42313.981157407412</v>
      </c>
    </row>
    <row r="3033" spans="1:20" ht="45" x14ac:dyDescent="0.4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8315</v>
      </c>
      <c r="R3033" t="s">
        <v>8316</v>
      </c>
      <c r="S3033" s="14">
        <f t="shared" si="190"/>
        <v>42165.037581018521</v>
      </c>
      <c r="T3033" s="14">
        <f t="shared" si="191"/>
        <v>42224.898611111115</v>
      </c>
    </row>
    <row r="3034" spans="1:20" ht="45" x14ac:dyDescent="0.4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188"/>
        <v>2</v>
      </c>
      <c r="P3034">
        <f t="shared" si="189"/>
        <v>72.5</v>
      </c>
      <c r="Q3034" s="10" t="s">
        <v>8334</v>
      </c>
      <c r="R3034" t="s">
        <v>8335</v>
      </c>
      <c r="S3034" s="14">
        <f t="shared" si="190"/>
        <v>42234.105462962965</v>
      </c>
      <c r="T3034" s="14">
        <f t="shared" si="191"/>
        <v>42264.105462962965</v>
      </c>
    </row>
    <row r="3035" spans="1:20" ht="45" x14ac:dyDescent="0.45">
      <c r="A3035">
        <v>2916</v>
      </c>
      <c r="B3035" s="3" t="s">
        <v>2916</v>
      </c>
      <c r="C3035" s="3" t="s">
        <v>7026</v>
      </c>
      <c r="D3035" s="6">
        <v>1850</v>
      </c>
      <c r="E3035" s="8">
        <v>145</v>
      </c>
      <c r="F3035" t="s">
        <v>8220</v>
      </c>
      <c r="G3035" t="s">
        <v>8224</v>
      </c>
      <c r="H3035" t="s">
        <v>8246</v>
      </c>
      <c r="I3035">
        <v>1400498789</v>
      </c>
      <c r="J3035">
        <v>1398511589</v>
      </c>
      <c r="K3035" t="b">
        <v>0</v>
      </c>
      <c r="L3035">
        <v>7</v>
      </c>
      <c r="M3035" t="b">
        <v>0</v>
      </c>
      <c r="N3035" t="s">
        <v>8269</v>
      </c>
      <c r="O3035">
        <f t="shared" si="188"/>
        <v>8</v>
      </c>
      <c r="P3035">
        <f t="shared" si="189"/>
        <v>20.71</v>
      </c>
      <c r="Q3035" s="10" t="s">
        <v>8315</v>
      </c>
      <c r="R3035" t="s">
        <v>8316</v>
      </c>
      <c r="S3035" s="14">
        <f t="shared" si="190"/>
        <v>41755.476724537039</v>
      </c>
      <c r="T3035" s="14">
        <f t="shared" si="191"/>
        <v>41778.476724537039</v>
      </c>
    </row>
    <row r="3036" spans="1:20" x14ac:dyDescent="0.45">
      <c r="A3036">
        <v>1456</v>
      </c>
      <c r="B3036" s="3" t="s">
        <v>1457</v>
      </c>
      <c r="C3036" s="3" t="s">
        <v>5566</v>
      </c>
      <c r="D3036" s="6">
        <v>5000</v>
      </c>
      <c r="E3036" s="8">
        <v>145</v>
      </c>
      <c r="F3036" t="s">
        <v>8219</v>
      </c>
      <c r="G3036" t="s">
        <v>8236</v>
      </c>
      <c r="H3036" t="s">
        <v>8248</v>
      </c>
      <c r="I3036">
        <v>1483459365</v>
      </c>
      <c r="J3036">
        <v>1480867365</v>
      </c>
      <c r="K3036" t="b">
        <v>0</v>
      </c>
      <c r="L3036">
        <v>3</v>
      </c>
      <c r="M3036" t="b">
        <v>0</v>
      </c>
      <c r="N3036" t="s">
        <v>8285</v>
      </c>
      <c r="O3036">
        <f t="shared" si="188"/>
        <v>3</v>
      </c>
      <c r="P3036">
        <f t="shared" si="189"/>
        <v>48.33</v>
      </c>
      <c r="Q3036" s="10" t="s">
        <v>8320</v>
      </c>
      <c r="R3036" t="s">
        <v>8339</v>
      </c>
      <c r="S3036" s="14">
        <f t="shared" si="190"/>
        <v>42708.668576388889</v>
      </c>
      <c r="T3036" s="14">
        <f t="shared" si="191"/>
        <v>42738.668576388889</v>
      </c>
    </row>
    <row r="3037" spans="1:20" ht="30.6" x14ac:dyDescent="0.4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8317</v>
      </c>
      <c r="R3037" t="s">
        <v>8318</v>
      </c>
      <c r="S3037" s="14">
        <f t="shared" si="190"/>
        <v>42388.798252314817</v>
      </c>
      <c r="T3037" s="14">
        <f t="shared" si="191"/>
        <v>42418.798252314817</v>
      </c>
    </row>
    <row r="3038" spans="1:20" ht="45" x14ac:dyDescent="0.4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0" t="s">
        <v>8308</v>
      </c>
      <c r="R3038" t="s">
        <v>8314</v>
      </c>
      <c r="S3038" s="14">
        <f t="shared" si="190"/>
        <v>41844.922662037039</v>
      </c>
      <c r="T3038" s="14">
        <f t="shared" si="191"/>
        <v>41874.922662037039</v>
      </c>
    </row>
    <row r="3039" spans="1:20" ht="45" x14ac:dyDescent="0.4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0" t="s">
        <v>8315</v>
      </c>
      <c r="R3039" t="s">
        <v>8355</v>
      </c>
      <c r="S3039" s="14">
        <f t="shared" si="190"/>
        <v>41957.833726851852</v>
      </c>
      <c r="T3039" s="14">
        <f t="shared" si="191"/>
        <v>41987.833726851852</v>
      </c>
    </row>
    <row r="3040" spans="1:20" ht="45" x14ac:dyDescent="0.45">
      <c r="A3040">
        <v>2747</v>
      </c>
      <c r="B3040" s="3" t="s">
        <v>2747</v>
      </c>
      <c r="C3040" s="3" t="s">
        <v>6857</v>
      </c>
      <c r="D3040" s="6">
        <v>500</v>
      </c>
      <c r="E3040" s="8">
        <v>140</v>
      </c>
      <c r="F3040" t="s">
        <v>8220</v>
      </c>
      <c r="G3040" t="s">
        <v>8223</v>
      </c>
      <c r="H3040" t="s">
        <v>8245</v>
      </c>
      <c r="I3040">
        <v>1339816200</v>
      </c>
      <c r="J3040">
        <v>1337095997</v>
      </c>
      <c r="K3040" t="b">
        <v>0</v>
      </c>
      <c r="L3040">
        <v>4</v>
      </c>
      <c r="M3040" t="b">
        <v>0</v>
      </c>
      <c r="N3040" t="s">
        <v>8302</v>
      </c>
      <c r="O3040">
        <f t="shared" si="188"/>
        <v>28</v>
      </c>
      <c r="P3040">
        <f t="shared" si="189"/>
        <v>35</v>
      </c>
      <c r="Q3040" s="10" t="s">
        <v>8320</v>
      </c>
      <c r="R3040" t="s">
        <v>8356</v>
      </c>
      <c r="S3040" s="14">
        <f t="shared" si="190"/>
        <v>41044.64811342593</v>
      </c>
      <c r="T3040" s="14">
        <f t="shared" si="191"/>
        <v>41076.131944444445</v>
      </c>
    </row>
    <row r="3041" spans="1:20" ht="30.6" x14ac:dyDescent="0.45">
      <c r="A3041">
        <v>1991</v>
      </c>
      <c r="B3041" s="3" t="s">
        <v>1992</v>
      </c>
      <c r="C3041" s="3" t="s">
        <v>6101</v>
      </c>
      <c r="D3041" s="6">
        <v>2000</v>
      </c>
      <c r="E3041" s="8">
        <v>140</v>
      </c>
      <c r="F3041" t="s">
        <v>8220</v>
      </c>
      <c r="G3041" t="s">
        <v>8223</v>
      </c>
      <c r="H3041" t="s">
        <v>8245</v>
      </c>
      <c r="I3041">
        <v>1435958786</v>
      </c>
      <c r="J3041">
        <v>1434144386</v>
      </c>
      <c r="K3041" t="b">
        <v>0</v>
      </c>
      <c r="L3041">
        <v>3</v>
      </c>
      <c r="M3041" t="b">
        <v>0</v>
      </c>
      <c r="N3041" t="s">
        <v>8294</v>
      </c>
      <c r="O3041">
        <f t="shared" si="188"/>
        <v>7</v>
      </c>
      <c r="P3041">
        <f t="shared" si="189"/>
        <v>46.67</v>
      </c>
      <c r="Q3041" s="10" t="s">
        <v>8336</v>
      </c>
      <c r="R3041" t="s">
        <v>8348</v>
      </c>
      <c r="S3041" s="14">
        <f t="shared" si="190"/>
        <v>42167.89335648148</v>
      </c>
      <c r="T3041" s="14">
        <f t="shared" si="191"/>
        <v>42188.89335648148</v>
      </c>
    </row>
    <row r="3042" spans="1:20" ht="45" x14ac:dyDescent="0.45">
      <c r="A3042">
        <v>151</v>
      </c>
      <c r="B3042" s="3" t="s">
        <v>153</v>
      </c>
      <c r="C3042" s="3" t="s">
        <v>4261</v>
      </c>
      <c r="D3042" s="6">
        <v>250000</v>
      </c>
      <c r="E3042" s="8">
        <v>140</v>
      </c>
      <c r="F3042" t="s">
        <v>8219</v>
      </c>
      <c r="G3042" t="s">
        <v>8225</v>
      </c>
      <c r="H3042" t="s">
        <v>8247</v>
      </c>
      <c r="I3042">
        <v>1434633191</v>
      </c>
      <c r="J3042">
        <v>1429449191</v>
      </c>
      <c r="K3042" t="b">
        <v>0</v>
      </c>
      <c r="L3042">
        <v>5</v>
      </c>
      <c r="M3042" t="b">
        <v>0</v>
      </c>
      <c r="N3042" t="s">
        <v>8265</v>
      </c>
      <c r="O3042">
        <f t="shared" si="188"/>
        <v>0</v>
      </c>
      <c r="P3042">
        <f t="shared" si="189"/>
        <v>28</v>
      </c>
      <c r="Q3042" s="10" t="s">
        <v>8308</v>
      </c>
      <c r="R3042" t="s">
        <v>8311</v>
      </c>
      <c r="S3042" s="14">
        <f t="shared" si="190"/>
        <v>42113.550821759258</v>
      </c>
      <c r="T3042" s="14">
        <f t="shared" si="191"/>
        <v>42173.550821759258</v>
      </c>
    </row>
    <row r="3043" spans="1:20" ht="45" x14ac:dyDescent="0.45">
      <c r="A3043">
        <v>601</v>
      </c>
      <c r="B3043" s="3" t="s">
        <v>602</v>
      </c>
      <c r="C3043" s="3" t="s">
        <v>4711</v>
      </c>
      <c r="D3043" s="6">
        <v>10000</v>
      </c>
      <c r="E3043" s="8">
        <v>140</v>
      </c>
      <c r="F3043" t="s">
        <v>8219</v>
      </c>
      <c r="G3043" t="s">
        <v>8228</v>
      </c>
      <c r="H3043" t="s">
        <v>8250</v>
      </c>
      <c r="I3043">
        <v>1419626139</v>
      </c>
      <c r="J3043">
        <v>1417034139</v>
      </c>
      <c r="K3043" t="b">
        <v>0</v>
      </c>
      <c r="L3043">
        <v>6</v>
      </c>
      <c r="M3043" t="b">
        <v>0</v>
      </c>
      <c r="N3043" t="s">
        <v>8270</v>
      </c>
      <c r="O3043">
        <f t="shared" si="188"/>
        <v>1</v>
      </c>
      <c r="P3043">
        <f t="shared" si="189"/>
        <v>23.33</v>
      </c>
      <c r="Q3043" s="10" t="s">
        <v>8317</v>
      </c>
      <c r="R3043" t="s">
        <v>8318</v>
      </c>
      <c r="S3043" s="14">
        <f t="shared" si="190"/>
        <v>41969.858090277776</v>
      </c>
      <c r="T3043" s="14">
        <f t="shared" si="191"/>
        <v>41999.858090277776</v>
      </c>
    </row>
    <row r="3044" spans="1:20" x14ac:dyDescent="0.4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8308</v>
      </c>
      <c r="R3044" t="s">
        <v>8314</v>
      </c>
      <c r="S3044" s="14">
        <f t="shared" si="190"/>
        <v>41801.120069444441</v>
      </c>
      <c r="T3044" s="14">
        <f t="shared" si="191"/>
        <v>41817.120069444441</v>
      </c>
    </row>
    <row r="3045" spans="1:20" ht="45" x14ac:dyDescent="0.4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8315</v>
      </c>
      <c r="R3045" t="s">
        <v>8316</v>
      </c>
      <c r="S3045" s="14">
        <f t="shared" si="190"/>
        <v>42475.848067129627</v>
      </c>
      <c r="T3045" s="14">
        <f t="shared" si="191"/>
        <v>42505.848067129627</v>
      </c>
    </row>
    <row r="3046" spans="1:20" ht="45" x14ac:dyDescent="0.4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8315</v>
      </c>
      <c r="R3046" t="s">
        <v>8316</v>
      </c>
      <c r="S3046" s="14">
        <f t="shared" si="190"/>
        <v>41811.536180555559</v>
      </c>
      <c r="T3046" s="14">
        <f t="shared" si="191"/>
        <v>41841.536180555559</v>
      </c>
    </row>
    <row r="3047" spans="1:20" ht="45" x14ac:dyDescent="0.4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0" t="s">
        <v>8315</v>
      </c>
      <c r="R3047" t="s">
        <v>8316</v>
      </c>
      <c r="S3047" s="14">
        <f t="shared" si="190"/>
        <v>42136.092488425929</v>
      </c>
      <c r="T3047" s="14">
        <f t="shared" si="191"/>
        <v>42166.092488425929</v>
      </c>
    </row>
    <row r="3048" spans="1:20" ht="45" x14ac:dyDescent="0.4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0" t="s">
        <v>8315</v>
      </c>
      <c r="R3048" t="s">
        <v>8316</v>
      </c>
      <c r="S3048" s="14">
        <f t="shared" si="190"/>
        <v>41863.359282407408</v>
      </c>
      <c r="T3048" s="14">
        <f t="shared" si="191"/>
        <v>41893.359282407408</v>
      </c>
    </row>
    <row r="3049" spans="1:20" ht="45" x14ac:dyDescent="0.4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0" t="s">
        <v>8315</v>
      </c>
      <c r="R3049" t="s">
        <v>8316</v>
      </c>
      <c r="S3049" s="14">
        <f t="shared" si="190"/>
        <v>42657.38726851852</v>
      </c>
      <c r="T3049" s="14">
        <f t="shared" si="191"/>
        <v>42687.428935185191</v>
      </c>
    </row>
    <row r="3050" spans="1:20" ht="45" x14ac:dyDescent="0.4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0" t="s">
        <v>8315</v>
      </c>
      <c r="R3050" t="s">
        <v>8316</v>
      </c>
      <c r="S3050" s="14">
        <f t="shared" si="190"/>
        <v>41787.681527777779</v>
      </c>
      <c r="T3050" s="14">
        <f t="shared" si="191"/>
        <v>41817.681527777779</v>
      </c>
    </row>
    <row r="3051" spans="1:20" ht="45" x14ac:dyDescent="0.4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8308</v>
      </c>
      <c r="R3051" t="s">
        <v>8314</v>
      </c>
      <c r="S3051" s="14">
        <f t="shared" si="190"/>
        <v>42400.711967592593</v>
      </c>
      <c r="T3051" s="14">
        <f t="shared" si="191"/>
        <v>42430.711967592593</v>
      </c>
    </row>
    <row r="3052" spans="1:20" ht="59.4" x14ac:dyDescent="0.4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188"/>
        <v>0</v>
      </c>
      <c r="P3052">
        <f t="shared" si="189"/>
        <v>44</v>
      </c>
      <c r="Q3052" s="10" t="s">
        <v>8317</v>
      </c>
      <c r="R3052" t="s">
        <v>8354</v>
      </c>
      <c r="S3052" s="14">
        <f t="shared" si="190"/>
        <v>42033.001087962963</v>
      </c>
      <c r="T3052" s="14">
        <f t="shared" si="191"/>
        <v>42063.001087962963</v>
      </c>
    </row>
    <row r="3053" spans="1:20" ht="45" x14ac:dyDescent="0.4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188"/>
        <v>4</v>
      </c>
      <c r="P3053">
        <f t="shared" si="189"/>
        <v>44</v>
      </c>
      <c r="Q3053" s="10" t="s">
        <v>8323</v>
      </c>
      <c r="R3053" t="s">
        <v>8338</v>
      </c>
      <c r="S3053" s="14">
        <f t="shared" si="190"/>
        <v>41509.905995370369</v>
      </c>
      <c r="T3053" s="14">
        <f t="shared" si="191"/>
        <v>41569.905995370369</v>
      </c>
    </row>
    <row r="3054" spans="1:20" ht="45" x14ac:dyDescent="0.45">
      <c r="A3054">
        <v>931</v>
      </c>
      <c r="B3054" s="3" t="s">
        <v>932</v>
      </c>
      <c r="C3054" s="3" t="s">
        <v>5041</v>
      </c>
      <c r="D3054" s="6">
        <v>2000</v>
      </c>
      <c r="E3054" s="8">
        <v>131</v>
      </c>
      <c r="F3054" t="s">
        <v>8220</v>
      </c>
      <c r="G3054" t="s">
        <v>8224</v>
      </c>
      <c r="H3054" t="s">
        <v>8246</v>
      </c>
      <c r="I3054">
        <v>1395007200</v>
      </c>
      <c r="J3054">
        <v>1392021502</v>
      </c>
      <c r="K3054" t="b">
        <v>0</v>
      </c>
      <c r="L3054">
        <v>7</v>
      </c>
      <c r="M3054" t="b">
        <v>0</v>
      </c>
      <c r="N3054" t="s">
        <v>8276</v>
      </c>
      <c r="O3054">
        <f t="shared" si="188"/>
        <v>7</v>
      </c>
      <c r="P3054">
        <f t="shared" si="189"/>
        <v>18.71</v>
      </c>
      <c r="Q3054" s="10" t="s">
        <v>8323</v>
      </c>
      <c r="R3054" t="s">
        <v>8326</v>
      </c>
      <c r="S3054" s="14">
        <f t="shared" si="190"/>
        <v>41680.359976851854</v>
      </c>
      <c r="T3054" s="14">
        <f t="shared" si="191"/>
        <v>41714.916666666664</v>
      </c>
    </row>
    <row r="3055" spans="1:20" ht="45" x14ac:dyDescent="0.45">
      <c r="A3055">
        <v>3732</v>
      </c>
      <c r="B3055" s="3" t="s">
        <v>3729</v>
      </c>
      <c r="C3055" s="3" t="s">
        <v>7842</v>
      </c>
      <c r="D3055" s="6">
        <v>850</v>
      </c>
      <c r="E3055" s="8">
        <v>131</v>
      </c>
      <c r="F3055" t="s">
        <v>8220</v>
      </c>
      <c r="G3055" t="s">
        <v>8232</v>
      </c>
      <c r="H3055" t="s">
        <v>8248</v>
      </c>
      <c r="I3055">
        <v>1422100800</v>
      </c>
      <c r="J3055">
        <v>1416932133</v>
      </c>
      <c r="K3055" t="b">
        <v>0</v>
      </c>
      <c r="L3055">
        <v>4</v>
      </c>
      <c r="M3055" t="b">
        <v>0</v>
      </c>
      <c r="N3055" t="s">
        <v>8269</v>
      </c>
      <c r="O3055">
        <f t="shared" si="188"/>
        <v>15</v>
      </c>
      <c r="P3055">
        <f t="shared" si="189"/>
        <v>32.75</v>
      </c>
      <c r="Q3055" s="10" t="s">
        <v>8315</v>
      </c>
      <c r="R3055" t="s">
        <v>8316</v>
      </c>
      <c r="S3055" s="14">
        <f t="shared" si="190"/>
        <v>41968.677465277782</v>
      </c>
      <c r="T3055" s="14">
        <f t="shared" si="191"/>
        <v>42028.5</v>
      </c>
    </row>
    <row r="3056" spans="1:20" ht="30.6" x14ac:dyDescent="0.45">
      <c r="A3056">
        <v>605</v>
      </c>
      <c r="B3056" s="3" t="s">
        <v>606</v>
      </c>
      <c r="C3056" s="3" t="s">
        <v>4715</v>
      </c>
      <c r="D3056" s="6">
        <v>5000</v>
      </c>
      <c r="E3056" s="8">
        <v>131</v>
      </c>
      <c r="F3056" t="s">
        <v>8219</v>
      </c>
      <c r="G3056" t="s">
        <v>8223</v>
      </c>
      <c r="H3056" t="s">
        <v>8245</v>
      </c>
      <c r="I3056">
        <v>1440318908</v>
      </c>
      <c r="J3056">
        <v>1436430908</v>
      </c>
      <c r="K3056" t="b">
        <v>0</v>
      </c>
      <c r="L3056">
        <v>8</v>
      </c>
      <c r="M3056" t="b">
        <v>0</v>
      </c>
      <c r="N3056" t="s">
        <v>8270</v>
      </c>
      <c r="O3056">
        <f t="shared" si="188"/>
        <v>3</v>
      </c>
      <c r="P3056">
        <f t="shared" si="189"/>
        <v>16.38</v>
      </c>
      <c r="Q3056" s="10" t="s">
        <v>8317</v>
      </c>
      <c r="R3056" t="s">
        <v>8318</v>
      </c>
      <c r="S3056" s="14">
        <f t="shared" si="190"/>
        <v>42194.357731481476</v>
      </c>
      <c r="T3056" s="14">
        <f t="shared" si="191"/>
        <v>42239.357731481476</v>
      </c>
    </row>
    <row r="3057" spans="1:20" ht="45" x14ac:dyDescent="0.4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0" t="s">
        <v>8308</v>
      </c>
      <c r="R3057" t="s">
        <v>8312</v>
      </c>
      <c r="S3057" s="14">
        <f t="shared" si="190"/>
        <v>42031.769884259258</v>
      </c>
      <c r="T3057" s="14">
        <f t="shared" si="191"/>
        <v>42090.110416666663</v>
      </c>
    </row>
    <row r="3058" spans="1:20" ht="45" x14ac:dyDescent="0.45">
      <c r="A3058">
        <v>3188</v>
      </c>
      <c r="B3058" s="3" t="s">
        <v>3188</v>
      </c>
      <c r="C3058" s="3" t="s">
        <v>7298</v>
      </c>
      <c r="D3058" s="6">
        <v>200</v>
      </c>
      <c r="E3058" s="8">
        <v>130</v>
      </c>
      <c r="F3058" t="s">
        <v>8220</v>
      </c>
      <c r="G3058" t="s">
        <v>8224</v>
      </c>
      <c r="H3058" t="s">
        <v>8246</v>
      </c>
      <c r="I3058">
        <v>1433930302</v>
      </c>
      <c r="J3058">
        <v>1432115902</v>
      </c>
      <c r="K3058" t="b">
        <v>0</v>
      </c>
      <c r="L3058">
        <v>9</v>
      </c>
      <c r="M3058" t="b">
        <v>0</v>
      </c>
      <c r="N3058" t="s">
        <v>8303</v>
      </c>
      <c r="O3058">
        <f t="shared" si="188"/>
        <v>65</v>
      </c>
      <c r="P3058">
        <f t="shared" si="189"/>
        <v>14.44</v>
      </c>
      <c r="Q3058" s="10" t="s">
        <v>8315</v>
      </c>
      <c r="R3058" t="s">
        <v>8357</v>
      </c>
      <c r="S3058" s="14">
        <f t="shared" si="190"/>
        <v>42144.415532407409</v>
      </c>
      <c r="T3058" s="14">
        <f t="shared" si="191"/>
        <v>42165.415532407409</v>
      </c>
    </row>
    <row r="3059" spans="1:20" ht="30.6" x14ac:dyDescent="0.4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0" t="s">
        <v>8315</v>
      </c>
      <c r="R3059" t="s">
        <v>8316</v>
      </c>
      <c r="S3059" s="14">
        <f t="shared" si="190"/>
        <v>42047.07640046296</v>
      </c>
      <c r="T3059" s="14">
        <f t="shared" si="191"/>
        <v>42077.034733796296</v>
      </c>
    </row>
    <row r="3060" spans="1:20" ht="30.6" x14ac:dyDescent="0.45">
      <c r="A3060">
        <v>4018</v>
      </c>
      <c r="B3060" s="3" t="s">
        <v>4014</v>
      </c>
      <c r="C3060" s="3" t="s">
        <v>8123</v>
      </c>
      <c r="D3060" s="6">
        <v>1500</v>
      </c>
      <c r="E3060" s="8">
        <v>130</v>
      </c>
      <c r="F3060" t="s">
        <v>8220</v>
      </c>
      <c r="G3060" t="s">
        <v>8224</v>
      </c>
      <c r="H3060" t="s">
        <v>8246</v>
      </c>
      <c r="I3060">
        <v>1475877108</v>
      </c>
      <c r="J3060">
        <v>1473285108</v>
      </c>
      <c r="K3060" t="b">
        <v>0</v>
      </c>
      <c r="L3060">
        <v>4</v>
      </c>
      <c r="M3060" t="b">
        <v>0</v>
      </c>
      <c r="N3060" t="s">
        <v>8269</v>
      </c>
      <c r="O3060">
        <f t="shared" si="188"/>
        <v>9</v>
      </c>
      <c r="P3060">
        <f t="shared" si="189"/>
        <v>32.5</v>
      </c>
      <c r="Q3060" s="10" t="s">
        <v>8315</v>
      </c>
      <c r="R3060" t="s">
        <v>8316</v>
      </c>
      <c r="S3060" s="14">
        <f t="shared" si="190"/>
        <v>42620.91097222222</v>
      </c>
      <c r="T3060" s="14">
        <f t="shared" si="191"/>
        <v>42650.91097222222</v>
      </c>
    </row>
    <row r="3061" spans="1:20" ht="45" x14ac:dyDescent="0.45">
      <c r="A3061">
        <v>1067</v>
      </c>
      <c r="B3061" s="3" t="s">
        <v>1068</v>
      </c>
      <c r="C3061" s="3" t="s">
        <v>5177</v>
      </c>
      <c r="D3061" s="6">
        <v>500</v>
      </c>
      <c r="E3061" s="8">
        <v>130</v>
      </c>
      <c r="F3061" t="s">
        <v>8220</v>
      </c>
      <c r="G3061" t="s">
        <v>8223</v>
      </c>
      <c r="H3061" t="s">
        <v>8245</v>
      </c>
      <c r="I3061">
        <v>1387657931</v>
      </c>
      <c r="J3061">
        <v>1385065931</v>
      </c>
      <c r="K3061" t="b">
        <v>0</v>
      </c>
      <c r="L3061">
        <v>10</v>
      </c>
      <c r="M3061" t="b">
        <v>0</v>
      </c>
      <c r="N3061" t="s">
        <v>8280</v>
      </c>
      <c r="O3061">
        <f t="shared" si="188"/>
        <v>26</v>
      </c>
      <c r="P3061">
        <f t="shared" si="189"/>
        <v>13</v>
      </c>
      <c r="Q3061" s="10" t="s">
        <v>8331</v>
      </c>
      <c r="R3061" t="s">
        <v>8332</v>
      </c>
      <c r="S3061" s="14">
        <f t="shared" si="190"/>
        <v>41599.855682870373</v>
      </c>
      <c r="T3061" s="14">
        <f t="shared" si="191"/>
        <v>41629.855682870373</v>
      </c>
    </row>
    <row r="3062" spans="1:20" ht="30.6" x14ac:dyDescent="0.4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8315</v>
      </c>
      <c r="R3062" t="s">
        <v>8357</v>
      </c>
      <c r="S3062" s="14">
        <f t="shared" si="190"/>
        <v>41877.886620370373</v>
      </c>
      <c r="T3062" s="14">
        <f t="shared" si="191"/>
        <v>41907.886620370373</v>
      </c>
    </row>
    <row r="3063" spans="1:20" ht="45" x14ac:dyDescent="0.4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188"/>
        <v>0</v>
      </c>
      <c r="P3063">
        <f t="shared" si="189"/>
        <v>12.8</v>
      </c>
      <c r="Q3063" s="10" t="s">
        <v>8315</v>
      </c>
      <c r="R3063" t="s">
        <v>8355</v>
      </c>
      <c r="S3063" s="14">
        <f t="shared" si="190"/>
        <v>42435.942083333335</v>
      </c>
      <c r="T3063" s="14">
        <f t="shared" si="191"/>
        <v>42495.900416666671</v>
      </c>
    </row>
    <row r="3064" spans="1:20" ht="30.6" x14ac:dyDescent="0.4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188"/>
        <v>13</v>
      </c>
      <c r="P3064">
        <f t="shared" si="189"/>
        <v>10.67</v>
      </c>
      <c r="Q3064" s="10" t="s">
        <v>8331</v>
      </c>
      <c r="R3064" t="s">
        <v>8332</v>
      </c>
      <c r="S3064" s="14">
        <f t="shared" si="190"/>
        <v>41557.013182870374</v>
      </c>
      <c r="T3064" s="14">
        <f t="shared" si="191"/>
        <v>41587.054849537039</v>
      </c>
    </row>
    <row r="3065" spans="1:20" ht="45" x14ac:dyDescent="0.45">
      <c r="A3065">
        <v>3964</v>
      </c>
      <c r="B3065" s="3" t="s">
        <v>3961</v>
      </c>
      <c r="C3065" s="3" t="s">
        <v>8071</v>
      </c>
      <c r="D3065" s="6">
        <v>2000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1429460386</v>
      </c>
      <c r="J3065">
        <v>1424279986</v>
      </c>
      <c r="K3065" t="b">
        <v>0</v>
      </c>
      <c r="L3065">
        <v>3</v>
      </c>
      <c r="M3065" t="b">
        <v>0</v>
      </c>
      <c r="N3065" t="s">
        <v>8269</v>
      </c>
      <c r="O3065">
        <f t="shared" si="188"/>
        <v>6</v>
      </c>
      <c r="P3065">
        <f t="shared" si="189"/>
        <v>42</v>
      </c>
      <c r="Q3065" s="10" t="s">
        <v>8315</v>
      </c>
      <c r="R3065" t="s">
        <v>8316</v>
      </c>
      <c r="S3065" s="14">
        <f t="shared" si="190"/>
        <v>42053.722060185188</v>
      </c>
      <c r="T3065" s="14">
        <f t="shared" si="191"/>
        <v>42113.680393518516</v>
      </c>
    </row>
    <row r="3066" spans="1:20" ht="45" x14ac:dyDescent="0.4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0" t="s">
        <v>8315</v>
      </c>
      <c r="R3066" t="s">
        <v>8355</v>
      </c>
      <c r="S3066" s="14">
        <f t="shared" si="190"/>
        <v>41981.57230324074</v>
      </c>
      <c r="T3066" s="14">
        <f t="shared" si="191"/>
        <v>42012.570138888885</v>
      </c>
    </row>
    <row r="3067" spans="1:20" ht="45" x14ac:dyDescent="0.45">
      <c r="A3067">
        <v>953</v>
      </c>
      <c r="B3067" s="3" t="s">
        <v>954</v>
      </c>
      <c r="C3067" s="3" t="s">
        <v>5063</v>
      </c>
      <c r="D3067" s="6">
        <v>15000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1422158199</v>
      </c>
      <c r="J3067">
        <v>1419566199</v>
      </c>
      <c r="K3067" t="b">
        <v>0</v>
      </c>
      <c r="L3067">
        <v>5</v>
      </c>
      <c r="M3067" t="b">
        <v>0</v>
      </c>
      <c r="N3067" t="s">
        <v>8271</v>
      </c>
      <c r="O3067">
        <f t="shared" si="188"/>
        <v>1</v>
      </c>
      <c r="P3067">
        <f t="shared" si="189"/>
        <v>25.2</v>
      </c>
      <c r="Q3067" s="10" t="s">
        <v>8317</v>
      </c>
      <c r="R3067" t="s">
        <v>8319</v>
      </c>
      <c r="S3067" s="14">
        <f t="shared" si="190"/>
        <v>41999.164340277777</v>
      </c>
      <c r="T3067" s="14">
        <f t="shared" si="191"/>
        <v>42029.164340277777</v>
      </c>
    </row>
    <row r="3068" spans="1:20" ht="59.4" x14ac:dyDescent="0.4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0" t="s">
        <v>8308</v>
      </c>
      <c r="R3068" t="s">
        <v>8314</v>
      </c>
      <c r="S3068" s="14">
        <f t="shared" si="190"/>
        <v>41576.834513888891</v>
      </c>
      <c r="T3068" s="14">
        <f t="shared" si="191"/>
        <v>41609.876180555555</v>
      </c>
    </row>
    <row r="3069" spans="1:20" ht="45" x14ac:dyDescent="0.45">
      <c r="A3069">
        <v>1572</v>
      </c>
      <c r="B3069" s="3" t="s">
        <v>1573</v>
      </c>
      <c r="C3069" s="3" t="s">
        <v>5682</v>
      </c>
      <c r="D3069" s="6">
        <v>2500</v>
      </c>
      <c r="E3069" s="8">
        <v>125</v>
      </c>
      <c r="F3069" t="s">
        <v>8219</v>
      </c>
      <c r="G3069" t="s">
        <v>8224</v>
      </c>
      <c r="H3069" t="s">
        <v>8246</v>
      </c>
      <c r="I3069">
        <v>1456703940</v>
      </c>
      <c r="J3069">
        <v>1454546859</v>
      </c>
      <c r="K3069" t="b">
        <v>0</v>
      </c>
      <c r="L3069">
        <v>3</v>
      </c>
      <c r="M3069" t="b">
        <v>0</v>
      </c>
      <c r="N3069" t="s">
        <v>8288</v>
      </c>
      <c r="O3069">
        <f t="shared" si="188"/>
        <v>5</v>
      </c>
      <c r="P3069">
        <f t="shared" si="189"/>
        <v>41.67</v>
      </c>
      <c r="Q3069" s="10" t="s">
        <v>8320</v>
      </c>
      <c r="R3069" t="s">
        <v>8342</v>
      </c>
      <c r="S3069" s="14">
        <f t="shared" si="190"/>
        <v>42404.033090277779</v>
      </c>
      <c r="T3069" s="14">
        <f t="shared" si="191"/>
        <v>42428.999305555553</v>
      </c>
    </row>
    <row r="3070" spans="1:20" ht="59.4" x14ac:dyDescent="0.45">
      <c r="A3070">
        <v>890</v>
      </c>
      <c r="B3070" s="3" t="s">
        <v>891</v>
      </c>
      <c r="C3070" s="3" t="s">
        <v>5000</v>
      </c>
      <c r="D3070" s="6">
        <v>3000</v>
      </c>
      <c r="E3070" s="8">
        <v>125</v>
      </c>
      <c r="F3070" t="s">
        <v>8220</v>
      </c>
      <c r="G3070" t="s">
        <v>8223</v>
      </c>
      <c r="H3070" t="s">
        <v>8245</v>
      </c>
      <c r="I3070">
        <v>1385055979</v>
      </c>
      <c r="J3070">
        <v>1382460379</v>
      </c>
      <c r="K3070" t="b">
        <v>0</v>
      </c>
      <c r="L3070">
        <v>4</v>
      </c>
      <c r="M3070" t="b">
        <v>0</v>
      </c>
      <c r="N3070" t="s">
        <v>8277</v>
      </c>
      <c r="O3070">
        <f t="shared" si="188"/>
        <v>4</v>
      </c>
      <c r="P3070">
        <f t="shared" si="189"/>
        <v>31.25</v>
      </c>
      <c r="Q3070" s="10" t="s">
        <v>8323</v>
      </c>
      <c r="R3070" t="s">
        <v>8327</v>
      </c>
      <c r="S3070" s="14">
        <f t="shared" si="190"/>
        <v>41569.698831018519</v>
      </c>
      <c r="T3070" s="14">
        <f t="shared" si="191"/>
        <v>41599.740497685183</v>
      </c>
    </row>
    <row r="3071" spans="1:20" ht="45" x14ac:dyDescent="0.45">
      <c r="A3071">
        <v>1138</v>
      </c>
      <c r="B3071" s="3" t="s">
        <v>1139</v>
      </c>
      <c r="C3071" s="3" t="s">
        <v>5248</v>
      </c>
      <c r="D3071" s="6">
        <v>35000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1485035131</v>
      </c>
      <c r="J3071">
        <v>1483307131</v>
      </c>
      <c r="K3071" t="b">
        <v>0</v>
      </c>
      <c r="L3071">
        <v>4</v>
      </c>
      <c r="M3071" t="b">
        <v>0</v>
      </c>
      <c r="N3071" t="s">
        <v>8281</v>
      </c>
      <c r="O3071">
        <f t="shared" si="188"/>
        <v>0</v>
      </c>
      <c r="P3071">
        <f t="shared" si="189"/>
        <v>31.25</v>
      </c>
      <c r="Q3071" s="10" t="s">
        <v>8331</v>
      </c>
      <c r="R3071" t="s">
        <v>8333</v>
      </c>
      <c r="S3071" s="14">
        <f t="shared" si="190"/>
        <v>42736.9066087963</v>
      </c>
      <c r="T3071" s="14">
        <f t="shared" si="191"/>
        <v>42756.9066087963</v>
      </c>
    </row>
    <row r="3072" spans="1:20" ht="45" x14ac:dyDescent="0.4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0" t="s">
        <v>8331</v>
      </c>
      <c r="R3072" t="s">
        <v>8333</v>
      </c>
      <c r="S3072" s="14">
        <f t="shared" si="190"/>
        <v>42742.246493055558</v>
      </c>
      <c r="T3072" s="14">
        <f t="shared" si="191"/>
        <v>42795.166666666672</v>
      </c>
    </row>
    <row r="3073" spans="1:20" ht="45" x14ac:dyDescent="0.45">
      <c r="A3073">
        <v>3899</v>
      </c>
      <c r="B3073" s="3" t="s">
        <v>3896</v>
      </c>
      <c r="C3073" s="3" t="s">
        <v>8007</v>
      </c>
      <c r="D3073" s="6">
        <v>10000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1407868561</v>
      </c>
      <c r="J3073">
        <v>1406140561</v>
      </c>
      <c r="K3073" t="b">
        <v>0</v>
      </c>
      <c r="L3073">
        <v>2</v>
      </c>
      <c r="M3073" t="b">
        <v>0</v>
      </c>
      <c r="N3073" t="s">
        <v>8269</v>
      </c>
      <c r="O3073">
        <f t="shared" si="188"/>
        <v>1</v>
      </c>
      <c r="P3073">
        <f t="shared" si="189"/>
        <v>62.5</v>
      </c>
      <c r="Q3073" s="10" t="s">
        <v>8315</v>
      </c>
      <c r="R3073" t="s">
        <v>8316</v>
      </c>
      <c r="S3073" s="14">
        <f t="shared" si="190"/>
        <v>41843.775011574071</v>
      </c>
      <c r="T3073" s="14">
        <f t="shared" si="191"/>
        <v>41863.775011574071</v>
      </c>
    </row>
    <row r="3074" spans="1:20" ht="45" x14ac:dyDescent="0.45">
      <c r="A3074">
        <v>4021</v>
      </c>
      <c r="B3074" s="3" t="s">
        <v>4017</v>
      </c>
      <c r="C3074" s="3" t="s">
        <v>8126</v>
      </c>
      <c r="D3074" s="6">
        <v>15000</v>
      </c>
      <c r="E3074" s="8">
        <v>125</v>
      </c>
      <c r="F3074" t="s">
        <v>8220</v>
      </c>
      <c r="G3074" t="s">
        <v>8223</v>
      </c>
      <c r="H3074" t="s">
        <v>8245</v>
      </c>
      <c r="I3074">
        <v>1414360358</v>
      </c>
      <c r="J3074">
        <v>1409176358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192">ROUND(E3074/D3074*100,0)</f>
        <v>1</v>
      </c>
      <c r="P3074">
        <f t="shared" ref="P3074:P3137" si="193">IFERROR(ROUND(E3074/L3074,2),0)</f>
        <v>62.5</v>
      </c>
      <c r="Q3074" s="10" t="s">
        <v>8315</v>
      </c>
      <c r="R3074" t="s">
        <v>8316</v>
      </c>
      <c r="S3074" s="14">
        <f t="shared" ref="S3074:S3137" si="194">(((J3074/60)/60)/24)+DATE(1970,1,1)</f>
        <v>41878.911550925928</v>
      </c>
      <c r="T3074" s="14">
        <f t="shared" ref="T3074:T3137" si="195">(((I3074/60)/60)/24)+DATE(1970,1,1)</f>
        <v>41938.911550925928</v>
      </c>
    </row>
    <row r="3075" spans="1:20" ht="45" x14ac:dyDescent="0.45">
      <c r="A3075">
        <v>3087</v>
      </c>
      <c r="B3075" s="3" t="s">
        <v>3087</v>
      </c>
      <c r="C3075" s="3" t="s">
        <v>7197</v>
      </c>
      <c r="D3075" s="6">
        <v>20000</v>
      </c>
      <c r="E3075" s="8">
        <v>125</v>
      </c>
      <c r="F3075" t="s">
        <v>8220</v>
      </c>
      <c r="G3075" t="s">
        <v>8223</v>
      </c>
      <c r="H3075" t="s">
        <v>8245</v>
      </c>
      <c r="I3075">
        <v>1482294990</v>
      </c>
      <c r="J3075">
        <v>1477107390</v>
      </c>
      <c r="K3075" t="b">
        <v>0</v>
      </c>
      <c r="L3075">
        <v>2</v>
      </c>
      <c r="M3075" t="b">
        <v>0</v>
      </c>
      <c r="N3075" t="s">
        <v>8301</v>
      </c>
      <c r="O3075">
        <f t="shared" si="192"/>
        <v>1</v>
      </c>
      <c r="P3075">
        <f t="shared" si="193"/>
        <v>62.5</v>
      </c>
      <c r="Q3075" s="10" t="s">
        <v>8315</v>
      </c>
      <c r="R3075" t="s">
        <v>8355</v>
      </c>
      <c r="S3075" s="14">
        <f t="shared" si="194"/>
        <v>42665.150347222225</v>
      </c>
      <c r="T3075" s="14">
        <f t="shared" si="195"/>
        <v>42725.192013888889</v>
      </c>
    </row>
    <row r="3076" spans="1:20" ht="59.4" x14ac:dyDescent="0.45">
      <c r="A3076">
        <v>2823</v>
      </c>
      <c r="B3076" s="3" t="s">
        <v>2823</v>
      </c>
      <c r="C3076" s="3" t="s">
        <v>6933</v>
      </c>
      <c r="D3076" s="6">
        <v>100</v>
      </c>
      <c r="E3076" s="8">
        <v>124</v>
      </c>
      <c r="F3076" t="s">
        <v>8218</v>
      </c>
      <c r="G3076" t="s">
        <v>8224</v>
      </c>
      <c r="H3076" t="s">
        <v>8246</v>
      </c>
      <c r="I3076">
        <v>1427842740</v>
      </c>
      <c r="J3076">
        <v>1425428206</v>
      </c>
      <c r="K3076" t="b">
        <v>0</v>
      </c>
      <c r="L3076">
        <v>14</v>
      </c>
      <c r="M3076" t="b">
        <v>1</v>
      </c>
      <c r="N3076" t="s">
        <v>8269</v>
      </c>
      <c r="O3076">
        <f t="shared" si="192"/>
        <v>124</v>
      </c>
      <c r="P3076">
        <f t="shared" si="193"/>
        <v>8.86</v>
      </c>
      <c r="Q3076" s="10" t="s">
        <v>8315</v>
      </c>
      <c r="R3076" t="s">
        <v>8316</v>
      </c>
      <c r="S3076" s="14">
        <f t="shared" si="194"/>
        <v>42067.011643518519</v>
      </c>
      <c r="T3076" s="14">
        <f t="shared" si="195"/>
        <v>42094.957638888889</v>
      </c>
    </row>
    <row r="3077" spans="1:20" ht="30.6" x14ac:dyDescent="0.45">
      <c r="A3077">
        <v>2649</v>
      </c>
      <c r="B3077" s="3" t="s">
        <v>2649</v>
      </c>
      <c r="C3077" s="3" t="s">
        <v>6759</v>
      </c>
      <c r="D3077" s="6">
        <v>125000</v>
      </c>
      <c r="E3077" s="8">
        <v>124</v>
      </c>
      <c r="F3077" t="s">
        <v>8219</v>
      </c>
      <c r="G3077" t="s">
        <v>8223</v>
      </c>
      <c r="H3077" t="s">
        <v>8245</v>
      </c>
      <c r="I3077">
        <v>1454370941</v>
      </c>
      <c r="J3077">
        <v>1449186941</v>
      </c>
      <c r="K3077" t="b">
        <v>0</v>
      </c>
      <c r="L3077">
        <v>3</v>
      </c>
      <c r="M3077" t="b">
        <v>0</v>
      </c>
      <c r="N3077" t="s">
        <v>8299</v>
      </c>
      <c r="O3077">
        <f t="shared" si="192"/>
        <v>0</v>
      </c>
      <c r="P3077">
        <f t="shared" si="193"/>
        <v>41.33</v>
      </c>
      <c r="Q3077" s="10" t="s">
        <v>8317</v>
      </c>
      <c r="R3077" t="s">
        <v>8353</v>
      </c>
      <c r="S3077" s="14">
        <f t="shared" si="194"/>
        <v>42341.99700231482</v>
      </c>
      <c r="T3077" s="14">
        <f t="shared" si="195"/>
        <v>42401.99700231482</v>
      </c>
    </row>
    <row r="3078" spans="1:20" ht="45" x14ac:dyDescent="0.45">
      <c r="A3078">
        <v>910</v>
      </c>
      <c r="B3078" s="3" t="s">
        <v>911</v>
      </c>
      <c r="C3078" s="3" t="s">
        <v>5020</v>
      </c>
      <c r="D3078" s="6">
        <v>550</v>
      </c>
      <c r="E3078" s="8">
        <v>123</v>
      </c>
      <c r="F3078" t="s">
        <v>8220</v>
      </c>
      <c r="G3078" t="s">
        <v>8224</v>
      </c>
      <c r="H3078" t="s">
        <v>8246</v>
      </c>
      <c r="I3078">
        <v>1488546319</v>
      </c>
      <c r="J3078">
        <v>1483362319</v>
      </c>
      <c r="K3078" t="b">
        <v>0</v>
      </c>
      <c r="L3078">
        <v>5</v>
      </c>
      <c r="M3078" t="b">
        <v>0</v>
      </c>
      <c r="N3078" t="s">
        <v>8276</v>
      </c>
      <c r="O3078">
        <f t="shared" si="192"/>
        <v>22</v>
      </c>
      <c r="P3078">
        <f t="shared" si="193"/>
        <v>24.6</v>
      </c>
      <c r="Q3078" s="10" t="s">
        <v>8323</v>
      </c>
      <c r="R3078" t="s">
        <v>8326</v>
      </c>
      <c r="S3078" s="14">
        <f t="shared" si="194"/>
        <v>42737.545358796298</v>
      </c>
      <c r="T3078" s="14">
        <f t="shared" si="195"/>
        <v>42797.545358796298</v>
      </c>
    </row>
    <row r="3079" spans="1:20" ht="45" x14ac:dyDescent="0.45">
      <c r="A3079">
        <v>553</v>
      </c>
      <c r="B3079" s="3" t="s">
        <v>554</v>
      </c>
      <c r="C3079" s="3" t="s">
        <v>4663</v>
      </c>
      <c r="D3079" s="6">
        <v>25000</v>
      </c>
      <c r="E3079" s="8">
        <v>123</v>
      </c>
      <c r="F3079" t="s">
        <v>8220</v>
      </c>
      <c r="G3079" t="s">
        <v>8223</v>
      </c>
      <c r="H3079" t="s">
        <v>8245</v>
      </c>
      <c r="I3079">
        <v>1415988991</v>
      </c>
      <c r="J3079">
        <v>1413393391</v>
      </c>
      <c r="K3079" t="b">
        <v>0</v>
      </c>
      <c r="L3079">
        <v>6</v>
      </c>
      <c r="M3079" t="b">
        <v>0</v>
      </c>
      <c r="N3079" t="s">
        <v>8270</v>
      </c>
      <c r="O3079">
        <f t="shared" si="192"/>
        <v>0</v>
      </c>
      <c r="P3079">
        <f t="shared" si="193"/>
        <v>20.5</v>
      </c>
      <c r="Q3079" s="10" t="s">
        <v>8317</v>
      </c>
      <c r="R3079" t="s">
        <v>8318</v>
      </c>
      <c r="S3079" s="14">
        <f t="shared" si="194"/>
        <v>41927.71980324074</v>
      </c>
      <c r="T3079" s="14">
        <f t="shared" si="195"/>
        <v>41957.761469907404</v>
      </c>
    </row>
    <row r="3080" spans="1:20" ht="45" x14ac:dyDescent="0.45">
      <c r="A3080">
        <v>2567</v>
      </c>
      <c r="B3080" s="3" t="s">
        <v>2567</v>
      </c>
      <c r="C3080" s="3" t="s">
        <v>6677</v>
      </c>
      <c r="D3080" s="6">
        <v>45000</v>
      </c>
      <c r="E3080" s="8">
        <v>120</v>
      </c>
      <c r="F3080" t="s">
        <v>8219</v>
      </c>
      <c r="G3080" t="s">
        <v>8223</v>
      </c>
      <c r="H3080" t="s">
        <v>8245</v>
      </c>
      <c r="I3080">
        <v>1429823138</v>
      </c>
      <c r="J3080">
        <v>1427231138</v>
      </c>
      <c r="K3080" t="b">
        <v>0</v>
      </c>
      <c r="L3080">
        <v>2</v>
      </c>
      <c r="M3080" t="b">
        <v>0</v>
      </c>
      <c r="N3080" t="s">
        <v>8282</v>
      </c>
      <c r="O3080">
        <f t="shared" si="192"/>
        <v>0</v>
      </c>
      <c r="P3080">
        <f t="shared" si="193"/>
        <v>60</v>
      </c>
      <c r="Q3080" s="10" t="s">
        <v>8334</v>
      </c>
      <c r="R3080" t="s">
        <v>8335</v>
      </c>
      <c r="S3080" s="14">
        <f t="shared" si="194"/>
        <v>42087.878912037035</v>
      </c>
      <c r="T3080" s="14">
        <f t="shared" si="195"/>
        <v>42117.878912037035</v>
      </c>
    </row>
    <row r="3081" spans="1:20" ht="45" x14ac:dyDescent="0.45">
      <c r="A3081">
        <v>933</v>
      </c>
      <c r="B3081" s="3" t="s">
        <v>934</v>
      </c>
      <c r="C3081" s="3" t="s">
        <v>5043</v>
      </c>
      <c r="D3081" s="6">
        <v>2000</v>
      </c>
      <c r="E3081" s="8">
        <v>120</v>
      </c>
      <c r="F3081" t="s">
        <v>8220</v>
      </c>
      <c r="G3081" t="s">
        <v>8223</v>
      </c>
      <c r="H3081" t="s">
        <v>8245</v>
      </c>
      <c r="I3081">
        <v>1399867409</v>
      </c>
      <c r="J3081">
        <v>1394683409</v>
      </c>
      <c r="K3081" t="b">
        <v>0</v>
      </c>
      <c r="L3081">
        <v>2</v>
      </c>
      <c r="M3081" t="b">
        <v>0</v>
      </c>
      <c r="N3081" t="s">
        <v>8276</v>
      </c>
      <c r="O3081">
        <f t="shared" si="192"/>
        <v>6</v>
      </c>
      <c r="P3081">
        <f t="shared" si="193"/>
        <v>60</v>
      </c>
      <c r="Q3081" s="10" t="s">
        <v>8323</v>
      </c>
      <c r="R3081" t="s">
        <v>8326</v>
      </c>
      <c r="S3081" s="14">
        <f t="shared" si="194"/>
        <v>41711.169085648151</v>
      </c>
      <c r="T3081" s="14">
        <f t="shared" si="195"/>
        <v>41771.169085648151</v>
      </c>
    </row>
    <row r="3082" spans="1:20" ht="45" x14ac:dyDescent="0.45">
      <c r="A3082">
        <v>2976</v>
      </c>
      <c r="B3082" s="3" t="s">
        <v>2976</v>
      </c>
      <c r="C3082" s="3" t="s">
        <v>7086</v>
      </c>
      <c r="D3082" s="6">
        <v>70</v>
      </c>
      <c r="E3082" s="8">
        <v>120</v>
      </c>
      <c r="F3082" t="s">
        <v>8218</v>
      </c>
      <c r="G3082" t="s">
        <v>8224</v>
      </c>
      <c r="H3082" t="s">
        <v>8246</v>
      </c>
      <c r="I3082">
        <v>1457870400</v>
      </c>
      <c r="J3082">
        <v>1456421530</v>
      </c>
      <c r="K3082" t="b">
        <v>0</v>
      </c>
      <c r="L3082">
        <v>14</v>
      </c>
      <c r="M3082" t="b">
        <v>1</v>
      </c>
      <c r="N3082" t="s">
        <v>8269</v>
      </c>
      <c r="O3082">
        <f t="shared" si="192"/>
        <v>171</v>
      </c>
      <c r="P3082">
        <f t="shared" si="193"/>
        <v>8.57</v>
      </c>
      <c r="Q3082" s="10" t="s">
        <v>8315</v>
      </c>
      <c r="R3082" t="s">
        <v>8316</v>
      </c>
      <c r="S3082" s="14">
        <f t="shared" si="194"/>
        <v>42425.730671296296</v>
      </c>
      <c r="T3082" s="14">
        <f t="shared" si="195"/>
        <v>42442.5</v>
      </c>
    </row>
    <row r="3083" spans="1:20" ht="59.4" x14ac:dyDescent="0.45">
      <c r="A3083">
        <v>3918</v>
      </c>
      <c r="B3083" s="3" t="s">
        <v>3915</v>
      </c>
      <c r="C3083" s="3" t="s">
        <v>8026</v>
      </c>
      <c r="D3083" s="6">
        <v>60000</v>
      </c>
      <c r="E3083" s="8">
        <v>120</v>
      </c>
      <c r="F3083" t="s">
        <v>8220</v>
      </c>
      <c r="G3083" t="s">
        <v>8224</v>
      </c>
      <c r="H3083" t="s">
        <v>8246</v>
      </c>
      <c r="I3083">
        <v>1407168000</v>
      </c>
      <c r="J3083">
        <v>1406131023</v>
      </c>
      <c r="K3083" t="b">
        <v>0</v>
      </c>
      <c r="L3083">
        <v>3</v>
      </c>
      <c r="M3083" t="b">
        <v>0</v>
      </c>
      <c r="N3083" t="s">
        <v>8269</v>
      </c>
      <c r="O3083">
        <f t="shared" si="192"/>
        <v>0</v>
      </c>
      <c r="P3083">
        <f t="shared" si="193"/>
        <v>40</v>
      </c>
      <c r="Q3083" s="10" t="s">
        <v>8315</v>
      </c>
      <c r="R3083" t="s">
        <v>8316</v>
      </c>
      <c r="S3083" s="14">
        <f t="shared" si="194"/>
        <v>41843.664618055554</v>
      </c>
      <c r="T3083" s="14">
        <f t="shared" si="195"/>
        <v>41855.666666666664</v>
      </c>
    </row>
    <row r="3084" spans="1:20" ht="45" x14ac:dyDescent="0.4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192"/>
        <v>48</v>
      </c>
      <c r="P3084">
        <f t="shared" si="193"/>
        <v>30</v>
      </c>
      <c r="Q3084" s="10" t="s">
        <v>8334</v>
      </c>
      <c r="R3084" t="s">
        <v>8350</v>
      </c>
      <c r="S3084" s="14">
        <f t="shared" si="194"/>
        <v>42807.755173611105</v>
      </c>
      <c r="T3084" s="14">
        <f t="shared" si="195"/>
        <v>42814.755173611105</v>
      </c>
    </row>
    <row r="3085" spans="1:20" ht="45" x14ac:dyDescent="0.45">
      <c r="A3085">
        <v>2362</v>
      </c>
      <c r="B3085" s="3" t="s">
        <v>2363</v>
      </c>
      <c r="C3085" s="3" t="s">
        <v>6472</v>
      </c>
      <c r="D3085" s="6">
        <v>420</v>
      </c>
      <c r="E3085" s="8">
        <v>120</v>
      </c>
      <c r="F3085" t="s">
        <v>8219</v>
      </c>
      <c r="G3085" t="s">
        <v>8223</v>
      </c>
      <c r="H3085" t="s">
        <v>8245</v>
      </c>
      <c r="I3085">
        <v>1418315470</v>
      </c>
      <c r="J3085">
        <v>1415723470</v>
      </c>
      <c r="K3085" t="b">
        <v>0</v>
      </c>
      <c r="L3085">
        <v>2</v>
      </c>
      <c r="M3085" t="b">
        <v>0</v>
      </c>
      <c r="N3085" t="s">
        <v>8270</v>
      </c>
      <c r="O3085">
        <f t="shared" si="192"/>
        <v>29</v>
      </c>
      <c r="P3085">
        <f t="shared" si="193"/>
        <v>60</v>
      </c>
      <c r="Q3085" s="10" t="s">
        <v>8317</v>
      </c>
      <c r="R3085" t="s">
        <v>8318</v>
      </c>
      <c r="S3085" s="14">
        <f t="shared" si="194"/>
        <v>41954.688310185185</v>
      </c>
      <c r="T3085" s="14">
        <f t="shared" si="195"/>
        <v>41984.688310185185</v>
      </c>
    </row>
    <row r="3086" spans="1:20" ht="45" x14ac:dyDescent="0.45">
      <c r="A3086">
        <v>3889</v>
      </c>
      <c r="B3086" s="3" t="s">
        <v>3886</v>
      </c>
      <c r="C3086" s="3" t="s">
        <v>7997</v>
      </c>
      <c r="D3086" s="6">
        <v>8000</v>
      </c>
      <c r="E3086" s="8">
        <v>118</v>
      </c>
      <c r="F3086" t="s">
        <v>8220</v>
      </c>
      <c r="G3086" t="s">
        <v>8223</v>
      </c>
      <c r="H3086" t="s">
        <v>8245</v>
      </c>
      <c r="I3086">
        <v>1420413960</v>
      </c>
      <c r="J3086">
        <v>1417651630</v>
      </c>
      <c r="K3086" t="b">
        <v>0</v>
      </c>
      <c r="L3086">
        <v>9</v>
      </c>
      <c r="M3086" t="b">
        <v>0</v>
      </c>
      <c r="N3086" t="s">
        <v>8269</v>
      </c>
      <c r="O3086">
        <f t="shared" si="192"/>
        <v>1</v>
      </c>
      <c r="P3086">
        <f t="shared" si="193"/>
        <v>13.11</v>
      </c>
      <c r="Q3086" s="10" t="s">
        <v>8315</v>
      </c>
      <c r="R3086" t="s">
        <v>8316</v>
      </c>
      <c r="S3086" s="14">
        <f t="shared" si="194"/>
        <v>41977.004976851851</v>
      </c>
      <c r="T3086" s="14">
        <f t="shared" si="195"/>
        <v>42008.976388888885</v>
      </c>
    </row>
    <row r="3087" spans="1:20" ht="45" x14ac:dyDescent="0.45">
      <c r="A3087">
        <v>2151</v>
      </c>
      <c r="B3087" s="3" t="s">
        <v>2152</v>
      </c>
      <c r="C3087" s="3" t="s">
        <v>6261</v>
      </c>
      <c r="D3087" s="6">
        <v>45000</v>
      </c>
      <c r="E3087" s="8">
        <v>118</v>
      </c>
      <c r="F3087" t="s">
        <v>8220</v>
      </c>
      <c r="G3087" t="s">
        <v>8223</v>
      </c>
      <c r="H3087" t="s">
        <v>8245</v>
      </c>
      <c r="I3087">
        <v>1467231614</v>
      </c>
      <c r="J3087">
        <v>1464639614</v>
      </c>
      <c r="K3087" t="b">
        <v>0</v>
      </c>
      <c r="L3087">
        <v>6</v>
      </c>
      <c r="M3087" t="b">
        <v>0</v>
      </c>
      <c r="N3087" t="s">
        <v>8280</v>
      </c>
      <c r="O3087">
        <f t="shared" si="192"/>
        <v>0</v>
      </c>
      <c r="P3087">
        <f t="shared" si="193"/>
        <v>19.670000000000002</v>
      </c>
      <c r="Q3087" s="10" t="s">
        <v>8331</v>
      </c>
      <c r="R3087" t="s">
        <v>8332</v>
      </c>
      <c r="S3087" s="14">
        <f t="shared" si="194"/>
        <v>42520.847384259265</v>
      </c>
      <c r="T3087" s="14">
        <f t="shared" si="195"/>
        <v>42550.847384259265</v>
      </c>
    </row>
    <row r="3088" spans="1:20" ht="45" x14ac:dyDescent="0.4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192"/>
        <v>3</v>
      </c>
      <c r="P3088">
        <f t="shared" si="193"/>
        <v>29</v>
      </c>
      <c r="Q3088" s="10" t="s">
        <v>8315</v>
      </c>
      <c r="R3088" t="s">
        <v>8357</v>
      </c>
      <c r="S3088" s="14">
        <f t="shared" si="194"/>
        <v>42138.798819444448</v>
      </c>
      <c r="T3088" s="14">
        <f t="shared" si="195"/>
        <v>42170.798819444448</v>
      </c>
    </row>
    <row r="3089" spans="1:20" x14ac:dyDescent="0.4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0" t="s">
        <v>8315</v>
      </c>
      <c r="R3089" t="s">
        <v>8355</v>
      </c>
      <c r="S3089" s="14">
        <f t="shared" si="194"/>
        <v>42678.932083333333</v>
      </c>
      <c r="T3089" s="14">
        <f t="shared" si="195"/>
        <v>42683.973750000005</v>
      </c>
    </row>
    <row r="3090" spans="1:20" ht="45" x14ac:dyDescent="0.45">
      <c r="A3090">
        <v>1233</v>
      </c>
      <c r="B3090" s="3" t="s">
        <v>1234</v>
      </c>
      <c r="C3090" s="3" t="s">
        <v>5343</v>
      </c>
      <c r="D3090" s="6">
        <v>1000</v>
      </c>
      <c r="E3090" s="8">
        <v>116</v>
      </c>
      <c r="F3090" t="s">
        <v>8219</v>
      </c>
      <c r="G3090" t="s">
        <v>8223</v>
      </c>
      <c r="H3090" t="s">
        <v>8245</v>
      </c>
      <c r="I3090">
        <v>1329864374</v>
      </c>
      <c r="J3090">
        <v>1328049974</v>
      </c>
      <c r="K3090" t="b">
        <v>0</v>
      </c>
      <c r="L3090">
        <v>6</v>
      </c>
      <c r="M3090" t="b">
        <v>0</v>
      </c>
      <c r="N3090" t="s">
        <v>8284</v>
      </c>
      <c r="O3090">
        <f t="shared" si="192"/>
        <v>12</v>
      </c>
      <c r="P3090">
        <f t="shared" si="193"/>
        <v>19.329999999999998</v>
      </c>
      <c r="Q3090" s="10" t="s">
        <v>8323</v>
      </c>
      <c r="R3090" t="s">
        <v>8338</v>
      </c>
      <c r="S3090" s="14">
        <f t="shared" si="194"/>
        <v>40939.948773148149</v>
      </c>
      <c r="T3090" s="14">
        <f t="shared" si="195"/>
        <v>40960.948773148149</v>
      </c>
    </row>
    <row r="3091" spans="1:20" ht="45" x14ac:dyDescent="0.4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8308</v>
      </c>
      <c r="R3091" t="s">
        <v>8311</v>
      </c>
      <c r="S3091" s="14">
        <f t="shared" si="194"/>
        <v>42693.016180555554</v>
      </c>
      <c r="T3091" s="14">
        <f t="shared" si="195"/>
        <v>42753.016180555554</v>
      </c>
    </row>
    <row r="3092" spans="1:20" ht="59.4" x14ac:dyDescent="0.45">
      <c r="A3092">
        <v>2124</v>
      </c>
      <c r="B3092" s="3" t="s">
        <v>2125</v>
      </c>
      <c r="C3092" s="3" t="s">
        <v>6234</v>
      </c>
      <c r="D3092" s="6">
        <v>1100</v>
      </c>
      <c r="E3092" s="8">
        <v>115</v>
      </c>
      <c r="F3092" t="s">
        <v>8220</v>
      </c>
      <c r="G3092" t="s">
        <v>8223</v>
      </c>
      <c r="H3092" t="s">
        <v>8245</v>
      </c>
      <c r="I3092">
        <v>1291093200</v>
      </c>
      <c r="J3092">
        <v>1286930435</v>
      </c>
      <c r="K3092" t="b">
        <v>0</v>
      </c>
      <c r="L3092">
        <v>5</v>
      </c>
      <c r="M3092" t="b">
        <v>0</v>
      </c>
      <c r="N3092" t="s">
        <v>8280</v>
      </c>
      <c r="O3092">
        <f t="shared" si="192"/>
        <v>10</v>
      </c>
      <c r="P3092">
        <f t="shared" si="193"/>
        <v>23</v>
      </c>
      <c r="Q3092" s="10" t="s">
        <v>8331</v>
      </c>
      <c r="R3092" t="s">
        <v>8332</v>
      </c>
      <c r="S3092" s="14">
        <f t="shared" si="194"/>
        <v>40464.028182870366</v>
      </c>
      <c r="T3092" s="14">
        <f t="shared" si="195"/>
        <v>40512.208333333336</v>
      </c>
    </row>
    <row r="3093" spans="1:20" ht="45" x14ac:dyDescent="0.45">
      <c r="A3093">
        <v>2155</v>
      </c>
      <c r="B3093" s="3" t="s">
        <v>2156</v>
      </c>
      <c r="C3093" s="3" t="s">
        <v>6265</v>
      </c>
      <c r="D3093" s="6">
        <v>5000</v>
      </c>
      <c r="E3093" s="8">
        <v>115</v>
      </c>
      <c r="F3093" t="s">
        <v>8220</v>
      </c>
      <c r="G3093" t="s">
        <v>8224</v>
      </c>
      <c r="H3093" t="s">
        <v>8246</v>
      </c>
      <c r="I3093">
        <v>1459443385</v>
      </c>
      <c r="J3093">
        <v>1456854985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2</v>
      </c>
      <c r="P3093">
        <f t="shared" si="193"/>
        <v>23</v>
      </c>
      <c r="Q3093" s="10" t="s">
        <v>8331</v>
      </c>
      <c r="R3093" t="s">
        <v>8332</v>
      </c>
      <c r="S3093" s="14">
        <f t="shared" si="194"/>
        <v>42430.747511574074</v>
      </c>
      <c r="T3093" s="14">
        <f t="shared" si="195"/>
        <v>42460.70584490741</v>
      </c>
    </row>
    <row r="3094" spans="1:20" ht="59.4" x14ac:dyDescent="0.4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192"/>
        <v>23</v>
      </c>
      <c r="P3094">
        <f t="shared" si="193"/>
        <v>16.43</v>
      </c>
      <c r="Q3094" s="10" t="s">
        <v>8317</v>
      </c>
      <c r="R3094" t="s">
        <v>8318</v>
      </c>
      <c r="S3094" s="14">
        <f t="shared" si="194"/>
        <v>42070.677604166667</v>
      </c>
      <c r="T3094" s="14">
        <f t="shared" si="195"/>
        <v>42100.635937500003</v>
      </c>
    </row>
    <row r="3095" spans="1:20" ht="45" x14ac:dyDescent="0.4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8308</v>
      </c>
      <c r="R3095" t="s">
        <v>8314</v>
      </c>
      <c r="S3095" s="14">
        <f t="shared" si="194"/>
        <v>41991.526655092588</v>
      </c>
      <c r="T3095" s="14">
        <f t="shared" si="195"/>
        <v>42021.526655092588</v>
      </c>
    </row>
    <row r="3096" spans="1:20" ht="45" x14ac:dyDescent="0.4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8323</v>
      </c>
      <c r="R3096" t="s">
        <v>8327</v>
      </c>
      <c r="S3096" s="14">
        <f t="shared" si="194"/>
        <v>41179.32104166667</v>
      </c>
      <c r="T3096" s="14">
        <f t="shared" si="195"/>
        <v>41212.32104166667</v>
      </c>
    </row>
    <row r="3097" spans="1:20" ht="30.6" x14ac:dyDescent="0.45">
      <c r="A3097">
        <v>2749</v>
      </c>
      <c r="B3097" s="3" t="s">
        <v>2749</v>
      </c>
      <c r="C3097" s="3" t="s">
        <v>6859</v>
      </c>
      <c r="D3097" s="6">
        <v>10000</v>
      </c>
      <c r="E3097" s="8">
        <v>110</v>
      </c>
      <c r="F3097" t="s">
        <v>8220</v>
      </c>
      <c r="G3097" t="s">
        <v>8223</v>
      </c>
      <c r="H3097" t="s">
        <v>8245</v>
      </c>
      <c r="I3097">
        <v>1428171037</v>
      </c>
      <c r="J3097">
        <v>1425582637</v>
      </c>
      <c r="K3097" t="b">
        <v>0</v>
      </c>
      <c r="L3097">
        <v>2</v>
      </c>
      <c r="M3097" t="b">
        <v>0</v>
      </c>
      <c r="N3097" t="s">
        <v>8302</v>
      </c>
      <c r="O3097">
        <f t="shared" si="192"/>
        <v>1</v>
      </c>
      <c r="P3097">
        <f t="shared" si="193"/>
        <v>55</v>
      </c>
      <c r="Q3097" s="10" t="s">
        <v>8320</v>
      </c>
      <c r="R3097" t="s">
        <v>8356</v>
      </c>
      <c r="S3097" s="14">
        <f t="shared" si="194"/>
        <v>42068.799039351856</v>
      </c>
      <c r="T3097" s="14">
        <f t="shared" si="195"/>
        <v>42098.757372685184</v>
      </c>
    </row>
    <row r="3098" spans="1:20" ht="45" x14ac:dyDescent="0.45">
      <c r="A3098">
        <v>232</v>
      </c>
      <c r="B3098" s="3" t="s">
        <v>234</v>
      </c>
      <c r="C3098" s="3" t="s">
        <v>4342</v>
      </c>
      <c r="D3098" s="6">
        <v>4000</v>
      </c>
      <c r="E3098" s="8">
        <v>110</v>
      </c>
      <c r="F3098" t="s">
        <v>8220</v>
      </c>
      <c r="G3098" t="s">
        <v>8224</v>
      </c>
      <c r="H3098" t="s">
        <v>8246</v>
      </c>
      <c r="I3098">
        <v>1425066546</v>
      </c>
      <c r="J3098">
        <v>1422474546</v>
      </c>
      <c r="K3098" t="b">
        <v>0</v>
      </c>
      <c r="L3098">
        <v>7</v>
      </c>
      <c r="M3098" t="b">
        <v>0</v>
      </c>
      <c r="N3098" t="s">
        <v>8266</v>
      </c>
      <c r="O3098">
        <f t="shared" si="192"/>
        <v>3</v>
      </c>
      <c r="P3098">
        <f t="shared" si="193"/>
        <v>15.71</v>
      </c>
      <c r="Q3098" s="10" t="s">
        <v>8308</v>
      </c>
      <c r="R3098" t="s">
        <v>8312</v>
      </c>
      <c r="S3098" s="14">
        <f t="shared" si="194"/>
        <v>42032.82576388889</v>
      </c>
      <c r="T3098" s="14">
        <f t="shared" si="195"/>
        <v>42062.82576388889</v>
      </c>
    </row>
    <row r="3099" spans="1:20" ht="45" x14ac:dyDescent="0.45">
      <c r="A3099">
        <v>1735</v>
      </c>
      <c r="B3099" s="3" t="s">
        <v>1736</v>
      </c>
      <c r="C3099" s="3" t="s">
        <v>5845</v>
      </c>
      <c r="D3099" s="6">
        <v>1000</v>
      </c>
      <c r="E3099" s="8">
        <v>110</v>
      </c>
      <c r="F3099" t="s">
        <v>8220</v>
      </c>
      <c r="G3099" t="s">
        <v>8223</v>
      </c>
      <c r="H3099" t="s">
        <v>8245</v>
      </c>
      <c r="I3099">
        <v>1470598345</v>
      </c>
      <c r="J3099">
        <v>1468006345</v>
      </c>
      <c r="K3099" t="b">
        <v>0</v>
      </c>
      <c r="L3099">
        <v>2</v>
      </c>
      <c r="M3099" t="b">
        <v>0</v>
      </c>
      <c r="N3099" t="s">
        <v>8291</v>
      </c>
      <c r="O3099">
        <f t="shared" si="192"/>
        <v>11</v>
      </c>
      <c r="P3099">
        <f t="shared" si="193"/>
        <v>55</v>
      </c>
      <c r="Q3099" s="10" t="s">
        <v>8323</v>
      </c>
      <c r="R3099" t="s">
        <v>8345</v>
      </c>
      <c r="S3099" s="14">
        <f t="shared" si="194"/>
        <v>42559.814178240747</v>
      </c>
      <c r="T3099" s="14">
        <f t="shared" si="195"/>
        <v>42589.814178240747</v>
      </c>
    </row>
    <row r="3100" spans="1:20" ht="59.4" x14ac:dyDescent="0.4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0" t="s">
        <v>8315</v>
      </c>
      <c r="R3100" t="s">
        <v>8357</v>
      </c>
      <c r="S3100" s="14">
        <f t="shared" si="194"/>
        <v>42013.424502314811</v>
      </c>
      <c r="T3100" s="14">
        <f t="shared" si="195"/>
        <v>42051.424502314811</v>
      </c>
    </row>
    <row r="3101" spans="1:20" ht="45" x14ac:dyDescent="0.4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0" t="s">
        <v>8315</v>
      </c>
      <c r="R3101" t="s">
        <v>8316</v>
      </c>
      <c r="S3101" s="14">
        <f t="shared" si="194"/>
        <v>42069.903437500005</v>
      </c>
      <c r="T3101" s="14">
        <f t="shared" si="195"/>
        <v>42092.833333333328</v>
      </c>
    </row>
    <row r="3102" spans="1:20" ht="45" x14ac:dyDescent="0.4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0" t="s">
        <v>8315</v>
      </c>
      <c r="R3102" t="s">
        <v>8316</v>
      </c>
      <c r="S3102" s="14">
        <f t="shared" si="194"/>
        <v>41991.022488425922</v>
      </c>
      <c r="T3102" s="14">
        <f t="shared" si="195"/>
        <v>42015.041666666672</v>
      </c>
    </row>
    <row r="3103" spans="1:20" ht="45" x14ac:dyDescent="0.4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8315</v>
      </c>
      <c r="R3103" t="s">
        <v>8316</v>
      </c>
      <c r="S3103" s="14">
        <f t="shared" si="194"/>
        <v>41928.690138888887</v>
      </c>
      <c r="T3103" s="14">
        <f t="shared" si="195"/>
        <v>41958.833333333328</v>
      </c>
    </row>
    <row r="3104" spans="1:20" ht="45" x14ac:dyDescent="0.4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8331</v>
      </c>
      <c r="R3104" t="s">
        <v>8332</v>
      </c>
      <c r="S3104" s="14">
        <f t="shared" si="194"/>
        <v>41704.16642361111</v>
      </c>
      <c r="T3104" s="14">
        <f t="shared" si="195"/>
        <v>41734.124756944446</v>
      </c>
    </row>
    <row r="3105" spans="1:20" ht="45" x14ac:dyDescent="0.4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0" t="s">
        <v>8334</v>
      </c>
      <c r="R3105" t="s">
        <v>8350</v>
      </c>
      <c r="S3105" s="14">
        <f t="shared" si="194"/>
        <v>42804.034120370372</v>
      </c>
      <c r="T3105" s="14">
        <f t="shared" si="195"/>
        <v>42855.708333333328</v>
      </c>
    </row>
    <row r="3106" spans="1:20" ht="30.6" x14ac:dyDescent="0.4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0" t="s">
        <v>8317</v>
      </c>
      <c r="R3106" t="s">
        <v>8318</v>
      </c>
      <c r="S3106" s="14">
        <f t="shared" si="194"/>
        <v>42094.101145833338</v>
      </c>
      <c r="T3106" s="14">
        <f t="shared" si="195"/>
        <v>42124.101145833338</v>
      </c>
    </row>
    <row r="3107" spans="1:20" ht="30.6" x14ac:dyDescent="0.4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8336</v>
      </c>
      <c r="R3107" t="s">
        <v>8337</v>
      </c>
      <c r="S3107" s="14">
        <f t="shared" si="194"/>
        <v>41973.740335648152</v>
      </c>
      <c r="T3107" s="14">
        <f t="shared" si="195"/>
        <v>42033.740335648152</v>
      </c>
    </row>
    <row r="3108" spans="1:20" ht="45" x14ac:dyDescent="0.45">
      <c r="A3108">
        <v>1380</v>
      </c>
      <c r="B3108" s="3" t="s">
        <v>1381</v>
      </c>
      <c r="C3108" s="3" t="s">
        <v>5490</v>
      </c>
      <c r="D3108" s="6">
        <v>25</v>
      </c>
      <c r="E3108" s="8">
        <v>106</v>
      </c>
      <c r="F3108" t="s">
        <v>8218</v>
      </c>
      <c r="G3108" t="s">
        <v>8223</v>
      </c>
      <c r="H3108" t="s">
        <v>8245</v>
      </c>
      <c r="I3108">
        <v>1433815200</v>
      </c>
      <c r="J3108">
        <v>1431886706</v>
      </c>
      <c r="K3108" t="b">
        <v>0</v>
      </c>
      <c r="L3108">
        <v>5</v>
      </c>
      <c r="M3108" t="b">
        <v>1</v>
      </c>
      <c r="N3108" t="s">
        <v>8274</v>
      </c>
      <c r="O3108">
        <f t="shared" si="192"/>
        <v>424</v>
      </c>
      <c r="P3108">
        <f t="shared" si="193"/>
        <v>21.2</v>
      </c>
      <c r="Q3108" s="10" t="s">
        <v>8323</v>
      </c>
      <c r="R3108" t="s">
        <v>8324</v>
      </c>
      <c r="S3108" s="14">
        <f t="shared" si="194"/>
        <v>42141.762800925921</v>
      </c>
      <c r="T3108" s="14">
        <f t="shared" si="195"/>
        <v>42164.083333333328</v>
      </c>
    </row>
    <row r="3109" spans="1:20" ht="59.4" x14ac:dyDescent="0.45">
      <c r="A3109">
        <v>2648</v>
      </c>
      <c r="B3109" s="3" t="s">
        <v>2648</v>
      </c>
      <c r="C3109" s="3" t="s">
        <v>6758</v>
      </c>
      <c r="D3109" s="6">
        <v>12000</v>
      </c>
      <c r="E3109" s="8">
        <v>106</v>
      </c>
      <c r="F3109" t="s">
        <v>8219</v>
      </c>
      <c r="G3109" t="s">
        <v>8223</v>
      </c>
      <c r="H3109" t="s">
        <v>8245</v>
      </c>
      <c r="I3109">
        <v>1457543360</v>
      </c>
      <c r="J3109">
        <v>1454951360</v>
      </c>
      <c r="K3109" t="b">
        <v>0</v>
      </c>
      <c r="L3109">
        <v>6</v>
      </c>
      <c r="M3109" t="b">
        <v>0</v>
      </c>
      <c r="N3109" t="s">
        <v>8299</v>
      </c>
      <c r="O3109">
        <f t="shared" si="192"/>
        <v>1</v>
      </c>
      <c r="P3109">
        <f t="shared" si="193"/>
        <v>17.670000000000002</v>
      </c>
      <c r="Q3109" s="10" t="s">
        <v>8317</v>
      </c>
      <c r="R3109" t="s">
        <v>8353</v>
      </c>
      <c r="S3109" s="14">
        <f t="shared" si="194"/>
        <v>42408.714814814812</v>
      </c>
      <c r="T3109" s="14">
        <f t="shared" si="195"/>
        <v>42438.714814814812</v>
      </c>
    </row>
    <row r="3110" spans="1:20" ht="45" x14ac:dyDescent="0.45">
      <c r="A3110">
        <v>968</v>
      </c>
      <c r="B3110" s="3" t="s">
        <v>969</v>
      </c>
      <c r="C3110" s="3" t="s">
        <v>5078</v>
      </c>
      <c r="D3110" s="6">
        <v>8000</v>
      </c>
      <c r="E3110" s="8">
        <v>106</v>
      </c>
      <c r="F3110" t="s">
        <v>8220</v>
      </c>
      <c r="G3110" t="s">
        <v>8223</v>
      </c>
      <c r="H3110" t="s">
        <v>8245</v>
      </c>
      <c r="I3110">
        <v>1408134034</v>
      </c>
      <c r="J3110">
        <v>1405542034</v>
      </c>
      <c r="K3110" t="b">
        <v>0</v>
      </c>
      <c r="L3110">
        <v>4</v>
      </c>
      <c r="M3110" t="b">
        <v>0</v>
      </c>
      <c r="N3110" t="s">
        <v>8271</v>
      </c>
      <c r="O3110">
        <f t="shared" si="192"/>
        <v>1</v>
      </c>
      <c r="P3110">
        <f t="shared" si="193"/>
        <v>26.5</v>
      </c>
      <c r="Q3110" s="10" t="s">
        <v>8317</v>
      </c>
      <c r="R3110" t="s">
        <v>8319</v>
      </c>
      <c r="S3110" s="14">
        <f t="shared" si="194"/>
        <v>41836.847615740742</v>
      </c>
      <c r="T3110" s="14">
        <f t="shared" si="195"/>
        <v>41866.847615740742</v>
      </c>
    </row>
    <row r="3111" spans="1:20" ht="73.8" x14ac:dyDescent="0.4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192"/>
        <v>1</v>
      </c>
      <c r="P3111">
        <f t="shared" si="193"/>
        <v>35.33</v>
      </c>
      <c r="Q3111" s="10" t="s">
        <v>8317</v>
      </c>
      <c r="R3111" t="s">
        <v>8319</v>
      </c>
      <c r="S3111" s="14">
        <f t="shared" si="194"/>
        <v>42061.11583333333</v>
      </c>
      <c r="T3111" s="14">
        <f t="shared" si="195"/>
        <v>42091.074166666673</v>
      </c>
    </row>
    <row r="3112" spans="1:20" ht="45" x14ac:dyDescent="0.45">
      <c r="A3112">
        <v>1322</v>
      </c>
      <c r="B3112" s="3" t="s">
        <v>1323</v>
      </c>
      <c r="C3112" s="3" t="s">
        <v>5432</v>
      </c>
      <c r="D3112" s="6">
        <v>35000</v>
      </c>
      <c r="E3112" s="8">
        <v>106</v>
      </c>
      <c r="F3112" t="s">
        <v>8219</v>
      </c>
      <c r="G3112" t="s">
        <v>8224</v>
      </c>
      <c r="H3112" t="s">
        <v>8246</v>
      </c>
      <c r="I3112">
        <v>1432223125</v>
      </c>
      <c r="J3112">
        <v>1429631125</v>
      </c>
      <c r="K3112" t="b">
        <v>0</v>
      </c>
      <c r="L3112">
        <v>4</v>
      </c>
      <c r="M3112" t="b">
        <v>0</v>
      </c>
      <c r="N3112" t="s">
        <v>8271</v>
      </c>
      <c r="O3112">
        <f t="shared" si="192"/>
        <v>0</v>
      </c>
      <c r="P3112">
        <f t="shared" si="193"/>
        <v>26.5</v>
      </c>
      <c r="Q3112" s="10" t="s">
        <v>8317</v>
      </c>
      <c r="R3112" t="s">
        <v>8319</v>
      </c>
      <c r="S3112" s="14">
        <f t="shared" si="194"/>
        <v>42115.656539351854</v>
      </c>
      <c r="T3112" s="14">
        <f t="shared" si="195"/>
        <v>42145.656539351854</v>
      </c>
    </row>
    <row r="3113" spans="1:20" ht="45" x14ac:dyDescent="0.45">
      <c r="A3113">
        <v>571</v>
      </c>
      <c r="B3113" s="3" t="s">
        <v>572</v>
      </c>
      <c r="C3113" s="3" t="s">
        <v>4681</v>
      </c>
      <c r="D3113" s="6">
        <v>25000</v>
      </c>
      <c r="E3113" s="8">
        <v>106</v>
      </c>
      <c r="F3113" t="s">
        <v>8220</v>
      </c>
      <c r="G3113" t="s">
        <v>8223</v>
      </c>
      <c r="H3113" t="s">
        <v>8245</v>
      </c>
      <c r="I3113">
        <v>1437969540</v>
      </c>
      <c r="J3113">
        <v>1436297723</v>
      </c>
      <c r="K3113" t="b">
        <v>0</v>
      </c>
      <c r="L3113">
        <v>2</v>
      </c>
      <c r="M3113" t="b">
        <v>0</v>
      </c>
      <c r="N3113" t="s">
        <v>8270</v>
      </c>
      <c r="O3113">
        <f t="shared" si="192"/>
        <v>0</v>
      </c>
      <c r="P3113">
        <f t="shared" si="193"/>
        <v>53</v>
      </c>
      <c r="Q3113" s="10" t="s">
        <v>8317</v>
      </c>
      <c r="R3113" t="s">
        <v>8318</v>
      </c>
      <c r="S3113" s="14">
        <f t="shared" si="194"/>
        <v>42192.816238425927</v>
      </c>
      <c r="T3113" s="14">
        <f t="shared" si="195"/>
        <v>42212.165972222225</v>
      </c>
    </row>
    <row r="3114" spans="1:20" ht="45" x14ac:dyDescent="0.45">
      <c r="A3114">
        <v>2759</v>
      </c>
      <c r="B3114" s="3" t="s">
        <v>2759</v>
      </c>
      <c r="C3114" s="3" t="s">
        <v>6869</v>
      </c>
      <c r="D3114" s="6">
        <v>1000</v>
      </c>
      <c r="E3114" s="8">
        <v>105</v>
      </c>
      <c r="F3114" t="s">
        <v>8220</v>
      </c>
      <c r="G3114" t="s">
        <v>8225</v>
      </c>
      <c r="H3114" t="s">
        <v>8247</v>
      </c>
      <c r="I3114">
        <v>1468658866</v>
      </c>
      <c r="J3114">
        <v>1464943666</v>
      </c>
      <c r="K3114" t="b">
        <v>0</v>
      </c>
      <c r="L3114">
        <v>2</v>
      </c>
      <c r="M3114" t="b">
        <v>0</v>
      </c>
      <c r="N3114" t="s">
        <v>8302</v>
      </c>
      <c r="O3114">
        <f t="shared" si="192"/>
        <v>11</v>
      </c>
      <c r="P3114">
        <f t="shared" si="193"/>
        <v>52.5</v>
      </c>
      <c r="Q3114" s="10" t="s">
        <v>8320</v>
      </c>
      <c r="R3114" t="s">
        <v>8356</v>
      </c>
      <c r="S3114" s="14">
        <f t="shared" si="194"/>
        <v>42524.36650462963</v>
      </c>
      <c r="T3114" s="14">
        <f t="shared" si="195"/>
        <v>42567.36650462963</v>
      </c>
    </row>
    <row r="3115" spans="1:20" ht="45" x14ac:dyDescent="0.45">
      <c r="A3115">
        <v>1481</v>
      </c>
      <c r="B3115" s="3" t="s">
        <v>1482</v>
      </c>
      <c r="C3115" s="3" t="s">
        <v>5591</v>
      </c>
      <c r="D3115" s="6">
        <v>5000</v>
      </c>
      <c r="E3115" s="8">
        <v>105</v>
      </c>
      <c r="F3115" t="s">
        <v>8220</v>
      </c>
      <c r="G3115" t="s">
        <v>8228</v>
      </c>
      <c r="H3115" t="s">
        <v>8250</v>
      </c>
      <c r="I3115">
        <v>1383430145</v>
      </c>
      <c r="J3115">
        <v>1380838145</v>
      </c>
      <c r="K3115" t="b">
        <v>0</v>
      </c>
      <c r="L3115">
        <v>6</v>
      </c>
      <c r="M3115" t="b">
        <v>0</v>
      </c>
      <c r="N3115" t="s">
        <v>8273</v>
      </c>
      <c r="O3115">
        <f t="shared" si="192"/>
        <v>2</v>
      </c>
      <c r="P3115">
        <f t="shared" si="193"/>
        <v>17.5</v>
      </c>
      <c r="Q3115" s="10" t="s">
        <v>8320</v>
      </c>
      <c r="R3115" t="s">
        <v>8322</v>
      </c>
      <c r="S3115" s="14">
        <f t="shared" si="194"/>
        <v>41550.922974537039</v>
      </c>
      <c r="T3115" s="14">
        <f t="shared" si="195"/>
        <v>41580.922974537039</v>
      </c>
    </row>
    <row r="3116" spans="1:20" ht="45" x14ac:dyDescent="0.45">
      <c r="A3116">
        <v>4017</v>
      </c>
      <c r="B3116" s="3" t="s">
        <v>4013</v>
      </c>
      <c r="C3116" s="3" t="s">
        <v>8122</v>
      </c>
      <c r="D3116" s="6">
        <v>10000</v>
      </c>
      <c r="E3116" s="8">
        <v>105</v>
      </c>
      <c r="F3116" t="s">
        <v>8220</v>
      </c>
      <c r="G3116" t="s">
        <v>8223</v>
      </c>
      <c r="H3116" t="s">
        <v>8245</v>
      </c>
      <c r="I3116">
        <v>1409846874</v>
      </c>
      <c r="J3116">
        <v>1407254874</v>
      </c>
      <c r="K3116" t="b">
        <v>0</v>
      </c>
      <c r="L3116">
        <v>2</v>
      </c>
      <c r="M3116" t="b">
        <v>0</v>
      </c>
      <c r="N3116" t="s">
        <v>8269</v>
      </c>
      <c r="O3116">
        <f t="shared" si="192"/>
        <v>1</v>
      </c>
      <c r="P3116">
        <f t="shared" si="193"/>
        <v>52.5</v>
      </c>
      <c r="Q3116" s="10" t="s">
        <v>8315</v>
      </c>
      <c r="R3116" t="s">
        <v>8316</v>
      </c>
      <c r="S3116" s="14">
        <f t="shared" si="194"/>
        <v>41856.672152777777</v>
      </c>
      <c r="T3116" s="14">
        <f t="shared" si="195"/>
        <v>41886.672152777777</v>
      </c>
    </row>
    <row r="3117" spans="1:20" ht="45" x14ac:dyDescent="0.45">
      <c r="A3117">
        <v>3077</v>
      </c>
      <c r="B3117" s="3" t="s">
        <v>3077</v>
      </c>
      <c r="C3117" s="3" t="s">
        <v>7187</v>
      </c>
      <c r="D3117" s="6">
        <v>22000</v>
      </c>
      <c r="E3117" s="8">
        <v>105</v>
      </c>
      <c r="F3117" t="s">
        <v>8220</v>
      </c>
      <c r="G3117" t="s">
        <v>8228</v>
      </c>
      <c r="H3117" t="s">
        <v>8250</v>
      </c>
      <c r="I3117">
        <v>1488495478</v>
      </c>
      <c r="J3117">
        <v>1485903478</v>
      </c>
      <c r="K3117" t="b">
        <v>0</v>
      </c>
      <c r="L3117">
        <v>2</v>
      </c>
      <c r="M3117" t="b">
        <v>0</v>
      </c>
      <c r="N3117" t="s">
        <v>8301</v>
      </c>
      <c r="O3117">
        <f t="shared" si="192"/>
        <v>0</v>
      </c>
      <c r="P3117">
        <f t="shared" si="193"/>
        <v>52.5</v>
      </c>
      <c r="Q3117" s="10" t="s">
        <v>8315</v>
      </c>
      <c r="R3117" t="s">
        <v>8355</v>
      </c>
      <c r="S3117" s="14">
        <f t="shared" si="194"/>
        <v>42766.956921296296</v>
      </c>
      <c r="T3117" s="14">
        <f t="shared" si="195"/>
        <v>42796.956921296296</v>
      </c>
    </row>
    <row r="3118" spans="1:20" ht="30.6" x14ac:dyDescent="0.45">
      <c r="A3118">
        <v>1405</v>
      </c>
      <c r="B3118" s="3" t="s">
        <v>1406</v>
      </c>
      <c r="C3118" s="3" t="s">
        <v>5515</v>
      </c>
      <c r="D3118" s="6">
        <v>25000</v>
      </c>
      <c r="E3118" s="8">
        <v>105</v>
      </c>
      <c r="F3118" t="s">
        <v>8220</v>
      </c>
      <c r="G3118" t="s">
        <v>8223</v>
      </c>
      <c r="H3118" t="s">
        <v>8245</v>
      </c>
      <c r="I3118">
        <v>1417195201</v>
      </c>
      <c r="J3118">
        <v>1414599601</v>
      </c>
      <c r="K3118" t="b">
        <v>1</v>
      </c>
      <c r="L3118">
        <v>17</v>
      </c>
      <c r="M3118" t="b">
        <v>0</v>
      </c>
      <c r="N3118" t="s">
        <v>8285</v>
      </c>
      <c r="O3118">
        <f t="shared" si="192"/>
        <v>0</v>
      </c>
      <c r="P3118">
        <f t="shared" si="193"/>
        <v>6.18</v>
      </c>
      <c r="Q3118" s="10" t="s">
        <v>8320</v>
      </c>
      <c r="R3118" t="s">
        <v>8339</v>
      </c>
      <c r="S3118" s="14">
        <f t="shared" si="194"/>
        <v>41941.680567129632</v>
      </c>
      <c r="T3118" s="14">
        <f t="shared" si="195"/>
        <v>41971.722233796296</v>
      </c>
    </row>
    <row r="3119" spans="1:20" ht="59.4" x14ac:dyDescent="0.45">
      <c r="A3119">
        <v>712</v>
      </c>
      <c r="B3119" s="3" t="s">
        <v>713</v>
      </c>
      <c r="C3119" s="3" t="s">
        <v>4822</v>
      </c>
      <c r="D3119" s="6">
        <v>48500</v>
      </c>
      <c r="E3119" s="8">
        <v>105</v>
      </c>
      <c r="F3119" t="s">
        <v>8220</v>
      </c>
      <c r="G3119" t="s">
        <v>8223</v>
      </c>
      <c r="H3119" t="s">
        <v>8245</v>
      </c>
      <c r="I3119">
        <v>1455466832</v>
      </c>
      <c r="J3119">
        <v>1452874832</v>
      </c>
      <c r="K3119" t="b">
        <v>0</v>
      </c>
      <c r="L3119">
        <v>4</v>
      </c>
      <c r="M3119" t="b">
        <v>0</v>
      </c>
      <c r="N3119" t="s">
        <v>8271</v>
      </c>
      <c r="O3119">
        <f t="shared" si="192"/>
        <v>0</v>
      </c>
      <c r="P3119">
        <f t="shared" si="193"/>
        <v>26.25</v>
      </c>
      <c r="Q3119" s="10" t="s">
        <v>8317</v>
      </c>
      <c r="R3119" t="s">
        <v>8319</v>
      </c>
      <c r="S3119" s="14">
        <f t="shared" si="194"/>
        <v>42384.680925925932</v>
      </c>
      <c r="T3119" s="14">
        <f t="shared" si="195"/>
        <v>42414.680925925932</v>
      </c>
    </row>
    <row r="3120" spans="1:20" ht="45" x14ac:dyDescent="0.4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8331</v>
      </c>
      <c r="R3120" t="s">
        <v>8332</v>
      </c>
      <c r="S3120" s="14">
        <f t="shared" si="194"/>
        <v>41361.886469907404</v>
      </c>
      <c r="T3120" s="14">
        <f t="shared" si="195"/>
        <v>41391.886469907404</v>
      </c>
    </row>
    <row r="3121" spans="1:20" ht="30.6" x14ac:dyDescent="0.4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8317</v>
      </c>
      <c r="R3121" t="s">
        <v>8346</v>
      </c>
      <c r="S3121" s="14">
        <f t="shared" si="194"/>
        <v>42656.717303240745</v>
      </c>
      <c r="T3121" s="14">
        <f t="shared" si="195"/>
        <v>42681.758969907409</v>
      </c>
    </row>
    <row r="3122" spans="1:20" ht="45" x14ac:dyDescent="0.4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8315</v>
      </c>
      <c r="R3122" t="s">
        <v>8357</v>
      </c>
      <c r="S3122" s="14">
        <f t="shared" si="194"/>
        <v>42018.94049768518</v>
      </c>
      <c r="T3122" s="14">
        <f t="shared" si="195"/>
        <v>42063.916666666672</v>
      </c>
    </row>
    <row r="3123" spans="1:20" ht="45" x14ac:dyDescent="0.4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192"/>
        <v>2</v>
      </c>
      <c r="P3123">
        <f t="shared" si="193"/>
        <v>50.5</v>
      </c>
      <c r="Q3123" s="10" t="s">
        <v>8323</v>
      </c>
      <c r="R3123" t="s">
        <v>8326</v>
      </c>
      <c r="S3123" s="14">
        <f t="shared" si="194"/>
        <v>42599.965324074074</v>
      </c>
      <c r="T3123" s="14">
        <f t="shared" si="195"/>
        <v>42629.965324074074</v>
      </c>
    </row>
    <row r="3124" spans="1:20" ht="59.4" x14ac:dyDescent="0.45">
      <c r="A3124">
        <v>1550</v>
      </c>
      <c r="B3124" s="3" t="s">
        <v>1551</v>
      </c>
      <c r="C3124" s="3" t="s">
        <v>5660</v>
      </c>
      <c r="D3124" s="6">
        <v>750</v>
      </c>
      <c r="E3124" s="8">
        <v>101</v>
      </c>
      <c r="F3124" t="s">
        <v>8220</v>
      </c>
      <c r="G3124" t="s">
        <v>8224</v>
      </c>
      <c r="H3124" t="s">
        <v>8246</v>
      </c>
      <c r="I3124">
        <v>1463050034</v>
      </c>
      <c r="J3124">
        <v>1460458034</v>
      </c>
      <c r="K3124" t="b">
        <v>0</v>
      </c>
      <c r="L3124">
        <v>7</v>
      </c>
      <c r="M3124" t="b">
        <v>0</v>
      </c>
      <c r="N3124" t="s">
        <v>8287</v>
      </c>
      <c r="O3124">
        <f t="shared" si="192"/>
        <v>13</v>
      </c>
      <c r="P3124">
        <f t="shared" si="193"/>
        <v>14.43</v>
      </c>
      <c r="Q3124" s="10" t="s">
        <v>8336</v>
      </c>
      <c r="R3124" t="s">
        <v>8341</v>
      </c>
      <c r="S3124" s="14">
        <f t="shared" si="194"/>
        <v>42472.449467592596</v>
      </c>
      <c r="T3124" s="14">
        <f t="shared" si="195"/>
        <v>42502.449467592596</v>
      </c>
    </row>
    <row r="3125" spans="1:20" ht="45" x14ac:dyDescent="0.45">
      <c r="A3125">
        <v>3947</v>
      </c>
      <c r="B3125" s="3" t="s">
        <v>3944</v>
      </c>
      <c r="C3125" s="3" t="s">
        <v>8055</v>
      </c>
      <c r="D3125" s="6">
        <v>3000</v>
      </c>
      <c r="E3125" s="8">
        <v>101</v>
      </c>
      <c r="F3125" t="s">
        <v>8220</v>
      </c>
      <c r="G3125" t="s">
        <v>8223</v>
      </c>
      <c r="H3125" t="s">
        <v>8245</v>
      </c>
      <c r="I3125">
        <v>1475378744</v>
      </c>
      <c r="J3125">
        <v>1472786744</v>
      </c>
      <c r="K3125" t="b">
        <v>0</v>
      </c>
      <c r="L3125">
        <v>2</v>
      </c>
      <c r="M3125" t="b">
        <v>0</v>
      </c>
      <c r="N3125" t="s">
        <v>8269</v>
      </c>
      <c r="O3125">
        <f t="shared" si="192"/>
        <v>3</v>
      </c>
      <c r="P3125">
        <f t="shared" si="193"/>
        <v>50.5</v>
      </c>
      <c r="Q3125" s="10" t="s">
        <v>8315</v>
      </c>
      <c r="R3125" t="s">
        <v>8316</v>
      </c>
      <c r="S3125" s="14">
        <f t="shared" si="194"/>
        <v>42615.142870370371</v>
      </c>
      <c r="T3125" s="14">
        <f t="shared" si="195"/>
        <v>42645.142870370371</v>
      </c>
    </row>
    <row r="3126" spans="1:20" ht="45" x14ac:dyDescent="0.4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192"/>
        <v>144</v>
      </c>
      <c r="P3126">
        <f t="shared" si="193"/>
        <v>50.5</v>
      </c>
      <c r="Q3126" s="10" t="s">
        <v>8317</v>
      </c>
      <c r="R3126" t="s">
        <v>8319</v>
      </c>
      <c r="S3126" s="14">
        <f t="shared" si="194"/>
        <v>42683.420312500006</v>
      </c>
      <c r="T3126" s="14">
        <f t="shared" si="195"/>
        <v>42698.958333333328</v>
      </c>
    </row>
    <row r="3127" spans="1:20" ht="45" x14ac:dyDescent="0.45">
      <c r="A3127">
        <v>1565</v>
      </c>
      <c r="B3127" s="3" t="s">
        <v>1566</v>
      </c>
      <c r="C3127" s="3" t="s">
        <v>5675</v>
      </c>
      <c r="D3127" s="6">
        <v>4000</v>
      </c>
      <c r="E3127" s="8">
        <v>100</v>
      </c>
      <c r="F3127" t="s">
        <v>8219</v>
      </c>
      <c r="G3127" t="s">
        <v>8223</v>
      </c>
      <c r="H3127" t="s">
        <v>8245</v>
      </c>
      <c r="I3127">
        <v>1307554261</v>
      </c>
      <c r="J3127">
        <v>1304962261</v>
      </c>
      <c r="K3127" t="b">
        <v>0</v>
      </c>
      <c r="L3127">
        <v>1</v>
      </c>
      <c r="M3127" t="b">
        <v>0</v>
      </c>
      <c r="N3127" t="s">
        <v>8288</v>
      </c>
      <c r="O3127">
        <f t="shared" si="192"/>
        <v>3</v>
      </c>
      <c r="P3127">
        <f t="shared" si="193"/>
        <v>100</v>
      </c>
      <c r="Q3127" s="10" t="s">
        <v>8320</v>
      </c>
      <c r="R3127" t="s">
        <v>8342</v>
      </c>
      <c r="S3127" s="14">
        <f t="shared" si="194"/>
        <v>40672.729872685188</v>
      </c>
      <c r="T3127" s="14">
        <f t="shared" si="195"/>
        <v>40702.729872685188</v>
      </c>
    </row>
    <row r="3128" spans="1:20" ht="45" x14ac:dyDescent="0.45">
      <c r="A3128">
        <v>2766</v>
      </c>
      <c r="B3128" s="3" t="s">
        <v>2766</v>
      </c>
      <c r="C3128" s="3" t="s">
        <v>6876</v>
      </c>
      <c r="D3128" s="6">
        <v>5000</v>
      </c>
      <c r="E3128" s="8">
        <v>100</v>
      </c>
      <c r="F3128" t="s">
        <v>8220</v>
      </c>
      <c r="G3128" t="s">
        <v>8223</v>
      </c>
      <c r="H3128" t="s">
        <v>8245</v>
      </c>
      <c r="I3128">
        <v>1313078518</v>
      </c>
      <c r="J3128">
        <v>1310486518</v>
      </c>
      <c r="K3128" t="b">
        <v>0</v>
      </c>
      <c r="L3128">
        <v>4</v>
      </c>
      <c r="M3128" t="b">
        <v>0</v>
      </c>
      <c r="N3128" t="s">
        <v>8302</v>
      </c>
      <c r="O3128">
        <f t="shared" si="192"/>
        <v>2</v>
      </c>
      <c r="P3128">
        <f t="shared" si="193"/>
        <v>25</v>
      </c>
      <c r="Q3128" s="10" t="s">
        <v>8320</v>
      </c>
      <c r="R3128" t="s">
        <v>8356</v>
      </c>
      <c r="S3128" s="14">
        <f t="shared" si="194"/>
        <v>40736.668032407404</v>
      </c>
      <c r="T3128" s="14">
        <f t="shared" si="195"/>
        <v>40766.668032407404</v>
      </c>
    </row>
    <row r="3129" spans="1:20" ht="45" x14ac:dyDescent="0.45">
      <c r="A3129">
        <v>218</v>
      </c>
      <c r="B3129" s="3" t="s">
        <v>220</v>
      </c>
      <c r="C3129" s="3" t="s">
        <v>4328</v>
      </c>
      <c r="D3129" s="6">
        <v>5000</v>
      </c>
      <c r="E3129" s="8">
        <v>100</v>
      </c>
      <c r="F3129" t="s">
        <v>8220</v>
      </c>
      <c r="G3129" t="s">
        <v>8223</v>
      </c>
      <c r="H3129" t="s">
        <v>8245</v>
      </c>
      <c r="I3129">
        <v>1431702289</v>
      </c>
      <c r="J3129">
        <v>1426518289</v>
      </c>
      <c r="K3129" t="b">
        <v>0</v>
      </c>
      <c r="L3129">
        <v>1</v>
      </c>
      <c r="M3129" t="b">
        <v>0</v>
      </c>
      <c r="N3129" t="s">
        <v>8266</v>
      </c>
      <c r="O3129">
        <f t="shared" si="192"/>
        <v>2</v>
      </c>
      <c r="P3129">
        <f t="shared" si="193"/>
        <v>100</v>
      </c>
      <c r="Q3129" s="10" t="s">
        <v>8308</v>
      </c>
      <c r="R3129" t="s">
        <v>8312</v>
      </c>
      <c r="S3129" s="14">
        <f t="shared" si="194"/>
        <v>42079.628344907411</v>
      </c>
      <c r="T3129" s="14">
        <f t="shared" si="195"/>
        <v>42139.628344907411</v>
      </c>
    </row>
    <row r="3130" spans="1:20" ht="45" x14ac:dyDescent="0.45">
      <c r="A3130">
        <v>1491</v>
      </c>
      <c r="B3130" s="3" t="s">
        <v>1492</v>
      </c>
      <c r="C3130" s="3" t="s">
        <v>5601</v>
      </c>
      <c r="D3130" s="6">
        <v>1200</v>
      </c>
      <c r="E3130" s="8">
        <v>100</v>
      </c>
      <c r="F3130" t="s">
        <v>8220</v>
      </c>
      <c r="G3130" t="s">
        <v>8223</v>
      </c>
      <c r="H3130" t="s">
        <v>8245</v>
      </c>
      <c r="I3130">
        <v>1424014680</v>
      </c>
      <c r="J3130">
        <v>1418922443</v>
      </c>
      <c r="K3130" t="b">
        <v>0</v>
      </c>
      <c r="L3130">
        <v>1</v>
      </c>
      <c r="M3130" t="b">
        <v>0</v>
      </c>
      <c r="N3130" t="s">
        <v>8273</v>
      </c>
      <c r="O3130">
        <f t="shared" si="192"/>
        <v>8</v>
      </c>
      <c r="P3130">
        <f t="shared" si="193"/>
        <v>100</v>
      </c>
      <c r="Q3130" s="10" t="s">
        <v>8320</v>
      </c>
      <c r="R3130" t="s">
        <v>8322</v>
      </c>
      <c r="S3130" s="14">
        <f t="shared" si="194"/>
        <v>41991.713460648149</v>
      </c>
      <c r="T3130" s="14">
        <f t="shared" si="195"/>
        <v>42050.651388888888</v>
      </c>
    </row>
    <row r="3131" spans="1:20" ht="45" x14ac:dyDescent="0.4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0" t="s">
        <v>8334</v>
      </c>
      <c r="R3131" t="s">
        <v>8335</v>
      </c>
      <c r="S3131" s="14">
        <f t="shared" si="194"/>
        <v>41854.747592592597</v>
      </c>
      <c r="T3131" s="14">
        <f t="shared" si="195"/>
        <v>41914.747592592597</v>
      </c>
    </row>
    <row r="3132" spans="1:20" ht="45" x14ac:dyDescent="0.4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0" t="s">
        <v>8334</v>
      </c>
      <c r="R3132" t="s">
        <v>8335</v>
      </c>
      <c r="S3132" s="14">
        <f t="shared" si="194"/>
        <v>42124.893182870372</v>
      </c>
      <c r="T3132" s="14">
        <f t="shared" si="195"/>
        <v>42154.893182870372</v>
      </c>
    </row>
    <row r="3133" spans="1:20" ht="45" x14ac:dyDescent="0.4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0" t="s">
        <v>8334</v>
      </c>
      <c r="R3133" t="s">
        <v>8335</v>
      </c>
      <c r="S3133" s="14">
        <f t="shared" si="194"/>
        <v>42656.86137731481</v>
      </c>
      <c r="T3133" s="14">
        <f t="shared" si="195"/>
        <v>42676.165972222225</v>
      </c>
    </row>
    <row r="3134" spans="1:20" ht="45" x14ac:dyDescent="0.45">
      <c r="A3134">
        <v>2565</v>
      </c>
      <c r="B3134" s="3" t="s">
        <v>2565</v>
      </c>
      <c r="C3134" s="3" t="s">
        <v>6675</v>
      </c>
      <c r="D3134" s="6">
        <v>10000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1462827000</v>
      </c>
      <c r="J3134">
        <v>1457710589</v>
      </c>
      <c r="K3134" t="b">
        <v>0</v>
      </c>
      <c r="L3134">
        <v>1</v>
      </c>
      <c r="M3134" t="b">
        <v>0</v>
      </c>
      <c r="N3134" t="s">
        <v>8282</v>
      </c>
      <c r="O3134">
        <f t="shared" si="192"/>
        <v>1</v>
      </c>
      <c r="P3134">
        <f t="shared" si="193"/>
        <v>100</v>
      </c>
      <c r="Q3134" s="10" t="s">
        <v>8334</v>
      </c>
      <c r="R3134" t="s">
        <v>8335</v>
      </c>
      <c r="S3134" s="14">
        <f t="shared" si="194"/>
        <v>42440.650335648148</v>
      </c>
      <c r="T3134" s="14">
        <f t="shared" si="195"/>
        <v>42499.868055555555</v>
      </c>
    </row>
    <row r="3135" spans="1:20" x14ac:dyDescent="0.45">
      <c r="A3135">
        <v>919</v>
      </c>
      <c r="B3135" s="3" t="s">
        <v>920</v>
      </c>
      <c r="C3135" s="3" t="s">
        <v>5029</v>
      </c>
      <c r="D3135" s="6">
        <v>20000</v>
      </c>
      <c r="E3135" s="8">
        <v>100</v>
      </c>
      <c r="F3135" t="s">
        <v>8220</v>
      </c>
      <c r="G3135" t="s">
        <v>8223</v>
      </c>
      <c r="H3135" t="s">
        <v>8245</v>
      </c>
      <c r="I3135">
        <v>1355930645</v>
      </c>
      <c r="J3135">
        <v>1352906645</v>
      </c>
      <c r="K3135" t="b">
        <v>0</v>
      </c>
      <c r="L3135">
        <v>1</v>
      </c>
      <c r="M3135" t="b">
        <v>0</v>
      </c>
      <c r="N3135" t="s">
        <v>8276</v>
      </c>
      <c r="O3135">
        <f t="shared" si="192"/>
        <v>1</v>
      </c>
      <c r="P3135">
        <f t="shared" si="193"/>
        <v>100</v>
      </c>
      <c r="Q3135" s="10" t="s">
        <v>8323</v>
      </c>
      <c r="R3135" t="s">
        <v>8326</v>
      </c>
      <c r="S3135" s="14">
        <f t="shared" si="194"/>
        <v>41227.641724537039</v>
      </c>
      <c r="T3135" s="14">
        <f t="shared" si="195"/>
        <v>41262.641724537039</v>
      </c>
    </row>
    <row r="3136" spans="1:20" ht="45" x14ac:dyDescent="0.45">
      <c r="A3136">
        <v>3632</v>
      </c>
      <c r="B3136" s="3" t="s">
        <v>3630</v>
      </c>
      <c r="C3136" s="3" t="s">
        <v>7742</v>
      </c>
      <c r="D3136" s="6">
        <v>500</v>
      </c>
      <c r="E3136" s="8">
        <v>100</v>
      </c>
      <c r="F3136" t="s">
        <v>8220</v>
      </c>
      <c r="G3136" t="s">
        <v>8224</v>
      </c>
      <c r="H3136" t="s">
        <v>8246</v>
      </c>
      <c r="I3136">
        <v>1416781749</v>
      </c>
      <c r="J3136">
        <v>1415053749</v>
      </c>
      <c r="K3136" t="b">
        <v>0</v>
      </c>
      <c r="L3136">
        <v>1</v>
      </c>
      <c r="M3136" t="b">
        <v>0</v>
      </c>
      <c r="N3136" t="s">
        <v>8303</v>
      </c>
      <c r="O3136">
        <f t="shared" si="192"/>
        <v>20</v>
      </c>
      <c r="P3136">
        <f t="shared" si="193"/>
        <v>100</v>
      </c>
      <c r="Q3136" s="10" t="s">
        <v>8315</v>
      </c>
      <c r="R3136" t="s">
        <v>8357</v>
      </c>
      <c r="S3136" s="14">
        <f t="shared" si="194"/>
        <v>41946.936909722222</v>
      </c>
      <c r="T3136" s="14">
        <f t="shared" si="195"/>
        <v>41966.936909722222</v>
      </c>
    </row>
    <row r="3137" spans="1:20" ht="45" x14ac:dyDescent="0.45">
      <c r="A3137">
        <v>1557</v>
      </c>
      <c r="B3137" s="3" t="s">
        <v>1558</v>
      </c>
      <c r="C3137" s="3" t="s">
        <v>5667</v>
      </c>
      <c r="D3137" s="6">
        <v>2500</v>
      </c>
      <c r="E3137" s="8">
        <v>100</v>
      </c>
      <c r="F3137" t="s">
        <v>8220</v>
      </c>
      <c r="G3137" t="s">
        <v>8223</v>
      </c>
      <c r="H3137" t="s">
        <v>8245</v>
      </c>
      <c r="I3137">
        <v>1411227633</v>
      </c>
      <c r="J3137">
        <v>1408549233</v>
      </c>
      <c r="K3137" t="b">
        <v>0</v>
      </c>
      <c r="L3137">
        <v>1</v>
      </c>
      <c r="M3137" t="b">
        <v>0</v>
      </c>
      <c r="N3137" t="s">
        <v>8287</v>
      </c>
      <c r="O3137">
        <f t="shared" si="192"/>
        <v>4</v>
      </c>
      <c r="P3137">
        <f t="shared" si="193"/>
        <v>100</v>
      </c>
      <c r="Q3137" s="10" t="s">
        <v>8336</v>
      </c>
      <c r="R3137" t="s">
        <v>8341</v>
      </c>
      <c r="S3137" s="14">
        <f t="shared" si="194"/>
        <v>41871.65315972222</v>
      </c>
      <c r="T3137" s="14">
        <f t="shared" si="195"/>
        <v>41902.65315972222</v>
      </c>
    </row>
    <row r="3138" spans="1:20" ht="45" x14ac:dyDescent="0.45">
      <c r="A3138">
        <v>3576</v>
      </c>
      <c r="B3138" s="3" t="s">
        <v>3575</v>
      </c>
      <c r="C3138" s="3" t="s">
        <v>7686</v>
      </c>
      <c r="D3138" s="6">
        <v>100</v>
      </c>
      <c r="E3138" s="8">
        <v>100</v>
      </c>
      <c r="F3138" t="s">
        <v>8218</v>
      </c>
      <c r="G3138" t="s">
        <v>8223</v>
      </c>
      <c r="H3138" t="s">
        <v>8245</v>
      </c>
      <c r="I3138">
        <v>1480947054</v>
      </c>
      <c r="J3138">
        <v>1475759454</v>
      </c>
      <c r="K3138" t="b">
        <v>0</v>
      </c>
      <c r="L3138">
        <v>5</v>
      </c>
      <c r="M3138" t="b">
        <v>1</v>
      </c>
      <c r="N3138" t="s">
        <v>8269</v>
      </c>
      <c r="O3138">
        <f t="shared" ref="O3138:O3201" si="196">ROUND(E3138/D3138*100,0)</f>
        <v>100</v>
      </c>
      <c r="P3138">
        <f t="shared" ref="P3138:P3201" si="197">IFERROR(ROUND(E3138/L3138,2),0)</f>
        <v>20</v>
      </c>
      <c r="Q3138" s="10" t="s">
        <v>8315</v>
      </c>
      <c r="R3138" t="s">
        <v>8316</v>
      </c>
      <c r="S3138" s="14">
        <f t="shared" ref="S3138:S3201" si="198">(((J3138/60)/60)/24)+DATE(1970,1,1)</f>
        <v>42649.54923611111</v>
      </c>
      <c r="T3138" s="14">
        <f t="shared" ref="T3138:T3201" si="199">(((I3138/60)/60)/24)+DATE(1970,1,1)</f>
        <v>42709.590902777782</v>
      </c>
    </row>
    <row r="3139" spans="1:20" ht="45" x14ac:dyDescent="0.45">
      <c r="A3139">
        <v>3730</v>
      </c>
      <c r="B3139" s="3" t="s">
        <v>3727</v>
      </c>
      <c r="C3139" s="3" t="s">
        <v>7840</v>
      </c>
      <c r="D3139" s="6">
        <v>1000</v>
      </c>
      <c r="E3139" s="8">
        <v>100</v>
      </c>
      <c r="F3139" t="s">
        <v>8220</v>
      </c>
      <c r="G3139" t="s">
        <v>8223</v>
      </c>
      <c r="H3139" t="s">
        <v>8245</v>
      </c>
      <c r="I3139">
        <v>1439828159</v>
      </c>
      <c r="J3139">
        <v>1437236159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10</v>
      </c>
      <c r="P3139">
        <f t="shared" si="197"/>
        <v>100</v>
      </c>
      <c r="Q3139" s="10" t="s">
        <v>8315</v>
      </c>
      <c r="R3139" t="s">
        <v>8316</v>
      </c>
      <c r="S3139" s="14">
        <f t="shared" si="198"/>
        <v>42203.677766203706</v>
      </c>
      <c r="T3139" s="14">
        <f t="shared" si="199"/>
        <v>42233.677766203706</v>
      </c>
    </row>
    <row r="3140" spans="1:20" ht="45" x14ac:dyDescent="0.45">
      <c r="A3140">
        <v>3742</v>
      </c>
      <c r="B3140" s="3" t="s">
        <v>3739</v>
      </c>
      <c r="C3140" s="3" t="s">
        <v>7852</v>
      </c>
      <c r="D3140" s="6">
        <v>5000</v>
      </c>
      <c r="E3140" s="8">
        <v>100</v>
      </c>
      <c r="F3140" t="s">
        <v>8220</v>
      </c>
      <c r="G3140" t="s">
        <v>8223</v>
      </c>
      <c r="H3140" t="s">
        <v>8245</v>
      </c>
      <c r="I3140">
        <v>1409980144</v>
      </c>
      <c r="J3140">
        <v>1407388144</v>
      </c>
      <c r="K3140" t="b">
        <v>0</v>
      </c>
      <c r="L3140">
        <v>4</v>
      </c>
      <c r="M3140" t="b">
        <v>0</v>
      </c>
      <c r="N3140" t="s">
        <v>8269</v>
      </c>
      <c r="O3140">
        <f t="shared" si="196"/>
        <v>2</v>
      </c>
      <c r="P3140">
        <f t="shared" si="197"/>
        <v>25</v>
      </c>
      <c r="Q3140" s="10" t="s">
        <v>8315</v>
      </c>
      <c r="R3140" t="s">
        <v>8316</v>
      </c>
      <c r="S3140" s="14">
        <f t="shared" si="198"/>
        <v>41858.214629629627</v>
      </c>
      <c r="T3140" s="14">
        <f t="shared" si="199"/>
        <v>41888.214629629627</v>
      </c>
    </row>
    <row r="3141" spans="1:20" x14ac:dyDescent="0.45">
      <c r="A3141">
        <v>3861</v>
      </c>
      <c r="B3141" s="3" t="s">
        <v>3858</v>
      </c>
      <c r="C3141" s="3" t="s">
        <v>7970</v>
      </c>
      <c r="D3141" s="6">
        <v>2000</v>
      </c>
      <c r="E3141" s="8">
        <v>100</v>
      </c>
      <c r="F3141" t="s">
        <v>8220</v>
      </c>
      <c r="G3141" t="s">
        <v>8223</v>
      </c>
      <c r="H3141" t="s">
        <v>8245</v>
      </c>
      <c r="I3141">
        <v>1415828820</v>
      </c>
      <c r="J3141">
        <v>1412258977</v>
      </c>
      <c r="K3141" t="b">
        <v>0</v>
      </c>
      <c r="L3141">
        <v>1</v>
      </c>
      <c r="M3141" t="b">
        <v>0</v>
      </c>
      <c r="N3141" t="s">
        <v>8269</v>
      </c>
      <c r="O3141">
        <f t="shared" si="196"/>
        <v>5</v>
      </c>
      <c r="P3141">
        <f t="shared" si="197"/>
        <v>100</v>
      </c>
      <c r="Q3141" s="10" t="s">
        <v>8315</v>
      </c>
      <c r="R3141" t="s">
        <v>8316</v>
      </c>
      <c r="S3141" s="14">
        <f t="shared" si="198"/>
        <v>41914.590011574073</v>
      </c>
      <c r="T3141" s="14">
        <f t="shared" si="199"/>
        <v>41955.907638888893</v>
      </c>
    </row>
    <row r="3142" spans="1:20" ht="30.6" x14ac:dyDescent="0.45">
      <c r="A3142">
        <v>3991</v>
      </c>
      <c r="B3142" s="3" t="s">
        <v>3987</v>
      </c>
      <c r="C3142" s="3" t="s">
        <v>8097</v>
      </c>
      <c r="D3142" s="6">
        <v>500</v>
      </c>
      <c r="E3142" s="8">
        <v>100</v>
      </c>
      <c r="F3142" t="s">
        <v>8220</v>
      </c>
      <c r="G3142" t="s">
        <v>8223</v>
      </c>
      <c r="H3142" t="s">
        <v>8245</v>
      </c>
      <c r="I3142">
        <v>1433086082</v>
      </c>
      <c r="J3142">
        <v>1430494082</v>
      </c>
      <c r="K3142" t="b">
        <v>0</v>
      </c>
      <c r="L3142">
        <v>1</v>
      </c>
      <c r="M3142" t="b">
        <v>0</v>
      </c>
      <c r="N3142" t="s">
        <v>8269</v>
      </c>
      <c r="O3142">
        <f t="shared" si="196"/>
        <v>20</v>
      </c>
      <c r="P3142">
        <f t="shared" si="197"/>
        <v>100</v>
      </c>
      <c r="Q3142" s="10" t="s">
        <v>8315</v>
      </c>
      <c r="R3142" t="s">
        <v>8316</v>
      </c>
      <c r="S3142" s="14">
        <f t="shared" si="198"/>
        <v>42125.644467592589</v>
      </c>
      <c r="T3142" s="14">
        <f t="shared" si="199"/>
        <v>42155.644467592589</v>
      </c>
    </row>
    <row r="3143" spans="1:20" ht="45" x14ac:dyDescent="0.45">
      <c r="A3143">
        <v>4020</v>
      </c>
      <c r="B3143" s="3" t="s">
        <v>4016</v>
      </c>
      <c r="C3143" s="3" t="s">
        <v>8125</v>
      </c>
      <c r="D3143" s="6">
        <v>600</v>
      </c>
      <c r="E3143" s="8">
        <v>100</v>
      </c>
      <c r="F3143" t="s">
        <v>8220</v>
      </c>
      <c r="G3143" t="s">
        <v>8223</v>
      </c>
      <c r="H3143" t="s">
        <v>8245</v>
      </c>
      <c r="I3143">
        <v>1427168099</v>
      </c>
      <c r="J3143">
        <v>1424579699</v>
      </c>
      <c r="K3143" t="b">
        <v>0</v>
      </c>
      <c r="L3143">
        <v>3</v>
      </c>
      <c r="M3143" t="b">
        <v>0</v>
      </c>
      <c r="N3143" t="s">
        <v>8269</v>
      </c>
      <c r="O3143">
        <f t="shared" si="196"/>
        <v>17</v>
      </c>
      <c r="P3143">
        <f t="shared" si="197"/>
        <v>33.33</v>
      </c>
      <c r="Q3143" s="10" t="s">
        <v>8315</v>
      </c>
      <c r="R3143" t="s">
        <v>8316</v>
      </c>
      <c r="S3143" s="14">
        <f t="shared" si="198"/>
        <v>42057.190960648149</v>
      </c>
      <c r="T3143" s="14">
        <f t="shared" si="199"/>
        <v>42087.149293981478</v>
      </c>
    </row>
    <row r="3144" spans="1:20" ht="45" x14ac:dyDescent="0.45">
      <c r="A3144">
        <v>4103</v>
      </c>
      <c r="B3144" s="3" t="s">
        <v>4099</v>
      </c>
      <c r="C3144" s="3" t="s">
        <v>8206</v>
      </c>
      <c r="D3144" s="6">
        <v>1000</v>
      </c>
      <c r="E3144" s="8">
        <v>100</v>
      </c>
      <c r="F3144" t="s">
        <v>8220</v>
      </c>
      <c r="G3144" t="s">
        <v>8223</v>
      </c>
      <c r="H3144" t="s">
        <v>8245</v>
      </c>
      <c r="I3144">
        <v>1440613920</v>
      </c>
      <c r="J3144">
        <v>1435953566</v>
      </c>
      <c r="K3144" t="b">
        <v>0</v>
      </c>
      <c r="L3144">
        <v>6</v>
      </c>
      <c r="M3144" t="b">
        <v>0</v>
      </c>
      <c r="N3144" t="s">
        <v>8269</v>
      </c>
      <c r="O3144">
        <f t="shared" si="196"/>
        <v>10</v>
      </c>
      <c r="P3144">
        <f t="shared" si="197"/>
        <v>16.670000000000002</v>
      </c>
      <c r="Q3144" s="10" t="s">
        <v>8315</v>
      </c>
      <c r="R3144" t="s">
        <v>8316</v>
      </c>
      <c r="S3144" s="14">
        <f t="shared" si="198"/>
        <v>42188.83293981482</v>
      </c>
      <c r="T3144" s="14">
        <f t="shared" si="199"/>
        <v>42242.772222222222</v>
      </c>
    </row>
    <row r="3145" spans="1:20" ht="45" x14ac:dyDescent="0.45">
      <c r="A3145">
        <v>2944</v>
      </c>
      <c r="B3145" s="3" t="s">
        <v>2944</v>
      </c>
      <c r="C3145" s="3" t="s">
        <v>7054</v>
      </c>
      <c r="D3145" s="6">
        <v>10000</v>
      </c>
      <c r="E3145" s="8">
        <v>100</v>
      </c>
      <c r="F3145" t="s">
        <v>8220</v>
      </c>
      <c r="G3145" t="s">
        <v>8223</v>
      </c>
      <c r="H3145" t="s">
        <v>8245</v>
      </c>
      <c r="I3145">
        <v>1433714198</v>
      </c>
      <c r="J3145">
        <v>1431122198</v>
      </c>
      <c r="K3145" t="b">
        <v>0</v>
      </c>
      <c r="L3145">
        <v>1</v>
      </c>
      <c r="M3145" t="b">
        <v>0</v>
      </c>
      <c r="N3145" t="s">
        <v>8301</v>
      </c>
      <c r="O3145">
        <f t="shared" si="196"/>
        <v>1</v>
      </c>
      <c r="P3145">
        <f t="shared" si="197"/>
        <v>100</v>
      </c>
      <c r="Q3145" s="10" t="s">
        <v>8315</v>
      </c>
      <c r="R3145" t="s">
        <v>8355</v>
      </c>
      <c r="S3145" s="14">
        <f t="shared" si="198"/>
        <v>42132.9143287037</v>
      </c>
      <c r="T3145" s="14">
        <f t="shared" si="199"/>
        <v>42162.9143287037</v>
      </c>
    </row>
    <row r="3146" spans="1:20" ht="59.4" x14ac:dyDescent="0.45">
      <c r="A3146">
        <v>1413</v>
      </c>
      <c r="B3146" s="3" t="s">
        <v>1414</v>
      </c>
      <c r="C3146" s="3" t="s">
        <v>5523</v>
      </c>
      <c r="D3146" s="6">
        <v>2000</v>
      </c>
      <c r="E3146" s="8">
        <v>100</v>
      </c>
      <c r="F3146" t="s">
        <v>8220</v>
      </c>
      <c r="G3146" t="s">
        <v>8236</v>
      </c>
      <c r="H3146" t="s">
        <v>8248</v>
      </c>
      <c r="I3146">
        <v>1455964170</v>
      </c>
      <c r="J3146">
        <v>1450780170</v>
      </c>
      <c r="K3146" t="b">
        <v>0</v>
      </c>
      <c r="L3146">
        <v>1</v>
      </c>
      <c r="M3146" t="b">
        <v>0</v>
      </c>
      <c r="N3146" t="s">
        <v>8285</v>
      </c>
      <c r="O3146">
        <f t="shared" si="196"/>
        <v>5</v>
      </c>
      <c r="P3146">
        <f t="shared" si="197"/>
        <v>100</v>
      </c>
      <c r="Q3146" s="10" t="s">
        <v>8320</v>
      </c>
      <c r="R3146" t="s">
        <v>8339</v>
      </c>
      <c r="S3146" s="14">
        <f t="shared" si="198"/>
        <v>42360.437152777777</v>
      </c>
      <c r="T3146" s="14">
        <f t="shared" si="199"/>
        <v>42420.437152777777</v>
      </c>
    </row>
    <row r="3147" spans="1:20" ht="45" x14ac:dyDescent="0.45">
      <c r="A3147">
        <v>1423</v>
      </c>
      <c r="B3147" s="3" t="s">
        <v>1424</v>
      </c>
      <c r="C3147" s="3" t="s">
        <v>5533</v>
      </c>
      <c r="D3147" s="6">
        <v>30000</v>
      </c>
      <c r="E3147" s="8">
        <v>100</v>
      </c>
      <c r="F3147" t="s">
        <v>8220</v>
      </c>
      <c r="G3147" t="s">
        <v>8225</v>
      </c>
      <c r="H3147" t="s">
        <v>8247</v>
      </c>
      <c r="I3147">
        <v>1451637531</v>
      </c>
      <c r="J3147">
        <v>1449045531</v>
      </c>
      <c r="K3147" t="b">
        <v>0</v>
      </c>
      <c r="L3147">
        <v>1</v>
      </c>
      <c r="M3147" t="b">
        <v>0</v>
      </c>
      <c r="N3147" t="s">
        <v>8285</v>
      </c>
      <c r="O3147">
        <f t="shared" si="196"/>
        <v>0</v>
      </c>
      <c r="P3147">
        <f t="shared" si="197"/>
        <v>100</v>
      </c>
      <c r="Q3147" s="10" t="s">
        <v>8320</v>
      </c>
      <c r="R3147" t="s">
        <v>8339</v>
      </c>
      <c r="S3147" s="14">
        <f t="shared" si="198"/>
        <v>42340.360312500001</v>
      </c>
      <c r="T3147" s="14">
        <f t="shared" si="199"/>
        <v>42370.360312500001</v>
      </c>
    </row>
    <row r="3148" spans="1:20" ht="45" x14ac:dyDescent="0.45">
      <c r="A3148">
        <v>1100</v>
      </c>
      <c r="B3148" s="3" t="s">
        <v>1101</v>
      </c>
      <c r="C3148" s="3" t="s">
        <v>5210</v>
      </c>
      <c r="D3148" s="6">
        <v>4000</v>
      </c>
      <c r="E3148" s="8">
        <v>100</v>
      </c>
      <c r="F3148" t="s">
        <v>8220</v>
      </c>
      <c r="G3148" t="s">
        <v>8235</v>
      </c>
      <c r="H3148" t="s">
        <v>8248</v>
      </c>
      <c r="I3148">
        <v>1455417571</v>
      </c>
      <c r="J3148">
        <v>1452825571</v>
      </c>
      <c r="K3148" t="b">
        <v>0</v>
      </c>
      <c r="L3148">
        <v>10</v>
      </c>
      <c r="M3148" t="b">
        <v>0</v>
      </c>
      <c r="N3148" t="s">
        <v>8280</v>
      </c>
      <c r="O3148">
        <f t="shared" si="196"/>
        <v>3</v>
      </c>
      <c r="P3148">
        <f t="shared" si="197"/>
        <v>10</v>
      </c>
      <c r="Q3148" s="10" t="s">
        <v>8331</v>
      </c>
      <c r="R3148" t="s">
        <v>8332</v>
      </c>
      <c r="S3148" s="14">
        <f t="shared" si="198"/>
        <v>42384.110775462963</v>
      </c>
      <c r="T3148" s="14">
        <f t="shared" si="199"/>
        <v>42414.110775462963</v>
      </c>
    </row>
    <row r="3149" spans="1:20" ht="45" x14ac:dyDescent="0.45">
      <c r="A3149">
        <v>1342</v>
      </c>
      <c r="B3149" s="3" t="s">
        <v>1343</v>
      </c>
      <c r="C3149" s="3" t="s">
        <v>5452</v>
      </c>
      <c r="D3149" s="6">
        <v>50000</v>
      </c>
      <c r="E3149" s="8">
        <v>100</v>
      </c>
      <c r="F3149" t="s">
        <v>8219</v>
      </c>
      <c r="G3149" t="s">
        <v>8223</v>
      </c>
      <c r="H3149" t="s">
        <v>8245</v>
      </c>
      <c r="I3149">
        <v>1437161739</v>
      </c>
      <c r="J3149">
        <v>1434569739</v>
      </c>
      <c r="K3149" t="b">
        <v>0</v>
      </c>
      <c r="L3149">
        <v>1</v>
      </c>
      <c r="M3149" t="b">
        <v>0</v>
      </c>
      <c r="N3149" t="s">
        <v>8271</v>
      </c>
      <c r="O3149">
        <f t="shared" si="196"/>
        <v>0</v>
      </c>
      <c r="P3149">
        <f t="shared" si="197"/>
        <v>100</v>
      </c>
      <c r="Q3149" s="10" t="s">
        <v>8317</v>
      </c>
      <c r="R3149" t="s">
        <v>8319</v>
      </c>
      <c r="S3149" s="14">
        <f t="shared" si="198"/>
        <v>42172.816423611104</v>
      </c>
      <c r="T3149" s="14">
        <f t="shared" si="199"/>
        <v>42202.816423611104</v>
      </c>
    </row>
    <row r="3150" spans="1:20" ht="30.6" x14ac:dyDescent="0.45">
      <c r="A3150">
        <v>600</v>
      </c>
      <c r="B3150" s="3" t="s">
        <v>601</v>
      </c>
      <c r="C3150" s="3" t="s">
        <v>4710</v>
      </c>
      <c r="D3150" s="6">
        <v>5000</v>
      </c>
      <c r="E3150" s="8">
        <v>100</v>
      </c>
      <c r="F3150" t="s">
        <v>8219</v>
      </c>
      <c r="G3150" t="s">
        <v>8223</v>
      </c>
      <c r="H3150" t="s">
        <v>8245</v>
      </c>
      <c r="I3150">
        <v>1431198562</v>
      </c>
      <c r="J3150">
        <v>1426014562</v>
      </c>
      <c r="K3150" t="b">
        <v>0</v>
      </c>
      <c r="L3150">
        <v>1</v>
      </c>
      <c r="M3150" t="b">
        <v>0</v>
      </c>
      <c r="N3150" t="s">
        <v>8270</v>
      </c>
      <c r="O3150">
        <f t="shared" si="196"/>
        <v>2</v>
      </c>
      <c r="P3150">
        <f t="shared" si="197"/>
        <v>100</v>
      </c>
      <c r="Q3150" s="10" t="s">
        <v>8317</v>
      </c>
      <c r="R3150" t="s">
        <v>8318</v>
      </c>
      <c r="S3150" s="14">
        <f t="shared" si="198"/>
        <v>42073.798171296294</v>
      </c>
      <c r="T3150" s="14">
        <f t="shared" si="199"/>
        <v>42133.798171296294</v>
      </c>
    </row>
    <row r="3151" spans="1:20" ht="45" x14ac:dyDescent="0.45">
      <c r="A3151">
        <v>2368</v>
      </c>
      <c r="B3151" s="3" t="s">
        <v>2369</v>
      </c>
      <c r="C3151" s="3" t="s">
        <v>6478</v>
      </c>
      <c r="D3151" s="6">
        <v>40000</v>
      </c>
      <c r="E3151" s="8">
        <v>100</v>
      </c>
      <c r="F3151" t="s">
        <v>8219</v>
      </c>
      <c r="G3151" t="s">
        <v>8223</v>
      </c>
      <c r="H3151" t="s">
        <v>8245</v>
      </c>
      <c r="I3151">
        <v>1429028365</v>
      </c>
      <c r="J3151">
        <v>1425143965</v>
      </c>
      <c r="K3151" t="b">
        <v>0</v>
      </c>
      <c r="L3151">
        <v>2</v>
      </c>
      <c r="M3151" t="b">
        <v>0</v>
      </c>
      <c r="N3151" t="s">
        <v>8270</v>
      </c>
      <c r="O3151">
        <f t="shared" si="196"/>
        <v>0</v>
      </c>
      <c r="P3151">
        <f t="shared" si="197"/>
        <v>50</v>
      </c>
      <c r="Q3151" s="10" t="s">
        <v>8317</v>
      </c>
      <c r="R3151" t="s">
        <v>8318</v>
      </c>
      <c r="S3151" s="14">
        <f t="shared" si="198"/>
        <v>42063.721817129626</v>
      </c>
      <c r="T3151" s="14">
        <f t="shared" si="199"/>
        <v>42108.680150462969</v>
      </c>
    </row>
    <row r="3152" spans="1:20" ht="59.4" x14ac:dyDescent="0.4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8315</v>
      </c>
      <c r="R3152" t="s">
        <v>8316</v>
      </c>
      <c r="S3152" s="14">
        <f t="shared" si="198"/>
        <v>42802.718784722223</v>
      </c>
      <c r="T3152" s="14">
        <f t="shared" si="199"/>
        <v>42832.677118055552</v>
      </c>
    </row>
    <row r="3153" spans="1:20" ht="45" x14ac:dyDescent="0.45">
      <c r="A3153">
        <v>2852</v>
      </c>
      <c r="B3153" s="3" t="s">
        <v>2852</v>
      </c>
      <c r="C3153" s="3" t="s">
        <v>6962</v>
      </c>
      <c r="D3153" s="6">
        <v>5000</v>
      </c>
      <c r="E3153" s="8">
        <v>95</v>
      </c>
      <c r="F3153" t="s">
        <v>8220</v>
      </c>
      <c r="G3153" t="s">
        <v>8223</v>
      </c>
      <c r="H3153" t="s">
        <v>8245</v>
      </c>
      <c r="I3153">
        <v>1403312703</v>
      </c>
      <c r="J3153">
        <v>1400720703</v>
      </c>
      <c r="K3153" t="b">
        <v>0</v>
      </c>
      <c r="L3153">
        <v>6</v>
      </c>
      <c r="M3153" t="b">
        <v>0</v>
      </c>
      <c r="N3153" t="s">
        <v>8269</v>
      </c>
      <c r="O3153">
        <f t="shared" si="196"/>
        <v>2</v>
      </c>
      <c r="P3153">
        <f t="shared" si="197"/>
        <v>15.83</v>
      </c>
      <c r="Q3153" s="10" t="s">
        <v>8315</v>
      </c>
      <c r="R3153" t="s">
        <v>8316</v>
      </c>
      <c r="S3153" s="14">
        <f t="shared" si="198"/>
        <v>41781.045173611114</v>
      </c>
      <c r="T3153" s="14">
        <f t="shared" si="199"/>
        <v>41811.045173611114</v>
      </c>
    </row>
    <row r="3154" spans="1:20" ht="45" x14ac:dyDescent="0.45">
      <c r="A3154">
        <v>3984</v>
      </c>
      <c r="B3154" s="3" t="s">
        <v>3980</v>
      </c>
      <c r="C3154" s="3" t="s">
        <v>8090</v>
      </c>
      <c r="D3154" s="6">
        <v>1500</v>
      </c>
      <c r="E3154" s="8">
        <v>95</v>
      </c>
      <c r="F3154" t="s">
        <v>8220</v>
      </c>
      <c r="G3154" t="s">
        <v>8224</v>
      </c>
      <c r="H3154" t="s">
        <v>8246</v>
      </c>
      <c r="I3154">
        <v>1415404800</v>
      </c>
      <c r="J3154">
        <v>1412809644</v>
      </c>
      <c r="K3154" t="b">
        <v>0</v>
      </c>
      <c r="L3154">
        <v>10</v>
      </c>
      <c r="M3154" t="b">
        <v>0</v>
      </c>
      <c r="N3154" t="s">
        <v>8269</v>
      </c>
      <c r="O3154">
        <f t="shared" si="196"/>
        <v>6</v>
      </c>
      <c r="P3154">
        <f t="shared" si="197"/>
        <v>9.5</v>
      </c>
      <c r="Q3154" s="10" t="s">
        <v>8315</v>
      </c>
      <c r="R3154" t="s">
        <v>8316</v>
      </c>
      <c r="S3154" s="14">
        <f t="shared" si="198"/>
        <v>41920.963472222218</v>
      </c>
      <c r="T3154" s="14">
        <f t="shared" si="199"/>
        <v>41951</v>
      </c>
    </row>
    <row r="3155" spans="1:20" ht="45" x14ac:dyDescent="0.4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196"/>
        <v>3</v>
      </c>
      <c r="P3155">
        <f t="shared" si="197"/>
        <v>23.75</v>
      </c>
      <c r="Q3155" s="10" t="s">
        <v>8315</v>
      </c>
      <c r="R3155" t="s">
        <v>8316</v>
      </c>
      <c r="S3155" s="14">
        <f t="shared" si="198"/>
        <v>42446.060694444444</v>
      </c>
      <c r="T3155" s="14">
        <f t="shared" si="199"/>
        <v>42461.165972222225</v>
      </c>
    </row>
    <row r="3156" spans="1:20" ht="45" x14ac:dyDescent="0.45">
      <c r="A3156">
        <v>661</v>
      </c>
      <c r="B3156" s="3" t="s">
        <v>662</v>
      </c>
      <c r="C3156" s="3" t="s">
        <v>4771</v>
      </c>
      <c r="D3156" s="6">
        <v>10000</v>
      </c>
      <c r="E3156" s="8">
        <v>95</v>
      </c>
      <c r="F3156" t="s">
        <v>8220</v>
      </c>
      <c r="G3156" t="s">
        <v>8223</v>
      </c>
      <c r="H3156" t="s">
        <v>8245</v>
      </c>
      <c r="I3156">
        <v>1477236559</v>
      </c>
      <c r="J3156">
        <v>1474644559</v>
      </c>
      <c r="K3156" t="b">
        <v>0</v>
      </c>
      <c r="L3156">
        <v>9</v>
      </c>
      <c r="M3156" t="b">
        <v>0</v>
      </c>
      <c r="N3156" t="s">
        <v>8271</v>
      </c>
      <c r="O3156">
        <f t="shared" si="196"/>
        <v>1</v>
      </c>
      <c r="P3156">
        <f t="shared" si="197"/>
        <v>10.56</v>
      </c>
      <c r="Q3156" s="10" t="s">
        <v>8317</v>
      </c>
      <c r="R3156" t="s">
        <v>8319</v>
      </c>
      <c r="S3156" s="14">
        <f t="shared" si="198"/>
        <v>42636.645358796297</v>
      </c>
      <c r="T3156" s="14">
        <f t="shared" si="199"/>
        <v>42666.645358796297</v>
      </c>
    </row>
    <row r="3157" spans="1:20" ht="45" x14ac:dyDescent="0.4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0" t="s">
        <v>8336</v>
      </c>
      <c r="R3157" t="s">
        <v>8341</v>
      </c>
      <c r="S3157" s="14">
        <f t="shared" si="198"/>
        <v>41936.020752314813</v>
      </c>
      <c r="T3157" s="14">
        <f t="shared" si="199"/>
        <v>41956.062418981484</v>
      </c>
    </row>
    <row r="3158" spans="1:20" ht="45" x14ac:dyDescent="0.4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0" t="s">
        <v>8315</v>
      </c>
      <c r="R3158" t="s">
        <v>8316</v>
      </c>
      <c r="S3158" s="14">
        <f t="shared" si="198"/>
        <v>42029.135879629626</v>
      </c>
      <c r="T3158" s="14">
        <f t="shared" si="199"/>
        <v>42059.135879629626</v>
      </c>
    </row>
    <row r="3159" spans="1:20" ht="30.6" x14ac:dyDescent="0.4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8336</v>
      </c>
      <c r="R3159" t="s">
        <v>8343</v>
      </c>
      <c r="S3159" s="14">
        <f t="shared" si="198"/>
        <v>42246.789965277778</v>
      </c>
      <c r="T3159" s="14">
        <f t="shared" si="199"/>
        <v>42303.888888888891</v>
      </c>
    </row>
    <row r="3160" spans="1:20" ht="45" x14ac:dyDescent="0.4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8308</v>
      </c>
      <c r="R3160" t="s">
        <v>8311</v>
      </c>
      <c r="S3160" s="14">
        <f t="shared" si="198"/>
        <v>41968.172106481477</v>
      </c>
      <c r="T3160" s="14">
        <f t="shared" si="199"/>
        <v>41998.333333333328</v>
      </c>
    </row>
    <row r="3161" spans="1:20" ht="45" x14ac:dyDescent="0.4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8317</v>
      </c>
      <c r="R3161" t="s">
        <v>8353</v>
      </c>
      <c r="S3161" s="14">
        <f t="shared" si="198"/>
        <v>42551.884189814817</v>
      </c>
      <c r="T3161" s="14">
        <f t="shared" si="199"/>
        <v>42581.884189814817</v>
      </c>
    </row>
    <row r="3162" spans="1:20" ht="30.6" x14ac:dyDescent="0.45">
      <c r="A3162">
        <v>2763</v>
      </c>
      <c r="B3162" s="3" t="s">
        <v>2763</v>
      </c>
      <c r="C3162" s="3" t="s">
        <v>6873</v>
      </c>
      <c r="D3162" s="6">
        <v>39400</v>
      </c>
      <c r="E3162" s="8">
        <v>90</v>
      </c>
      <c r="F3162" t="s">
        <v>8220</v>
      </c>
      <c r="G3162" t="s">
        <v>8223</v>
      </c>
      <c r="H3162" t="s">
        <v>8245</v>
      </c>
      <c r="I3162">
        <v>1369403684</v>
      </c>
      <c r="J3162">
        <v>1365515684</v>
      </c>
      <c r="K3162" t="b">
        <v>0</v>
      </c>
      <c r="L3162">
        <v>3</v>
      </c>
      <c r="M3162" t="b">
        <v>0</v>
      </c>
      <c r="N3162" t="s">
        <v>8302</v>
      </c>
      <c r="O3162">
        <f t="shared" si="196"/>
        <v>0</v>
      </c>
      <c r="P3162">
        <f t="shared" si="197"/>
        <v>30</v>
      </c>
      <c r="Q3162" s="10" t="s">
        <v>8320</v>
      </c>
      <c r="R3162" t="s">
        <v>8356</v>
      </c>
      <c r="S3162" s="14">
        <f t="shared" si="198"/>
        <v>41373.579675925925</v>
      </c>
      <c r="T3162" s="14">
        <f t="shared" si="199"/>
        <v>41418.579675925925</v>
      </c>
    </row>
    <row r="3163" spans="1:20" ht="30.6" x14ac:dyDescent="0.45">
      <c r="A3163">
        <v>2599</v>
      </c>
      <c r="B3163" s="3" t="s">
        <v>2599</v>
      </c>
      <c r="C3163" s="3" t="s">
        <v>6709</v>
      </c>
      <c r="D3163" s="6">
        <v>9041</v>
      </c>
      <c r="E3163" s="8">
        <v>90</v>
      </c>
      <c r="F3163" t="s">
        <v>8220</v>
      </c>
      <c r="G3163" t="s">
        <v>8223</v>
      </c>
      <c r="H3163" t="s">
        <v>8245</v>
      </c>
      <c r="I3163">
        <v>1407089147</v>
      </c>
      <c r="J3163">
        <v>1403201147</v>
      </c>
      <c r="K3163" t="b">
        <v>0</v>
      </c>
      <c r="L3163">
        <v>5</v>
      </c>
      <c r="M3163" t="b">
        <v>0</v>
      </c>
      <c r="N3163" t="s">
        <v>8282</v>
      </c>
      <c r="O3163">
        <f t="shared" si="196"/>
        <v>1</v>
      </c>
      <c r="P3163">
        <f t="shared" si="197"/>
        <v>18</v>
      </c>
      <c r="Q3163" s="10" t="s">
        <v>8334</v>
      </c>
      <c r="R3163" t="s">
        <v>8335</v>
      </c>
      <c r="S3163" s="14">
        <f t="shared" si="198"/>
        <v>41809.754016203704</v>
      </c>
      <c r="T3163" s="14">
        <f t="shared" si="199"/>
        <v>41854.754016203704</v>
      </c>
    </row>
    <row r="3164" spans="1:20" ht="45" x14ac:dyDescent="0.4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0" t="s">
        <v>8323</v>
      </c>
      <c r="R3164" t="s">
        <v>8326</v>
      </c>
      <c r="S3164" s="14">
        <f t="shared" si="198"/>
        <v>40921.117662037039</v>
      </c>
      <c r="T3164" s="14">
        <f t="shared" si="199"/>
        <v>40951.117662037039</v>
      </c>
    </row>
    <row r="3165" spans="1:20" ht="59.4" x14ac:dyDescent="0.4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0" t="s">
        <v>8323</v>
      </c>
      <c r="R3165" t="s">
        <v>8326</v>
      </c>
      <c r="S3165" s="14">
        <f t="shared" si="198"/>
        <v>41829.965532407405</v>
      </c>
      <c r="T3165" s="14">
        <f t="shared" si="199"/>
        <v>41881.645833333336</v>
      </c>
    </row>
    <row r="3166" spans="1:20" ht="45" x14ac:dyDescent="0.45">
      <c r="A3166">
        <v>3919</v>
      </c>
      <c r="B3166" s="3" t="s">
        <v>3916</v>
      </c>
      <c r="C3166" s="3" t="s">
        <v>8027</v>
      </c>
      <c r="D3166" s="6">
        <v>5000</v>
      </c>
      <c r="E3166" s="8">
        <v>90</v>
      </c>
      <c r="F3166" t="s">
        <v>8220</v>
      </c>
      <c r="G3166" t="s">
        <v>8224</v>
      </c>
      <c r="H3166" t="s">
        <v>8246</v>
      </c>
      <c r="I3166">
        <v>1453075200</v>
      </c>
      <c r="J3166">
        <v>1450628773</v>
      </c>
      <c r="K3166" t="b">
        <v>0</v>
      </c>
      <c r="L3166">
        <v>3</v>
      </c>
      <c r="M3166" t="b">
        <v>0</v>
      </c>
      <c r="N3166" t="s">
        <v>8269</v>
      </c>
      <c r="O3166">
        <f t="shared" si="196"/>
        <v>2</v>
      </c>
      <c r="P3166">
        <f t="shared" si="197"/>
        <v>30</v>
      </c>
      <c r="Q3166" s="10" t="s">
        <v>8315</v>
      </c>
      <c r="R3166" t="s">
        <v>8316</v>
      </c>
      <c r="S3166" s="14">
        <f t="shared" si="198"/>
        <v>42358.684872685189</v>
      </c>
      <c r="T3166" s="14">
        <f t="shared" si="199"/>
        <v>42387</v>
      </c>
    </row>
    <row r="3167" spans="1:20" ht="45" x14ac:dyDescent="0.45">
      <c r="A3167">
        <v>718</v>
      </c>
      <c r="B3167" s="3" t="s">
        <v>719</v>
      </c>
      <c r="C3167" s="3" t="s">
        <v>4828</v>
      </c>
      <c r="D3167" s="6">
        <v>12000</v>
      </c>
      <c r="E3167" s="8">
        <v>90</v>
      </c>
      <c r="F3167" t="s">
        <v>8220</v>
      </c>
      <c r="G3167" t="s">
        <v>8223</v>
      </c>
      <c r="H3167" t="s">
        <v>8245</v>
      </c>
      <c r="I3167">
        <v>1487397540</v>
      </c>
      <c r="J3167">
        <v>1484684247</v>
      </c>
      <c r="K3167" t="b">
        <v>0</v>
      </c>
      <c r="L3167">
        <v>4</v>
      </c>
      <c r="M3167" t="b">
        <v>0</v>
      </c>
      <c r="N3167" t="s">
        <v>8271</v>
      </c>
      <c r="O3167">
        <f t="shared" si="196"/>
        <v>1</v>
      </c>
      <c r="P3167">
        <f t="shared" si="197"/>
        <v>22.5</v>
      </c>
      <c r="Q3167" s="10" t="s">
        <v>8317</v>
      </c>
      <c r="R3167" t="s">
        <v>8319</v>
      </c>
      <c r="S3167" s="14">
        <f t="shared" si="198"/>
        <v>42752.845451388886</v>
      </c>
      <c r="T3167" s="14">
        <f t="shared" si="199"/>
        <v>42784.249305555553</v>
      </c>
    </row>
    <row r="3168" spans="1:20" ht="45" x14ac:dyDescent="0.45">
      <c r="A3168">
        <v>627</v>
      </c>
      <c r="B3168" s="3" t="s">
        <v>628</v>
      </c>
      <c r="C3168" s="3" t="s">
        <v>4737</v>
      </c>
      <c r="D3168" s="6">
        <v>450000</v>
      </c>
      <c r="E3168" s="8">
        <v>90</v>
      </c>
      <c r="F3168" t="s">
        <v>8219</v>
      </c>
      <c r="G3168" t="s">
        <v>8234</v>
      </c>
      <c r="H3168" t="s">
        <v>8254</v>
      </c>
      <c r="I3168">
        <v>1457996400</v>
      </c>
      <c r="J3168">
        <v>1452842511</v>
      </c>
      <c r="K3168" t="b">
        <v>0</v>
      </c>
      <c r="L3168">
        <v>1</v>
      </c>
      <c r="M3168" t="b">
        <v>0</v>
      </c>
      <c r="N3168" t="s">
        <v>8270</v>
      </c>
      <c r="O3168">
        <f t="shared" si="196"/>
        <v>0</v>
      </c>
      <c r="P3168">
        <f t="shared" si="197"/>
        <v>90</v>
      </c>
      <c r="Q3168" s="10" t="s">
        <v>8317</v>
      </c>
      <c r="R3168" t="s">
        <v>8318</v>
      </c>
      <c r="S3168" s="14">
        <f t="shared" si="198"/>
        <v>42384.306840277779</v>
      </c>
      <c r="T3168" s="14">
        <f t="shared" si="199"/>
        <v>42443.958333333328</v>
      </c>
    </row>
    <row r="3169" spans="1:20" ht="45" x14ac:dyDescent="0.45">
      <c r="A3169">
        <v>4110</v>
      </c>
      <c r="B3169" s="3" t="s">
        <v>4106</v>
      </c>
      <c r="C3169" s="3" t="s">
        <v>8213</v>
      </c>
      <c r="D3169" s="6">
        <v>300</v>
      </c>
      <c r="E3169" s="8">
        <v>86</v>
      </c>
      <c r="F3169" t="s">
        <v>8220</v>
      </c>
      <c r="G3169" t="s">
        <v>8224</v>
      </c>
      <c r="H3169" t="s">
        <v>8246</v>
      </c>
      <c r="I3169">
        <v>1469113351</v>
      </c>
      <c r="J3169">
        <v>1463929351</v>
      </c>
      <c r="K3169" t="b">
        <v>0</v>
      </c>
      <c r="L3169">
        <v>6</v>
      </c>
      <c r="M3169" t="b">
        <v>0</v>
      </c>
      <c r="N3169" t="s">
        <v>8269</v>
      </c>
      <c r="O3169">
        <f t="shared" si="196"/>
        <v>29</v>
      </c>
      <c r="P3169">
        <f t="shared" si="197"/>
        <v>14.33</v>
      </c>
      <c r="Q3169" s="10" t="s">
        <v>8315</v>
      </c>
      <c r="R3169" t="s">
        <v>8316</v>
      </c>
      <c r="S3169" s="14">
        <f t="shared" si="198"/>
        <v>42512.626747685179</v>
      </c>
      <c r="T3169" s="14">
        <f t="shared" si="199"/>
        <v>42572.626747685179</v>
      </c>
    </row>
    <row r="3170" spans="1:20" ht="59.4" x14ac:dyDescent="0.45">
      <c r="A3170">
        <v>2502</v>
      </c>
      <c r="B3170" s="3" t="s">
        <v>2502</v>
      </c>
      <c r="C3170" s="3" t="s">
        <v>6612</v>
      </c>
      <c r="D3170" s="6">
        <v>110000</v>
      </c>
      <c r="E3170" s="8">
        <v>86</v>
      </c>
      <c r="F3170" t="s">
        <v>8220</v>
      </c>
      <c r="G3170" t="s">
        <v>8223</v>
      </c>
      <c r="H3170" t="s">
        <v>8245</v>
      </c>
      <c r="I3170">
        <v>1411328918</v>
      </c>
      <c r="J3170">
        <v>1407440918</v>
      </c>
      <c r="K3170" t="b">
        <v>0</v>
      </c>
      <c r="L3170">
        <v>5</v>
      </c>
      <c r="M3170" t="b">
        <v>0</v>
      </c>
      <c r="N3170" t="s">
        <v>8297</v>
      </c>
      <c r="O3170">
        <f t="shared" si="196"/>
        <v>0</v>
      </c>
      <c r="P3170">
        <f t="shared" si="197"/>
        <v>17.2</v>
      </c>
      <c r="Q3170" s="10" t="s">
        <v>8334</v>
      </c>
      <c r="R3170" t="s">
        <v>8351</v>
      </c>
      <c r="S3170" s="14">
        <f t="shared" si="198"/>
        <v>41858.825439814813</v>
      </c>
      <c r="T3170" s="14">
        <f t="shared" si="199"/>
        <v>41903.825439814813</v>
      </c>
    </row>
    <row r="3171" spans="1:20" ht="45" x14ac:dyDescent="0.4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0" t="s">
        <v>8320</v>
      </c>
      <c r="R3171" t="s">
        <v>8342</v>
      </c>
      <c r="S3171" s="14">
        <f t="shared" si="198"/>
        <v>41652.742488425924</v>
      </c>
      <c r="T3171" s="14">
        <f t="shared" si="199"/>
        <v>41712.700821759259</v>
      </c>
    </row>
    <row r="3172" spans="1:20" ht="45" x14ac:dyDescent="0.4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0" t="s">
        <v>8323</v>
      </c>
      <c r="R3172" t="s">
        <v>8345</v>
      </c>
      <c r="S3172" s="14">
        <f t="shared" si="198"/>
        <v>41841.56381944444</v>
      </c>
      <c r="T3172" s="14">
        <f t="shared" si="199"/>
        <v>41882.818749999999</v>
      </c>
    </row>
    <row r="3173" spans="1:20" ht="45" x14ac:dyDescent="0.45">
      <c r="A3173">
        <v>2597</v>
      </c>
      <c r="B3173" s="3" t="s">
        <v>2597</v>
      </c>
      <c r="C3173" s="3" t="s">
        <v>6707</v>
      </c>
      <c r="D3173" s="6">
        <v>1500</v>
      </c>
      <c r="E3173" s="8">
        <v>85</v>
      </c>
      <c r="F3173" t="s">
        <v>8220</v>
      </c>
      <c r="G3173" t="s">
        <v>8224</v>
      </c>
      <c r="H3173" t="s">
        <v>8246</v>
      </c>
      <c r="I3173">
        <v>1466323917</v>
      </c>
      <c r="J3173">
        <v>1463731917</v>
      </c>
      <c r="K3173" t="b">
        <v>0</v>
      </c>
      <c r="L3173">
        <v>7</v>
      </c>
      <c r="M3173" t="b">
        <v>0</v>
      </c>
      <c r="N3173" t="s">
        <v>8282</v>
      </c>
      <c r="O3173">
        <f t="shared" si="196"/>
        <v>6</v>
      </c>
      <c r="P3173">
        <f t="shared" si="197"/>
        <v>12.14</v>
      </c>
      <c r="Q3173" s="10" t="s">
        <v>8334</v>
      </c>
      <c r="R3173" t="s">
        <v>8335</v>
      </c>
      <c r="S3173" s="14">
        <f t="shared" si="198"/>
        <v>42510.341631944444</v>
      </c>
      <c r="T3173" s="14">
        <f t="shared" si="199"/>
        <v>42540.341631944444</v>
      </c>
    </row>
    <row r="3174" spans="1:20" ht="45" x14ac:dyDescent="0.45">
      <c r="A3174">
        <v>1907</v>
      </c>
      <c r="B3174" s="3" t="s">
        <v>1908</v>
      </c>
      <c r="C3174" s="3" t="s">
        <v>6017</v>
      </c>
      <c r="D3174" s="6">
        <v>30000</v>
      </c>
      <c r="E3174" s="8">
        <v>85</v>
      </c>
      <c r="F3174" t="s">
        <v>8220</v>
      </c>
      <c r="G3174" t="s">
        <v>8223</v>
      </c>
      <c r="H3174" t="s">
        <v>8245</v>
      </c>
      <c r="I3174">
        <v>1400853925</v>
      </c>
      <c r="J3174">
        <v>1399557925</v>
      </c>
      <c r="K3174" t="b">
        <v>0</v>
      </c>
      <c r="L3174">
        <v>4</v>
      </c>
      <c r="M3174" t="b">
        <v>0</v>
      </c>
      <c r="N3174" t="s">
        <v>8292</v>
      </c>
      <c r="O3174">
        <f t="shared" si="196"/>
        <v>0</v>
      </c>
      <c r="P3174">
        <f t="shared" si="197"/>
        <v>21.25</v>
      </c>
      <c r="Q3174" s="10" t="s">
        <v>8317</v>
      </c>
      <c r="R3174" t="s">
        <v>8346</v>
      </c>
      <c r="S3174" s="14">
        <f t="shared" si="198"/>
        <v>41767.587094907409</v>
      </c>
      <c r="T3174" s="14">
        <f t="shared" si="199"/>
        <v>41782.587094907409</v>
      </c>
    </row>
    <row r="3175" spans="1:20" ht="45" x14ac:dyDescent="0.4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196"/>
        <v>3</v>
      </c>
      <c r="P3175">
        <f t="shared" si="197"/>
        <v>21.25</v>
      </c>
      <c r="Q3175" s="10" t="s">
        <v>8334</v>
      </c>
      <c r="R3175" t="s">
        <v>8350</v>
      </c>
      <c r="S3175" s="14">
        <f t="shared" si="198"/>
        <v>42804.895474537043</v>
      </c>
      <c r="T3175" s="14">
        <f t="shared" si="199"/>
        <v>42834.853807870371</v>
      </c>
    </row>
    <row r="3176" spans="1:20" ht="30.6" x14ac:dyDescent="0.45">
      <c r="A3176">
        <v>2130</v>
      </c>
      <c r="B3176" s="3" t="s">
        <v>2131</v>
      </c>
      <c r="C3176" s="3" t="s">
        <v>6240</v>
      </c>
      <c r="D3176" s="6">
        <v>42000</v>
      </c>
      <c r="E3176" s="8">
        <v>85</v>
      </c>
      <c r="F3176" t="s">
        <v>8220</v>
      </c>
      <c r="G3176" t="s">
        <v>8223</v>
      </c>
      <c r="H3176" t="s">
        <v>8245</v>
      </c>
      <c r="I3176">
        <v>1408154663</v>
      </c>
      <c r="J3176">
        <v>1405130663</v>
      </c>
      <c r="K3176" t="b">
        <v>0</v>
      </c>
      <c r="L3176">
        <v>4</v>
      </c>
      <c r="M3176" t="b">
        <v>0</v>
      </c>
      <c r="N3176" t="s">
        <v>8280</v>
      </c>
      <c r="O3176">
        <f t="shared" si="196"/>
        <v>0</v>
      </c>
      <c r="P3176">
        <f t="shared" si="197"/>
        <v>21.25</v>
      </c>
      <c r="Q3176" s="10" t="s">
        <v>8331</v>
      </c>
      <c r="R3176" t="s">
        <v>8332</v>
      </c>
      <c r="S3176" s="14">
        <f t="shared" si="198"/>
        <v>41832.086377314816</v>
      </c>
      <c r="T3176" s="14">
        <f t="shared" si="199"/>
        <v>41867.086377314816</v>
      </c>
    </row>
    <row r="3177" spans="1:20" ht="45" x14ac:dyDescent="0.45">
      <c r="A3177">
        <v>2160</v>
      </c>
      <c r="B3177" s="3" t="s">
        <v>2161</v>
      </c>
      <c r="C3177" s="3" t="s">
        <v>6270</v>
      </c>
      <c r="D3177" s="6">
        <v>10000</v>
      </c>
      <c r="E3177" s="8">
        <v>85</v>
      </c>
      <c r="F3177" t="s">
        <v>8220</v>
      </c>
      <c r="G3177" t="s">
        <v>8223</v>
      </c>
      <c r="H3177" t="s">
        <v>8245</v>
      </c>
      <c r="I3177">
        <v>1337447105</v>
      </c>
      <c r="J3177">
        <v>1334855105</v>
      </c>
      <c r="K3177" t="b">
        <v>0</v>
      </c>
      <c r="L3177">
        <v>16</v>
      </c>
      <c r="M3177" t="b">
        <v>0</v>
      </c>
      <c r="N3177" t="s">
        <v>8280</v>
      </c>
      <c r="O3177">
        <f t="shared" si="196"/>
        <v>1</v>
      </c>
      <c r="P3177">
        <f t="shared" si="197"/>
        <v>5.31</v>
      </c>
      <c r="Q3177" s="10" t="s">
        <v>8331</v>
      </c>
      <c r="R3177" t="s">
        <v>8332</v>
      </c>
      <c r="S3177" s="14">
        <f t="shared" si="198"/>
        <v>41018.711863425924</v>
      </c>
      <c r="T3177" s="14">
        <f t="shared" si="199"/>
        <v>41048.711863425924</v>
      </c>
    </row>
    <row r="3178" spans="1:20" ht="45" x14ac:dyDescent="0.4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8331</v>
      </c>
      <c r="R3178" t="s">
        <v>8332</v>
      </c>
      <c r="S3178" s="14">
        <f t="shared" si="198"/>
        <v>42333.598530092597</v>
      </c>
      <c r="T3178" s="14">
        <f t="shared" si="199"/>
        <v>42363.598530092597</v>
      </c>
    </row>
    <row r="3179" spans="1:20" ht="45" x14ac:dyDescent="0.4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8308</v>
      </c>
      <c r="R3179" t="s">
        <v>8314</v>
      </c>
      <c r="S3179" s="14">
        <f t="shared" si="198"/>
        <v>41753.758043981477</v>
      </c>
      <c r="T3179" s="14">
        <f t="shared" si="199"/>
        <v>41773.758043981477</v>
      </c>
    </row>
    <row r="3180" spans="1:20" ht="45" x14ac:dyDescent="0.4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0" t="s">
        <v>8308</v>
      </c>
      <c r="R3180" t="s">
        <v>8314</v>
      </c>
      <c r="S3180" s="14">
        <f t="shared" si="198"/>
        <v>41938.717256944445</v>
      </c>
      <c r="T3180" s="14">
        <f t="shared" si="199"/>
        <v>41969.551388888889</v>
      </c>
    </row>
    <row r="3181" spans="1:20" ht="45" x14ac:dyDescent="0.4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0" t="s">
        <v>8317</v>
      </c>
      <c r="R3181" t="s">
        <v>8318</v>
      </c>
      <c r="S3181" s="14">
        <f t="shared" si="198"/>
        <v>41961.18913194444</v>
      </c>
      <c r="T3181" s="14">
        <f t="shared" si="199"/>
        <v>41991.18913194444</v>
      </c>
    </row>
    <row r="3182" spans="1:20" ht="59.4" x14ac:dyDescent="0.4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8308</v>
      </c>
      <c r="R3182" t="s">
        <v>8311</v>
      </c>
      <c r="S3182" s="14">
        <f t="shared" si="198"/>
        <v>42168.559432870374</v>
      </c>
      <c r="T3182" s="14">
        <f t="shared" si="199"/>
        <v>42208.559432870374</v>
      </c>
    </row>
    <row r="3183" spans="1:20" ht="45" x14ac:dyDescent="0.4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8331</v>
      </c>
      <c r="R3183" t="s">
        <v>8332</v>
      </c>
      <c r="S3183" s="14">
        <f t="shared" si="198"/>
        <v>41661.381041666667</v>
      </c>
      <c r="T3183" s="14">
        <f t="shared" si="199"/>
        <v>41689.381041666667</v>
      </c>
    </row>
    <row r="3184" spans="1:20" ht="59.4" x14ac:dyDescent="0.4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196"/>
        <v>1</v>
      </c>
      <c r="P3184">
        <f t="shared" si="197"/>
        <v>20</v>
      </c>
      <c r="Q3184" s="10" t="s">
        <v>8320</v>
      </c>
      <c r="R3184" t="s">
        <v>8342</v>
      </c>
      <c r="S3184" s="14">
        <f t="shared" si="198"/>
        <v>42144.769479166673</v>
      </c>
      <c r="T3184" s="14">
        <f t="shared" si="199"/>
        <v>42174.769479166673</v>
      </c>
    </row>
    <row r="3185" spans="1:20" ht="45" x14ac:dyDescent="0.45">
      <c r="A3185">
        <v>2861</v>
      </c>
      <c r="B3185" s="3" t="s">
        <v>2861</v>
      </c>
      <c r="C3185" s="3" t="s">
        <v>6971</v>
      </c>
      <c r="D3185" s="6">
        <v>250</v>
      </c>
      <c r="E3185" s="8">
        <v>80</v>
      </c>
      <c r="F3185" t="s">
        <v>8220</v>
      </c>
      <c r="G3185" t="s">
        <v>8225</v>
      </c>
      <c r="H3185" t="s">
        <v>8247</v>
      </c>
      <c r="I3185">
        <v>1443103848</v>
      </c>
      <c r="J3185">
        <v>1441894248</v>
      </c>
      <c r="K3185" t="b">
        <v>0</v>
      </c>
      <c r="L3185">
        <v>3</v>
      </c>
      <c r="M3185" t="b">
        <v>0</v>
      </c>
      <c r="N3185" t="s">
        <v>8269</v>
      </c>
      <c r="O3185">
        <f t="shared" si="196"/>
        <v>32</v>
      </c>
      <c r="P3185">
        <f t="shared" si="197"/>
        <v>26.67</v>
      </c>
      <c r="Q3185" s="10" t="s">
        <v>8315</v>
      </c>
      <c r="R3185" t="s">
        <v>8316</v>
      </c>
      <c r="S3185" s="14">
        <f t="shared" si="198"/>
        <v>42257.590833333335</v>
      </c>
      <c r="T3185" s="14">
        <f t="shared" si="199"/>
        <v>42271.590833333335</v>
      </c>
    </row>
    <row r="3186" spans="1:20" ht="59.4" x14ac:dyDescent="0.45">
      <c r="A3186">
        <v>4037</v>
      </c>
      <c r="B3186" s="3" t="s">
        <v>4033</v>
      </c>
      <c r="C3186" s="3" t="s">
        <v>8141</v>
      </c>
      <c r="D3186" s="6">
        <v>700</v>
      </c>
      <c r="E3186" s="8">
        <v>80</v>
      </c>
      <c r="F3186" t="s">
        <v>8220</v>
      </c>
      <c r="G3186" t="s">
        <v>8223</v>
      </c>
      <c r="H3186" t="s">
        <v>8245</v>
      </c>
      <c r="I3186">
        <v>1464099900</v>
      </c>
      <c r="J3186">
        <v>1462585315</v>
      </c>
      <c r="K3186" t="b">
        <v>0</v>
      </c>
      <c r="L3186">
        <v>2</v>
      </c>
      <c r="M3186" t="b">
        <v>0</v>
      </c>
      <c r="N3186" t="s">
        <v>8269</v>
      </c>
      <c r="O3186">
        <f t="shared" si="196"/>
        <v>11</v>
      </c>
      <c r="P3186">
        <f t="shared" si="197"/>
        <v>40</v>
      </c>
      <c r="Q3186" s="10" t="s">
        <v>8315</v>
      </c>
      <c r="R3186" t="s">
        <v>8316</v>
      </c>
      <c r="S3186" s="14">
        <f t="shared" si="198"/>
        <v>42497.070775462969</v>
      </c>
      <c r="T3186" s="14">
        <f t="shared" si="199"/>
        <v>42514.600694444445</v>
      </c>
    </row>
    <row r="3187" spans="1:20" ht="45" x14ac:dyDescent="0.45">
      <c r="A3187">
        <v>2325</v>
      </c>
      <c r="B3187" s="3" t="s">
        <v>2326</v>
      </c>
      <c r="C3187" s="3" t="s">
        <v>6435</v>
      </c>
      <c r="D3187" s="6">
        <v>1000</v>
      </c>
      <c r="E3187" s="8">
        <v>80</v>
      </c>
      <c r="F3187" t="s">
        <v>8221</v>
      </c>
      <c r="G3187" t="s">
        <v>8223</v>
      </c>
      <c r="H3187" t="s">
        <v>8245</v>
      </c>
      <c r="I3187">
        <v>1490830331</v>
      </c>
      <c r="J3187">
        <v>1488241931</v>
      </c>
      <c r="K3187" t="b">
        <v>0</v>
      </c>
      <c r="L3187">
        <v>7</v>
      </c>
      <c r="M3187" t="b">
        <v>0</v>
      </c>
      <c r="N3187" t="s">
        <v>8296</v>
      </c>
      <c r="O3187">
        <f t="shared" si="196"/>
        <v>8</v>
      </c>
      <c r="P3187">
        <f t="shared" si="197"/>
        <v>11.43</v>
      </c>
      <c r="Q3187" s="10" t="s">
        <v>8334</v>
      </c>
      <c r="R3187" t="s">
        <v>8350</v>
      </c>
      <c r="S3187" s="14">
        <f t="shared" si="198"/>
        <v>42794.022349537037</v>
      </c>
      <c r="T3187" s="14">
        <f t="shared" si="199"/>
        <v>42823.980682870373</v>
      </c>
    </row>
    <row r="3188" spans="1:20" ht="45" x14ac:dyDescent="0.45">
      <c r="A3188">
        <v>574</v>
      </c>
      <c r="B3188" s="3" t="s">
        <v>575</v>
      </c>
      <c r="C3188" s="3" t="s">
        <v>4684</v>
      </c>
      <c r="D3188" s="6">
        <v>11180</v>
      </c>
      <c r="E3188" s="8">
        <v>80</v>
      </c>
      <c r="F3188" t="s">
        <v>8220</v>
      </c>
      <c r="G3188" t="s">
        <v>8224</v>
      </c>
      <c r="H3188" t="s">
        <v>8246</v>
      </c>
      <c r="I3188">
        <v>1476873507</v>
      </c>
      <c r="J3188">
        <v>1474281507</v>
      </c>
      <c r="K3188" t="b">
        <v>0</v>
      </c>
      <c r="L3188">
        <v>4</v>
      </c>
      <c r="M3188" t="b">
        <v>0</v>
      </c>
      <c r="N3188" t="s">
        <v>8270</v>
      </c>
      <c r="O3188">
        <f t="shared" si="196"/>
        <v>1</v>
      </c>
      <c r="P3188">
        <f t="shared" si="197"/>
        <v>20</v>
      </c>
      <c r="Q3188" s="10" t="s">
        <v>8317</v>
      </c>
      <c r="R3188" t="s">
        <v>8318</v>
      </c>
      <c r="S3188" s="14">
        <f t="shared" si="198"/>
        <v>42632.443368055552</v>
      </c>
      <c r="T3188" s="14">
        <f t="shared" si="199"/>
        <v>42662.443368055552</v>
      </c>
    </row>
    <row r="3189" spans="1:20" ht="45" x14ac:dyDescent="0.4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8336</v>
      </c>
      <c r="R3189" t="s">
        <v>8348</v>
      </c>
      <c r="S3189" s="14">
        <f t="shared" si="198"/>
        <v>42181.902037037042</v>
      </c>
      <c r="T3189" s="14">
        <f t="shared" si="199"/>
        <v>42201.902037037042</v>
      </c>
    </row>
    <row r="3190" spans="1:20" ht="45" x14ac:dyDescent="0.4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8320</v>
      </c>
      <c r="R3190" t="s">
        <v>8339</v>
      </c>
      <c r="S3190" s="14">
        <f t="shared" si="198"/>
        <v>42391.35019675926</v>
      </c>
      <c r="T3190" s="14">
        <f t="shared" si="199"/>
        <v>42421.35019675926</v>
      </c>
    </row>
    <row r="3191" spans="1:20" ht="45" x14ac:dyDescent="0.4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8308</v>
      </c>
      <c r="R3191" t="s">
        <v>8314</v>
      </c>
      <c r="S3191" s="14">
        <f t="shared" si="198"/>
        <v>41129.942870370374</v>
      </c>
      <c r="T3191" s="14">
        <f t="shared" si="199"/>
        <v>41159.942870370374</v>
      </c>
    </row>
    <row r="3192" spans="1:20" ht="45" x14ac:dyDescent="0.4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8336</v>
      </c>
      <c r="R3192" t="s">
        <v>8337</v>
      </c>
      <c r="S3192" s="14">
        <f t="shared" si="198"/>
        <v>41913.94840277778</v>
      </c>
      <c r="T3192" s="14">
        <f t="shared" si="199"/>
        <v>41943.94840277778</v>
      </c>
    </row>
    <row r="3193" spans="1:20" x14ac:dyDescent="0.45">
      <c r="A3193">
        <v>1718</v>
      </c>
      <c r="B3193" s="3" t="s">
        <v>1719</v>
      </c>
      <c r="C3193" s="3" t="s">
        <v>5828</v>
      </c>
      <c r="D3193" s="6">
        <v>35000</v>
      </c>
      <c r="E3193" s="8">
        <v>75</v>
      </c>
      <c r="F3193" t="s">
        <v>8220</v>
      </c>
      <c r="G3193" t="s">
        <v>8223</v>
      </c>
      <c r="H3193" t="s">
        <v>8245</v>
      </c>
      <c r="I3193">
        <v>1463201940</v>
      </c>
      <c r="J3193">
        <v>1459435149</v>
      </c>
      <c r="K3193" t="b">
        <v>0</v>
      </c>
      <c r="L3193">
        <v>2</v>
      </c>
      <c r="M3193" t="b">
        <v>0</v>
      </c>
      <c r="N3193" t="s">
        <v>8291</v>
      </c>
      <c r="O3193">
        <f t="shared" si="196"/>
        <v>0</v>
      </c>
      <c r="P3193">
        <f t="shared" si="197"/>
        <v>37.5</v>
      </c>
      <c r="Q3193" s="10" t="s">
        <v>8323</v>
      </c>
      <c r="R3193" t="s">
        <v>8345</v>
      </c>
      <c r="S3193" s="14">
        <f t="shared" si="198"/>
        <v>42460.610520833332</v>
      </c>
      <c r="T3193" s="14">
        <f t="shared" si="199"/>
        <v>42504.207638888889</v>
      </c>
    </row>
    <row r="3194" spans="1:20" ht="30.6" x14ac:dyDescent="0.4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8334</v>
      </c>
      <c r="R3194" t="s">
        <v>8335</v>
      </c>
      <c r="S3194" s="14">
        <f t="shared" si="198"/>
        <v>42507.71025462963</v>
      </c>
      <c r="T3194" s="14">
        <f t="shared" si="199"/>
        <v>42537.71025462963</v>
      </c>
    </row>
    <row r="3195" spans="1:20" ht="59.4" x14ac:dyDescent="0.45">
      <c r="A3195">
        <v>2562</v>
      </c>
      <c r="B3195" s="3" t="s">
        <v>2562</v>
      </c>
      <c r="C3195" s="3" t="s">
        <v>6672</v>
      </c>
      <c r="D3195" s="6">
        <v>10000</v>
      </c>
      <c r="E3195" s="8">
        <v>75</v>
      </c>
      <c r="F3195" t="s">
        <v>8219</v>
      </c>
      <c r="G3195" t="s">
        <v>8235</v>
      </c>
      <c r="H3195" t="s">
        <v>8248</v>
      </c>
      <c r="I3195">
        <v>1476189339</v>
      </c>
      <c r="J3195">
        <v>1471005339</v>
      </c>
      <c r="K3195" t="b">
        <v>0</v>
      </c>
      <c r="L3195">
        <v>3</v>
      </c>
      <c r="M3195" t="b">
        <v>0</v>
      </c>
      <c r="N3195" t="s">
        <v>8282</v>
      </c>
      <c r="O3195">
        <f t="shared" si="196"/>
        <v>1</v>
      </c>
      <c r="P3195">
        <f t="shared" si="197"/>
        <v>25</v>
      </c>
      <c r="Q3195" s="10" t="s">
        <v>8334</v>
      </c>
      <c r="R3195" t="s">
        <v>8335</v>
      </c>
      <c r="S3195" s="14">
        <f t="shared" si="198"/>
        <v>42594.524756944447</v>
      </c>
      <c r="T3195" s="14">
        <f t="shared" si="199"/>
        <v>42654.524756944447</v>
      </c>
    </row>
    <row r="3196" spans="1:20" ht="45" x14ac:dyDescent="0.4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0" t="s">
        <v>8336</v>
      </c>
      <c r="R3196" t="s">
        <v>8343</v>
      </c>
      <c r="S3196" s="14">
        <f t="shared" si="198"/>
        <v>41941.430196759262</v>
      </c>
      <c r="T3196" s="14">
        <f t="shared" si="199"/>
        <v>41986.471863425926</v>
      </c>
    </row>
    <row r="3197" spans="1:20" ht="59.4" x14ac:dyDescent="0.45">
      <c r="A3197">
        <v>2794</v>
      </c>
      <c r="B3197" s="3" t="s">
        <v>2794</v>
      </c>
      <c r="C3197" s="3" t="s">
        <v>6904</v>
      </c>
      <c r="D3197" s="6">
        <v>50</v>
      </c>
      <c r="E3197" s="8">
        <v>75</v>
      </c>
      <c r="F3197" t="s">
        <v>8218</v>
      </c>
      <c r="G3197" t="s">
        <v>8224</v>
      </c>
      <c r="H3197" t="s">
        <v>8246</v>
      </c>
      <c r="I3197">
        <v>1457031600</v>
      </c>
      <c r="J3197">
        <v>1455640559</v>
      </c>
      <c r="K3197" t="b">
        <v>0</v>
      </c>
      <c r="L3197">
        <v>3</v>
      </c>
      <c r="M3197" t="b">
        <v>1</v>
      </c>
      <c r="N3197" t="s">
        <v>8269</v>
      </c>
      <c r="O3197">
        <f t="shared" si="196"/>
        <v>150</v>
      </c>
      <c r="P3197">
        <f t="shared" si="197"/>
        <v>25</v>
      </c>
      <c r="Q3197" s="10" t="s">
        <v>8315</v>
      </c>
      <c r="R3197" t="s">
        <v>8316</v>
      </c>
      <c r="S3197" s="14">
        <f t="shared" si="198"/>
        <v>42416.691655092596</v>
      </c>
      <c r="T3197" s="14">
        <f t="shared" si="199"/>
        <v>42432.791666666672</v>
      </c>
    </row>
    <row r="3198" spans="1:20" ht="45" x14ac:dyDescent="0.45">
      <c r="A3198">
        <v>2904</v>
      </c>
      <c r="B3198" s="3" t="s">
        <v>2904</v>
      </c>
      <c r="C3198" s="3" t="s">
        <v>7014</v>
      </c>
      <c r="D3198" s="6">
        <v>1500</v>
      </c>
      <c r="E3198" s="8">
        <v>75</v>
      </c>
      <c r="F3198" t="s">
        <v>8220</v>
      </c>
      <c r="G3198" t="s">
        <v>8224</v>
      </c>
      <c r="H3198" t="s">
        <v>8246</v>
      </c>
      <c r="I3198">
        <v>1415534400</v>
      </c>
      <c r="J3198">
        <v>1414538031</v>
      </c>
      <c r="K3198" t="b">
        <v>0</v>
      </c>
      <c r="L3198">
        <v>4</v>
      </c>
      <c r="M3198" t="b">
        <v>0</v>
      </c>
      <c r="N3198" t="s">
        <v>8269</v>
      </c>
      <c r="O3198">
        <f t="shared" si="196"/>
        <v>5</v>
      </c>
      <c r="P3198">
        <f t="shared" si="197"/>
        <v>18.75</v>
      </c>
      <c r="Q3198" s="10" t="s">
        <v>8315</v>
      </c>
      <c r="R3198" t="s">
        <v>8316</v>
      </c>
      <c r="S3198" s="14">
        <f t="shared" si="198"/>
        <v>41940.967951388891</v>
      </c>
      <c r="T3198" s="14">
        <f t="shared" si="199"/>
        <v>41952.5</v>
      </c>
    </row>
    <row r="3199" spans="1:20" ht="45" x14ac:dyDescent="0.45">
      <c r="A3199">
        <v>4009</v>
      </c>
      <c r="B3199" s="3" t="s">
        <v>4005</v>
      </c>
      <c r="C3199" s="3" t="s">
        <v>8114</v>
      </c>
      <c r="D3199" s="6">
        <v>1930</v>
      </c>
      <c r="E3199" s="8">
        <v>75</v>
      </c>
      <c r="F3199" t="s">
        <v>8220</v>
      </c>
      <c r="G3199" t="s">
        <v>8224</v>
      </c>
      <c r="H3199" t="s">
        <v>8246</v>
      </c>
      <c r="I3199">
        <v>1410281360</v>
      </c>
      <c r="J3199">
        <v>1406825360</v>
      </c>
      <c r="K3199" t="b">
        <v>0</v>
      </c>
      <c r="L3199">
        <v>3</v>
      </c>
      <c r="M3199" t="b">
        <v>0</v>
      </c>
      <c r="N3199" t="s">
        <v>8269</v>
      </c>
      <c r="O3199">
        <f t="shared" si="196"/>
        <v>4</v>
      </c>
      <c r="P3199">
        <f t="shared" si="197"/>
        <v>25</v>
      </c>
      <c r="Q3199" s="10" t="s">
        <v>8315</v>
      </c>
      <c r="R3199" t="s">
        <v>8316</v>
      </c>
      <c r="S3199" s="14">
        <f t="shared" si="198"/>
        <v>41851.700925925928</v>
      </c>
      <c r="T3199" s="14">
        <f t="shared" si="199"/>
        <v>41891.700925925928</v>
      </c>
    </row>
    <row r="3200" spans="1:20" ht="45" x14ac:dyDescent="0.45">
      <c r="A3200">
        <v>2510</v>
      </c>
      <c r="B3200" s="3" t="s">
        <v>2510</v>
      </c>
      <c r="C3200" s="3" t="s">
        <v>6620</v>
      </c>
      <c r="D3200" s="6">
        <v>50000</v>
      </c>
      <c r="E3200" s="8">
        <v>75</v>
      </c>
      <c r="F3200" t="s">
        <v>8220</v>
      </c>
      <c r="G3200" t="s">
        <v>8223</v>
      </c>
      <c r="H3200" t="s">
        <v>8245</v>
      </c>
      <c r="I3200">
        <v>1431647772</v>
      </c>
      <c r="J3200">
        <v>1426463772</v>
      </c>
      <c r="K3200" t="b">
        <v>0</v>
      </c>
      <c r="L3200">
        <v>2</v>
      </c>
      <c r="M3200" t="b">
        <v>0</v>
      </c>
      <c r="N3200" t="s">
        <v>8297</v>
      </c>
      <c r="O3200">
        <f t="shared" si="196"/>
        <v>0</v>
      </c>
      <c r="P3200">
        <f t="shared" si="197"/>
        <v>37.5</v>
      </c>
      <c r="Q3200" s="10" t="s">
        <v>8334</v>
      </c>
      <c r="R3200" t="s">
        <v>8351</v>
      </c>
      <c r="S3200" s="14">
        <f t="shared" si="198"/>
        <v>42078.997361111105</v>
      </c>
      <c r="T3200" s="14">
        <f t="shared" si="199"/>
        <v>42138.997361111105</v>
      </c>
    </row>
    <row r="3201" spans="1:20" ht="45" x14ac:dyDescent="0.45">
      <c r="A3201">
        <v>3052</v>
      </c>
      <c r="B3201" s="3" t="s">
        <v>3052</v>
      </c>
      <c r="C3201" s="3" t="s">
        <v>7162</v>
      </c>
      <c r="D3201" s="6">
        <v>50000</v>
      </c>
      <c r="E3201" s="8">
        <v>75</v>
      </c>
      <c r="F3201" t="s">
        <v>8220</v>
      </c>
      <c r="G3201" t="s">
        <v>8223</v>
      </c>
      <c r="H3201" t="s">
        <v>8245</v>
      </c>
      <c r="I3201">
        <v>1432828740</v>
      </c>
      <c r="J3201">
        <v>1430237094</v>
      </c>
      <c r="K3201" t="b">
        <v>0</v>
      </c>
      <c r="L3201">
        <v>2</v>
      </c>
      <c r="M3201" t="b">
        <v>0</v>
      </c>
      <c r="N3201" t="s">
        <v>8301</v>
      </c>
      <c r="O3201">
        <f t="shared" si="196"/>
        <v>0</v>
      </c>
      <c r="P3201">
        <f t="shared" si="197"/>
        <v>37.5</v>
      </c>
      <c r="Q3201" s="10" t="s">
        <v>8315</v>
      </c>
      <c r="R3201" t="s">
        <v>8355</v>
      </c>
      <c r="S3201" s="14">
        <f t="shared" si="198"/>
        <v>42122.670069444444</v>
      </c>
      <c r="T3201" s="14">
        <f t="shared" si="199"/>
        <v>42152.665972222225</v>
      </c>
    </row>
    <row r="3202" spans="1:20" ht="30.6" x14ac:dyDescent="0.45">
      <c r="A3202">
        <v>1447</v>
      </c>
      <c r="B3202" s="3" t="s">
        <v>1448</v>
      </c>
      <c r="C3202" s="3" t="s">
        <v>5557</v>
      </c>
      <c r="D3202" s="6">
        <v>500000</v>
      </c>
      <c r="E3202" s="8">
        <v>75</v>
      </c>
      <c r="F3202" t="s">
        <v>8220</v>
      </c>
      <c r="G3202" t="s">
        <v>8223</v>
      </c>
      <c r="H3202" t="s">
        <v>8245</v>
      </c>
      <c r="I3202">
        <v>1467999134</v>
      </c>
      <c r="J3202">
        <v>1465407134</v>
      </c>
      <c r="K3202" t="b">
        <v>0</v>
      </c>
      <c r="L3202">
        <v>3</v>
      </c>
      <c r="M3202" t="b">
        <v>0</v>
      </c>
      <c r="N3202" t="s">
        <v>8285</v>
      </c>
      <c r="O3202">
        <f t="shared" ref="O3202:O3265" si="200">ROUND(E3202/D3202*100,0)</f>
        <v>0</v>
      </c>
      <c r="P3202">
        <f t="shared" ref="P3202:P3265" si="201">IFERROR(ROUND(E3202/L3202,2),0)</f>
        <v>25</v>
      </c>
      <c r="Q3202" s="10" t="s">
        <v>8320</v>
      </c>
      <c r="R3202" t="s">
        <v>8339</v>
      </c>
      <c r="S3202" s="14">
        <f t="shared" ref="S3202:S3265" si="202">(((J3202/60)/60)/24)+DATE(1970,1,1)</f>
        <v>42529.730717592596</v>
      </c>
      <c r="T3202" s="14">
        <f t="shared" ref="T3202:T3265" si="203">(((I3202/60)/60)/24)+DATE(1970,1,1)</f>
        <v>42559.730717592596</v>
      </c>
    </row>
    <row r="3203" spans="1:20" ht="45" x14ac:dyDescent="0.45">
      <c r="A3203">
        <v>1011</v>
      </c>
      <c r="B3203" s="3" t="s">
        <v>1012</v>
      </c>
      <c r="C3203" s="3" t="s">
        <v>5121</v>
      </c>
      <c r="D3203" s="6">
        <v>20000</v>
      </c>
      <c r="E3203" s="8">
        <v>75</v>
      </c>
      <c r="F3203" t="s">
        <v>8219</v>
      </c>
      <c r="G3203" t="s">
        <v>8223</v>
      </c>
      <c r="H3203" t="s">
        <v>8245</v>
      </c>
      <c r="I3203">
        <v>1418938395</v>
      </c>
      <c r="J3203">
        <v>1415050395</v>
      </c>
      <c r="K3203" t="b">
        <v>0</v>
      </c>
      <c r="L3203">
        <v>1</v>
      </c>
      <c r="M3203" t="b">
        <v>0</v>
      </c>
      <c r="N3203" t="s">
        <v>8271</v>
      </c>
      <c r="O3203">
        <f t="shared" si="200"/>
        <v>0</v>
      </c>
      <c r="P3203">
        <f t="shared" si="201"/>
        <v>75</v>
      </c>
      <c r="Q3203" s="10" t="s">
        <v>8317</v>
      </c>
      <c r="R3203" t="s">
        <v>8319</v>
      </c>
      <c r="S3203" s="14">
        <f t="shared" si="202"/>
        <v>41946.898090277777</v>
      </c>
      <c r="T3203" s="14">
        <f t="shared" si="203"/>
        <v>41991.898090277777</v>
      </c>
    </row>
    <row r="3204" spans="1:20" ht="59.4" x14ac:dyDescent="0.45">
      <c r="A3204">
        <v>2382</v>
      </c>
      <c r="B3204" s="3" t="s">
        <v>2383</v>
      </c>
      <c r="C3204" s="3" t="s">
        <v>6492</v>
      </c>
      <c r="D3204" s="6">
        <v>3000</v>
      </c>
      <c r="E3204" s="8">
        <v>75</v>
      </c>
      <c r="F3204" t="s">
        <v>8219</v>
      </c>
      <c r="G3204" t="s">
        <v>8223</v>
      </c>
      <c r="H3204" t="s">
        <v>8245</v>
      </c>
      <c r="I3204">
        <v>1438662603</v>
      </c>
      <c r="J3204">
        <v>1436502603</v>
      </c>
      <c r="K3204" t="b">
        <v>0</v>
      </c>
      <c r="L3204">
        <v>2</v>
      </c>
      <c r="M3204" t="b">
        <v>0</v>
      </c>
      <c r="N3204" t="s">
        <v>8270</v>
      </c>
      <c r="O3204">
        <f t="shared" si="200"/>
        <v>3</v>
      </c>
      <c r="P3204">
        <f t="shared" si="201"/>
        <v>37.5</v>
      </c>
      <c r="Q3204" s="10" t="s">
        <v>8317</v>
      </c>
      <c r="R3204" t="s">
        <v>8318</v>
      </c>
      <c r="S3204" s="14">
        <f t="shared" si="202"/>
        <v>42195.187534722223</v>
      </c>
      <c r="T3204" s="14">
        <f t="shared" si="203"/>
        <v>42220.187534722223</v>
      </c>
    </row>
    <row r="3205" spans="1:20" ht="30.6" x14ac:dyDescent="0.4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8334</v>
      </c>
      <c r="R3205" t="s">
        <v>8335</v>
      </c>
      <c r="S3205" s="14">
        <f t="shared" si="202"/>
        <v>42028.118865740747</v>
      </c>
      <c r="T3205" s="14">
        <f t="shared" si="203"/>
        <v>42059.125</v>
      </c>
    </row>
    <row r="3206" spans="1:20" ht="30.6" x14ac:dyDescent="0.4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8334</v>
      </c>
      <c r="R3206" t="s">
        <v>8335</v>
      </c>
      <c r="S3206" s="14">
        <f t="shared" si="202"/>
        <v>42675.171076388884</v>
      </c>
      <c r="T3206" s="14">
        <f t="shared" si="203"/>
        <v>42705.212743055556</v>
      </c>
    </row>
    <row r="3207" spans="1:20" ht="59.4" x14ac:dyDescent="0.4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8323</v>
      </c>
      <c r="R3207" t="s">
        <v>8327</v>
      </c>
      <c r="S3207" s="14">
        <f t="shared" si="202"/>
        <v>40751.753298611111</v>
      </c>
      <c r="T3207" s="14">
        <f t="shared" si="203"/>
        <v>40787.25</v>
      </c>
    </row>
    <row r="3208" spans="1:20" ht="45" x14ac:dyDescent="0.4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8320</v>
      </c>
      <c r="R3208" t="s">
        <v>8339</v>
      </c>
      <c r="S3208" s="14">
        <f t="shared" si="202"/>
        <v>42291.872175925921</v>
      </c>
      <c r="T3208" s="14">
        <f t="shared" si="203"/>
        <v>42321.913842592592</v>
      </c>
    </row>
    <row r="3209" spans="1:20" ht="45" x14ac:dyDescent="0.4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0" t="s">
        <v>8334</v>
      </c>
      <c r="R3209" t="s">
        <v>8335</v>
      </c>
      <c r="S3209" s="14">
        <f t="shared" si="202"/>
        <v>42048.181921296295</v>
      </c>
      <c r="T3209" s="14">
        <f t="shared" si="203"/>
        <v>42108.14025462963</v>
      </c>
    </row>
    <row r="3210" spans="1:20" ht="45" x14ac:dyDescent="0.4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0" t="s">
        <v>8315</v>
      </c>
      <c r="R3210" t="s">
        <v>8355</v>
      </c>
      <c r="S3210" s="14">
        <f t="shared" si="202"/>
        <v>42031.138831018514</v>
      </c>
      <c r="T3210" s="14">
        <f t="shared" si="203"/>
        <v>42061.138831018514</v>
      </c>
    </row>
    <row r="3211" spans="1:20" ht="45" x14ac:dyDescent="0.45">
      <c r="A3211">
        <v>2700</v>
      </c>
      <c r="B3211" s="3" t="s">
        <v>2700</v>
      </c>
      <c r="C3211" s="3" t="s">
        <v>6810</v>
      </c>
      <c r="D3211" s="6">
        <v>9999</v>
      </c>
      <c r="E3211" s="8">
        <v>70</v>
      </c>
      <c r="F3211" t="s">
        <v>8220</v>
      </c>
      <c r="G3211" t="s">
        <v>8223</v>
      </c>
      <c r="H3211" t="s">
        <v>8245</v>
      </c>
      <c r="I3211">
        <v>1411073972</v>
      </c>
      <c r="J3211">
        <v>1408481972</v>
      </c>
      <c r="K3211" t="b">
        <v>0</v>
      </c>
      <c r="L3211">
        <v>4</v>
      </c>
      <c r="M3211" t="b">
        <v>0</v>
      </c>
      <c r="N3211" t="s">
        <v>8282</v>
      </c>
      <c r="O3211">
        <f t="shared" si="200"/>
        <v>1</v>
      </c>
      <c r="P3211">
        <f t="shared" si="201"/>
        <v>17.5</v>
      </c>
      <c r="Q3211" s="10" t="s">
        <v>8334</v>
      </c>
      <c r="R3211" t="s">
        <v>8335</v>
      </c>
      <c r="S3211" s="14">
        <f t="shared" si="202"/>
        <v>41870.87467592593</v>
      </c>
      <c r="T3211" s="14">
        <f t="shared" si="203"/>
        <v>41900.87467592593</v>
      </c>
    </row>
    <row r="3212" spans="1:20" ht="45" x14ac:dyDescent="0.45">
      <c r="A3212">
        <v>898</v>
      </c>
      <c r="B3212" s="3" t="s">
        <v>899</v>
      </c>
      <c r="C3212" s="3" t="s">
        <v>5008</v>
      </c>
      <c r="D3212" s="6">
        <v>2500</v>
      </c>
      <c r="E3212" s="8">
        <v>70</v>
      </c>
      <c r="F3212" t="s">
        <v>8220</v>
      </c>
      <c r="G3212" t="s">
        <v>8223</v>
      </c>
      <c r="H3212" t="s">
        <v>8245</v>
      </c>
      <c r="I3212">
        <v>1326651110</v>
      </c>
      <c r="J3212">
        <v>1322763110</v>
      </c>
      <c r="K3212" t="b">
        <v>0</v>
      </c>
      <c r="L3212">
        <v>2</v>
      </c>
      <c r="M3212" t="b">
        <v>0</v>
      </c>
      <c r="N3212" t="s">
        <v>8277</v>
      </c>
      <c r="O3212">
        <f t="shared" si="200"/>
        <v>3</v>
      </c>
      <c r="P3212">
        <f t="shared" si="201"/>
        <v>35</v>
      </c>
      <c r="Q3212" s="10" t="s">
        <v>8323</v>
      </c>
      <c r="R3212" t="s">
        <v>8327</v>
      </c>
      <c r="S3212" s="14">
        <f t="shared" si="202"/>
        <v>40878.758217592593</v>
      </c>
      <c r="T3212" s="14">
        <f t="shared" si="203"/>
        <v>40923.758217592593</v>
      </c>
    </row>
    <row r="3213" spans="1:20" ht="59.4" x14ac:dyDescent="0.45">
      <c r="A3213">
        <v>2848</v>
      </c>
      <c r="B3213" s="3" t="s">
        <v>2848</v>
      </c>
      <c r="C3213" s="3" t="s">
        <v>6958</v>
      </c>
      <c r="D3213" s="6">
        <v>35000</v>
      </c>
      <c r="E3213" s="8">
        <v>70</v>
      </c>
      <c r="F3213" t="s">
        <v>8220</v>
      </c>
      <c r="G3213" t="s">
        <v>8223</v>
      </c>
      <c r="H3213" t="s">
        <v>8245</v>
      </c>
      <c r="I3213">
        <v>1432913659</v>
      </c>
      <c r="J3213">
        <v>1430321659</v>
      </c>
      <c r="K3213" t="b">
        <v>0</v>
      </c>
      <c r="L3213">
        <v>3</v>
      </c>
      <c r="M3213" t="b">
        <v>0</v>
      </c>
      <c r="N3213" t="s">
        <v>8269</v>
      </c>
      <c r="O3213">
        <f t="shared" si="200"/>
        <v>0</v>
      </c>
      <c r="P3213">
        <f t="shared" si="201"/>
        <v>23.33</v>
      </c>
      <c r="Q3213" s="10" t="s">
        <v>8315</v>
      </c>
      <c r="R3213" t="s">
        <v>8316</v>
      </c>
      <c r="S3213" s="14">
        <f t="shared" si="202"/>
        <v>42123.648831018523</v>
      </c>
      <c r="T3213" s="14">
        <f t="shared" si="203"/>
        <v>42153.648831018523</v>
      </c>
    </row>
    <row r="3214" spans="1:20" ht="45" x14ac:dyDescent="0.45">
      <c r="A3214">
        <v>3675</v>
      </c>
      <c r="B3214" s="3" t="s">
        <v>3672</v>
      </c>
      <c r="C3214" s="3" t="s">
        <v>7785</v>
      </c>
      <c r="D3214" s="6">
        <v>50</v>
      </c>
      <c r="E3214" s="8">
        <v>70</v>
      </c>
      <c r="F3214" t="s">
        <v>8218</v>
      </c>
      <c r="G3214" t="s">
        <v>8224</v>
      </c>
      <c r="H3214" t="s">
        <v>8246</v>
      </c>
      <c r="I3214">
        <v>1463353200</v>
      </c>
      <c r="J3214">
        <v>1462285182</v>
      </c>
      <c r="K3214" t="b">
        <v>0</v>
      </c>
      <c r="L3214">
        <v>3</v>
      </c>
      <c r="M3214" t="b">
        <v>1</v>
      </c>
      <c r="N3214" t="s">
        <v>8269</v>
      </c>
      <c r="O3214">
        <f t="shared" si="200"/>
        <v>140</v>
      </c>
      <c r="P3214">
        <f t="shared" si="201"/>
        <v>23.33</v>
      </c>
      <c r="Q3214" s="10" t="s">
        <v>8315</v>
      </c>
      <c r="R3214" t="s">
        <v>8316</v>
      </c>
      <c r="S3214" s="14">
        <f t="shared" si="202"/>
        <v>42493.597013888888</v>
      </c>
      <c r="T3214" s="14">
        <f t="shared" si="203"/>
        <v>42505.958333333328</v>
      </c>
    </row>
    <row r="3215" spans="1:20" ht="45" x14ac:dyDescent="0.45">
      <c r="A3215">
        <v>3995</v>
      </c>
      <c r="B3215" s="3" t="s">
        <v>3991</v>
      </c>
      <c r="C3215" s="3" t="s">
        <v>8101</v>
      </c>
      <c r="D3215" s="6">
        <v>200</v>
      </c>
      <c r="E3215" s="8">
        <v>70</v>
      </c>
      <c r="F3215" t="s">
        <v>8220</v>
      </c>
      <c r="G3215" t="s">
        <v>8224</v>
      </c>
      <c r="H3215" t="s">
        <v>8246</v>
      </c>
      <c r="I3215">
        <v>1423913220</v>
      </c>
      <c r="J3215">
        <v>1421339077</v>
      </c>
      <c r="K3215" t="b">
        <v>0</v>
      </c>
      <c r="L3215">
        <v>4</v>
      </c>
      <c r="M3215" t="b">
        <v>0</v>
      </c>
      <c r="N3215" t="s">
        <v>8269</v>
      </c>
      <c r="O3215">
        <f t="shared" si="200"/>
        <v>35</v>
      </c>
      <c r="P3215">
        <f t="shared" si="201"/>
        <v>17.5</v>
      </c>
      <c r="Q3215" s="10" t="s">
        <v>8315</v>
      </c>
      <c r="R3215" t="s">
        <v>8316</v>
      </c>
      <c r="S3215" s="14">
        <f t="shared" si="202"/>
        <v>42019.683761574073</v>
      </c>
      <c r="T3215" s="14">
        <f t="shared" si="203"/>
        <v>42049.477083333331</v>
      </c>
    </row>
    <row r="3216" spans="1:20" ht="45" x14ac:dyDescent="0.45">
      <c r="A3216">
        <v>4016</v>
      </c>
      <c r="B3216" s="3" t="s">
        <v>4012</v>
      </c>
      <c r="C3216" s="3" t="s">
        <v>8121</v>
      </c>
      <c r="D3216" s="6">
        <v>500</v>
      </c>
      <c r="E3216" s="8">
        <v>70</v>
      </c>
      <c r="F3216" t="s">
        <v>8220</v>
      </c>
      <c r="G3216" t="s">
        <v>8224</v>
      </c>
      <c r="H3216" t="s">
        <v>8246</v>
      </c>
      <c r="I3216">
        <v>1410987400</v>
      </c>
      <c r="J3216">
        <v>1408395400</v>
      </c>
      <c r="K3216" t="b">
        <v>0</v>
      </c>
      <c r="L3216">
        <v>7</v>
      </c>
      <c r="M3216" t="b">
        <v>0</v>
      </c>
      <c r="N3216" t="s">
        <v>8269</v>
      </c>
      <c r="O3216">
        <f t="shared" si="200"/>
        <v>14</v>
      </c>
      <c r="P3216">
        <f t="shared" si="201"/>
        <v>10</v>
      </c>
      <c r="Q3216" s="10" t="s">
        <v>8315</v>
      </c>
      <c r="R3216" t="s">
        <v>8316</v>
      </c>
      <c r="S3216" s="14">
        <f t="shared" si="202"/>
        <v>41869.872685185182</v>
      </c>
      <c r="T3216" s="14">
        <f t="shared" si="203"/>
        <v>41899.872685185182</v>
      </c>
    </row>
    <row r="3217" spans="1:20" ht="45" x14ac:dyDescent="0.45">
      <c r="A3217">
        <v>125</v>
      </c>
      <c r="B3217" s="3" t="s">
        <v>127</v>
      </c>
      <c r="C3217" s="3" t="s">
        <v>4236</v>
      </c>
      <c r="D3217" s="6">
        <v>500</v>
      </c>
      <c r="E3217" s="8">
        <v>70</v>
      </c>
      <c r="F3217" t="s">
        <v>8219</v>
      </c>
      <c r="G3217" t="s">
        <v>8228</v>
      </c>
      <c r="H3217" t="s">
        <v>8250</v>
      </c>
      <c r="I3217">
        <v>1486165880</v>
      </c>
      <c r="J3217">
        <v>1480981880</v>
      </c>
      <c r="K3217" t="b">
        <v>0</v>
      </c>
      <c r="L3217">
        <v>6</v>
      </c>
      <c r="M3217" t="b">
        <v>0</v>
      </c>
      <c r="N3217" t="s">
        <v>8265</v>
      </c>
      <c r="O3217">
        <f t="shared" si="200"/>
        <v>14</v>
      </c>
      <c r="P3217">
        <f t="shared" si="201"/>
        <v>11.67</v>
      </c>
      <c r="Q3217" s="10" t="s">
        <v>8308</v>
      </c>
      <c r="R3217" t="s">
        <v>8311</v>
      </c>
      <c r="S3217" s="14">
        <f t="shared" si="202"/>
        <v>42709.993981481486</v>
      </c>
      <c r="T3217" s="14">
        <f t="shared" si="203"/>
        <v>42769.993981481486</v>
      </c>
    </row>
    <row r="3218" spans="1:20" ht="45" x14ac:dyDescent="0.45">
      <c r="A3218">
        <v>1070</v>
      </c>
      <c r="B3218" s="3" t="s">
        <v>1071</v>
      </c>
      <c r="C3218" s="3" t="s">
        <v>5180</v>
      </c>
      <c r="D3218" s="6">
        <v>10000</v>
      </c>
      <c r="E3218" s="8">
        <v>70</v>
      </c>
      <c r="F3218" t="s">
        <v>8220</v>
      </c>
      <c r="G3218" t="s">
        <v>8223</v>
      </c>
      <c r="H3218" t="s">
        <v>8245</v>
      </c>
      <c r="I3218">
        <v>1349050622</v>
      </c>
      <c r="J3218">
        <v>1347322622</v>
      </c>
      <c r="K3218" t="b">
        <v>0</v>
      </c>
      <c r="L3218">
        <v>2</v>
      </c>
      <c r="M3218" t="b">
        <v>0</v>
      </c>
      <c r="N3218" t="s">
        <v>8280</v>
      </c>
      <c r="O3218">
        <f t="shared" si="200"/>
        <v>1</v>
      </c>
      <c r="P3218">
        <f t="shared" si="201"/>
        <v>35</v>
      </c>
      <c r="Q3218" s="10" t="s">
        <v>8331</v>
      </c>
      <c r="R3218" t="s">
        <v>8332</v>
      </c>
      <c r="S3218" s="14">
        <f t="shared" si="202"/>
        <v>41163.011828703704</v>
      </c>
      <c r="T3218" s="14">
        <f t="shared" si="203"/>
        <v>41183.011828703704</v>
      </c>
    </row>
    <row r="3219" spans="1:20" ht="45" x14ac:dyDescent="0.45">
      <c r="A3219">
        <v>543</v>
      </c>
      <c r="B3219" s="3" t="s">
        <v>544</v>
      </c>
      <c r="C3219" s="3" t="s">
        <v>4653</v>
      </c>
      <c r="D3219" s="6">
        <v>22000</v>
      </c>
      <c r="E3219" s="8">
        <v>70</v>
      </c>
      <c r="F3219" t="s">
        <v>8220</v>
      </c>
      <c r="G3219" t="s">
        <v>8225</v>
      </c>
      <c r="H3219" t="s">
        <v>8247</v>
      </c>
      <c r="I3219">
        <v>1414807962</v>
      </c>
      <c r="J3219">
        <v>1412215962</v>
      </c>
      <c r="K3219" t="b">
        <v>0</v>
      </c>
      <c r="L3219">
        <v>2</v>
      </c>
      <c r="M3219" t="b">
        <v>0</v>
      </c>
      <c r="N3219" t="s">
        <v>8270</v>
      </c>
      <c r="O3219">
        <f t="shared" si="200"/>
        <v>0</v>
      </c>
      <c r="P3219">
        <f t="shared" si="201"/>
        <v>35</v>
      </c>
      <c r="Q3219" s="10" t="s">
        <v>8317</v>
      </c>
      <c r="R3219" t="s">
        <v>8318</v>
      </c>
      <c r="S3219" s="14">
        <f t="shared" si="202"/>
        <v>41914.092152777775</v>
      </c>
      <c r="T3219" s="14">
        <f t="shared" si="203"/>
        <v>41944.092152777775</v>
      </c>
    </row>
    <row r="3220" spans="1:20" ht="30.6" x14ac:dyDescent="0.4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8336</v>
      </c>
      <c r="R3220" t="s">
        <v>8337</v>
      </c>
      <c r="S3220" s="14">
        <f t="shared" si="202"/>
        <v>41934.842685185184</v>
      </c>
      <c r="T3220" s="14">
        <f t="shared" si="203"/>
        <v>41954.884351851855</v>
      </c>
    </row>
    <row r="3221" spans="1:20" ht="45" x14ac:dyDescent="0.4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8315</v>
      </c>
      <c r="R3221" t="s">
        <v>8316</v>
      </c>
      <c r="S3221" s="14">
        <f t="shared" si="202"/>
        <v>42401.672372685185</v>
      </c>
      <c r="T3221" s="14">
        <f t="shared" si="203"/>
        <v>42431.672372685185</v>
      </c>
    </row>
    <row r="3222" spans="1:20" ht="59.4" x14ac:dyDescent="0.4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0" t="s">
        <v>8317</v>
      </c>
      <c r="R3222" t="s">
        <v>8318</v>
      </c>
      <c r="S3222" s="14">
        <f t="shared" si="202"/>
        <v>42163.636828703704</v>
      </c>
      <c r="T3222" s="14">
        <f t="shared" si="203"/>
        <v>42193.636828703704</v>
      </c>
    </row>
    <row r="3223" spans="1:20" ht="45" x14ac:dyDescent="0.4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0" t="s">
        <v>8317</v>
      </c>
      <c r="R3223" t="s">
        <v>8318</v>
      </c>
      <c r="S3223" s="14">
        <f t="shared" si="202"/>
        <v>42022.069988425923</v>
      </c>
      <c r="T3223" s="14">
        <f t="shared" si="203"/>
        <v>42052.069988425923</v>
      </c>
    </row>
    <row r="3224" spans="1:20" ht="45" x14ac:dyDescent="0.4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8320</v>
      </c>
      <c r="R3224" t="s">
        <v>8342</v>
      </c>
      <c r="S3224" s="14">
        <f t="shared" si="202"/>
        <v>41555.041701388887</v>
      </c>
      <c r="T3224" s="14">
        <f t="shared" si="203"/>
        <v>41585.083368055559</v>
      </c>
    </row>
    <row r="3225" spans="1:20" ht="45" x14ac:dyDescent="0.4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0" t="s">
        <v>8323</v>
      </c>
      <c r="R3225" t="s">
        <v>8326</v>
      </c>
      <c r="S3225" s="14">
        <f t="shared" si="202"/>
        <v>40567.825543981482</v>
      </c>
      <c r="T3225" s="14">
        <f t="shared" si="203"/>
        <v>40612.825543981482</v>
      </c>
    </row>
    <row r="3226" spans="1:20" ht="45" x14ac:dyDescent="0.4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8323</v>
      </c>
      <c r="R3226" t="s">
        <v>8326</v>
      </c>
      <c r="S3226" s="14">
        <f t="shared" si="202"/>
        <v>40505.232916666668</v>
      </c>
      <c r="T3226" s="14">
        <f t="shared" si="203"/>
        <v>40535.232916666668</v>
      </c>
    </row>
    <row r="3227" spans="1:20" ht="45" x14ac:dyDescent="0.45">
      <c r="A3227">
        <v>3840</v>
      </c>
      <c r="B3227" s="3" t="s">
        <v>3837</v>
      </c>
      <c r="C3227" s="3" t="s">
        <v>7949</v>
      </c>
      <c r="D3227" s="6">
        <v>1</v>
      </c>
      <c r="E3227" s="8">
        <v>65</v>
      </c>
      <c r="F3227" t="s">
        <v>8218</v>
      </c>
      <c r="G3227" t="s">
        <v>8224</v>
      </c>
      <c r="H3227" t="s">
        <v>8246</v>
      </c>
      <c r="I3227">
        <v>1459180229</v>
      </c>
      <c r="J3227">
        <v>1457023829</v>
      </c>
      <c r="K3227" t="b">
        <v>0</v>
      </c>
      <c r="L3227">
        <v>3</v>
      </c>
      <c r="M3227" t="b">
        <v>1</v>
      </c>
      <c r="N3227" t="s">
        <v>8269</v>
      </c>
      <c r="O3227">
        <f t="shared" si="200"/>
        <v>6500</v>
      </c>
      <c r="P3227">
        <f t="shared" si="201"/>
        <v>21.67</v>
      </c>
      <c r="Q3227" s="10" t="s">
        <v>8315</v>
      </c>
      <c r="R3227" t="s">
        <v>8316</v>
      </c>
      <c r="S3227" s="14">
        <f t="shared" si="202"/>
        <v>42432.701724537037</v>
      </c>
      <c r="T3227" s="14">
        <f t="shared" si="203"/>
        <v>42457.660057870366</v>
      </c>
    </row>
    <row r="3228" spans="1:20" ht="45" x14ac:dyDescent="0.45">
      <c r="A3228">
        <v>3908</v>
      </c>
      <c r="B3228" s="3" t="s">
        <v>3905</v>
      </c>
      <c r="C3228" s="3" t="s">
        <v>8016</v>
      </c>
      <c r="D3228" s="6">
        <v>750</v>
      </c>
      <c r="E3228" s="8">
        <v>65</v>
      </c>
      <c r="F3228" t="s">
        <v>8220</v>
      </c>
      <c r="G3228" t="s">
        <v>8223</v>
      </c>
      <c r="H3228" t="s">
        <v>8245</v>
      </c>
      <c r="I3228">
        <v>1406603696</v>
      </c>
      <c r="J3228">
        <v>1405307696</v>
      </c>
      <c r="K3228" t="b">
        <v>0</v>
      </c>
      <c r="L3228">
        <v>4</v>
      </c>
      <c r="M3228" t="b">
        <v>0</v>
      </c>
      <c r="N3228" t="s">
        <v>8269</v>
      </c>
      <c r="O3228">
        <f t="shared" si="200"/>
        <v>9</v>
      </c>
      <c r="P3228">
        <f t="shared" si="201"/>
        <v>16.25</v>
      </c>
      <c r="Q3228" s="10" t="s">
        <v>8315</v>
      </c>
      <c r="R3228" t="s">
        <v>8316</v>
      </c>
      <c r="S3228" s="14">
        <f t="shared" si="202"/>
        <v>41834.135370370372</v>
      </c>
      <c r="T3228" s="14">
        <f t="shared" si="203"/>
        <v>41849.135370370372</v>
      </c>
    </row>
    <row r="3229" spans="1:20" ht="30.6" x14ac:dyDescent="0.4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0" t="s">
        <v>8334</v>
      </c>
      <c r="R3229" t="s">
        <v>8351</v>
      </c>
      <c r="S3229" s="14">
        <f t="shared" si="202"/>
        <v>41809.155138888891</v>
      </c>
      <c r="T3229" s="14">
        <f t="shared" si="203"/>
        <v>41839.155138888891</v>
      </c>
    </row>
    <row r="3230" spans="1:20" ht="30.6" x14ac:dyDescent="0.45">
      <c r="A3230">
        <v>996</v>
      </c>
      <c r="B3230" s="3" t="s">
        <v>997</v>
      </c>
      <c r="C3230" s="3" t="s">
        <v>5106</v>
      </c>
      <c r="D3230" s="6">
        <v>4000</v>
      </c>
      <c r="E3230" s="8">
        <v>65</v>
      </c>
      <c r="F3230" t="s">
        <v>8220</v>
      </c>
      <c r="G3230" t="s">
        <v>8223</v>
      </c>
      <c r="H3230" t="s">
        <v>8245</v>
      </c>
      <c r="I3230">
        <v>1406474820</v>
      </c>
      <c r="J3230">
        <v>1403902060</v>
      </c>
      <c r="K3230" t="b">
        <v>0</v>
      </c>
      <c r="L3230">
        <v>5</v>
      </c>
      <c r="M3230" t="b">
        <v>0</v>
      </c>
      <c r="N3230" t="s">
        <v>8271</v>
      </c>
      <c r="O3230">
        <f t="shared" si="200"/>
        <v>2</v>
      </c>
      <c r="P3230">
        <f t="shared" si="201"/>
        <v>13</v>
      </c>
      <c r="Q3230" s="10" t="s">
        <v>8317</v>
      </c>
      <c r="R3230" t="s">
        <v>8319</v>
      </c>
      <c r="S3230" s="14">
        <f t="shared" si="202"/>
        <v>41817.866435185184</v>
      </c>
      <c r="T3230" s="14">
        <f t="shared" si="203"/>
        <v>41847.643750000003</v>
      </c>
    </row>
    <row r="3231" spans="1:20" ht="30.6" x14ac:dyDescent="0.45">
      <c r="A3231">
        <v>997</v>
      </c>
      <c r="B3231" s="3" t="s">
        <v>998</v>
      </c>
      <c r="C3231" s="3" t="s">
        <v>5107</v>
      </c>
      <c r="D3231" s="6">
        <v>5000</v>
      </c>
      <c r="E3231" s="8">
        <v>65</v>
      </c>
      <c r="F3231" t="s">
        <v>8220</v>
      </c>
      <c r="G3231" t="s">
        <v>8223</v>
      </c>
      <c r="H3231" t="s">
        <v>8245</v>
      </c>
      <c r="I3231">
        <v>1417145297</v>
      </c>
      <c r="J3231">
        <v>1414549697</v>
      </c>
      <c r="K3231" t="b">
        <v>0</v>
      </c>
      <c r="L3231">
        <v>8</v>
      </c>
      <c r="M3231" t="b">
        <v>0</v>
      </c>
      <c r="N3231" t="s">
        <v>8271</v>
      </c>
      <c r="O3231">
        <f t="shared" si="200"/>
        <v>1</v>
      </c>
      <c r="P3231">
        <f t="shared" si="201"/>
        <v>8.1300000000000008</v>
      </c>
      <c r="Q3231" s="10" t="s">
        <v>8317</v>
      </c>
      <c r="R3231" t="s">
        <v>8319</v>
      </c>
      <c r="S3231" s="14">
        <f t="shared" si="202"/>
        <v>41941.10297453704</v>
      </c>
      <c r="T3231" s="14">
        <f t="shared" si="203"/>
        <v>41971.144641203704</v>
      </c>
    </row>
    <row r="3232" spans="1:20" ht="45" x14ac:dyDescent="0.4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8320</v>
      </c>
      <c r="R3232" t="s">
        <v>8321</v>
      </c>
      <c r="S3232" s="14">
        <f t="shared" si="202"/>
        <v>41486.424317129626</v>
      </c>
      <c r="T3232" s="14">
        <f t="shared" si="203"/>
        <v>41546.424317129626</v>
      </c>
    </row>
    <row r="3233" spans="1:20" ht="45" x14ac:dyDescent="0.4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8315</v>
      </c>
      <c r="R3233" t="s">
        <v>8316</v>
      </c>
      <c r="S3233" s="14">
        <f t="shared" si="202"/>
        <v>42128.615682870368</v>
      </c>
      <c r="T3233" s="14">
        <f t="shared" si="203"/>
        <v>42188.615682870368</v>
      </c>
    </row>
    <row r="3234" spans="1:20" ht="45" x14ac:dyDescent="0.4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8323</v>
      </c>
      <c r="R3234" t="s">
        <v>8326</v>
      </c>
      <c r="S3234" s="14">
        <f t="shared" si="202"/>
        <v>41488.022256944445</v>
      </c>
      <c r="T3234" s="14">
        <f t="shared" si="203"/>
        <v>41518.022256944445</v>
      </c>
    </row>
    <row r="3235" spans="1:20" ht="45" x14ac:dyDescent="0.4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0" t="s">
        <v>8308</v>
      </c>
      <c r="R3235" t="s">
        <v>8314</v>
      </c>
      <c r="S3235" s="14">
        <f t="shared" si="202"/>
        <v>41547.694456018515</v>
      </c>
      <c r="T3235" s="14">
        <f t="shared" si="203"/>
        <v>41569.165972222225</v>
      </c>
    </row>
    <row r="3236" spans="1:20" ht="45" x14ac:dyDescent="0.45">
      <c r="A3236">
        <v>3922</v>
      </c>
      <c r="B3236" s="3" t="s">
        <v>3919</v>
      </c>
      <c r="C3236" s="3" t="s">
        <v>8030</v>
      </c>
      <c r="D3236" s="6">
        <v>750</v>
      </c>
      <c r="E3236" s="8">
        <v>61</v>
      </c>
      <c r="F3236" t="s">
        <v>8220</v>
      </c>
      <c r="G3236" t="s">
        <v>8223</v>
      </c>
      <c r="H3236" t="s">
        <v>8245</v>
      </c>
      <c r="I3236">
        <v>1425337200</v>
      </c>
      <c r="J3236">
        <v>1421432810</v>
      </c>
      <c r="K3236" t="b">
        <v>0</v>
      </c>
      <c r="L3236">
        <v>6</v>
      </c>
      <c r="M3236" t="b">
        <v>0</v>
      </c>
      <c r="N3236" t="s">
        <v>8269</v>
      </c>
      <c r="O3236">
        <f t="shared" si="200"/>
        <v>8</v>
      </c>
      <c r="P3236">
        <f t="shared" si="201"/>
        <v>10.17</v>
      </c>
      <c r="Q3236" s="10" t="s">
        <v>8315</v>
      </c>
      <c r="R3236" t="s">
        <v>8316</v>
      </c>
      <c r="S3236" s="14">
        <f t="shared" si="202"/>
        <v>42020.768634259264</v>
      </c>
      <c r="T3236" s="14">
        <f t="shared" si="203"/>
        <v>42065.958333333328</v>
      </c>
    </row>
    <row r="3237" spans="1:20" ht="30.6" x14ac:dyDescent="0.4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0" t="s">
        <v>8317</v>
      </c>
      <c r="R3237" t="s">
        <v>8319</v>
      </c>
      <c r="S3237" s="14">
        <f t="shared" si="202"/>
        <v>41948.041192129633</v>
      </c>
      <c r="T3237" s="14">
        <f t="shared" si="203"/>
        <v>41978.041192129633</v>
      </c>
    </row>
    <row r="3238" spans="1:20" ht="45" x14ac:dyDescent="0.45">
      <c r="A3238">
        <v>591</v>
      </c>
      <c r="B3238" s="3" t="s">
        <v>592</v>
      </c>
      <c r="C3238" s="3" t="s">
        <v>4701</v>
      </c>
      <c r="D3238" s="6">
        <v>100000</v>
      </c>
      <c r="E3238" s="8">
        <v>61</v>
      </c>
      <c r="F3238" t="s">
        <v>8220</v>
      </c>
      <c r="G3238" t="s">
        <v>8223</v>
      </c>
      <c r="H3238" t="s">
        <v>8245</v>
      </c>
      <c r="I3238">
        <v>1437570130</v>
      </c>
      <c r="J3238">
        <v>1434978130</v>
      </c>
      <c r="K3238" t="b">
        <v>0</v>
      </c>
      <c r="L3238">
        <v>2</v>
      </c>
      <c r="M3238" t="b">
        <v>0</v>
      </c>
      <c r="N3238" t="s">
        <v>8270</v>
      </c>
      <c r="O3238">
        <f t="shared" si="200"/>
        <v>0</v>
      </c>
      <c r="P3238">
        <f t="shared" si="201"/>
        <v>30.5</v>
      </c>
      <c r="Q3238" s="10" t="s">
        <v>8317</v>
      </c>
      <c r="R3238" t="s">
        <v>8318</v>
      </c>
      <c r="S3238" s="14">
        <f t="shared" si="202"/>
        <v>42177.543171296296</v>
      </c>
      <c r="T3238" s="14">
        <f t="shared" si="203"/>
        <v>42207.543171296296</v>
      </c>
    </row>
    <row r="3239" spans="1:20" ht="45" x14ac:dyDescent="0.4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8308</v>
      </c>
      <c r="R3239" t="s">
        <v>8312</v>
      </c>
      <c r="S3239" s="14">
        <f t="shared" si="202"/>
        <v>42129.777210648142</v>
      </c>
      <c r="T3239" s="14">
        <f t="shared" si="203"/>
        <v>42159.777210648142</v>
      </c>
    </row>
    <row r="3240" spans="1:20" ht="45" x14ac:dyDescent="0.45">
      <c r="A3240">
        <v>1914</v>
      </c>
      <c r="B3240" s="3" t="s">
        <v>1915</v>
      </c>
      <c r="C3240" s="3" t="s">
        <v>6024</v>
      </c>
      <c r="D3240" s="6">
        <v>666</v>
      </c>
      <c r="E3240" s="8">
        <v>60</v>
      </c>
      <c r="F3240" t="s">
        <v>8220</v>
      </c>
      <c r="G3240" t="s">
        <v>8223</v>
      </c>
      <c r="H3240" t="s">
        <v>8245</v>
      </c>
      <c r="I3240">
        <v>1414814340</v>
      </c>
      <c r="J3240">
        <v>1413519073</v>
      </c>
      <c r="K3240" t="b">
        <v>0</v>
      </c>
      <c r="L3240">
        <v>2</v>
      </c>
      <c r="M3240" t="b">
        <v>0</v>
      </c>
      <c r="N3240" t="s">
        <v>8292</v>
      </c>
      <c r="O3240">
        <f t="shared" si="200"/>
        <v>9</v>
      </c>
      <c r="P3240">
        <f t="shared" si="201"/>
        <v>30</v>
      </c>
      <c r="Q3240" s="10" t="s">
        <v>8317</v>
      </c>
      <c r="R3240" t="s">
        <v>8346</v>
      </c>
      <c r="S3240" s="14">
        <f t="shared" si="202"/>
        <v>41929.174456018518</v>
      </c>
      <c r="T3240" s="14">
        <f t="shared" si="203"/>
        <v>41944.165972222225</v>
      </c>
    </row>
    <row r="3241" spans="1:20" ht="30.6" x14ac:dyDescent="0.4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0" t="s">
        <v>8336</v>
      </c>
      <c r="R3241" t="s">
        <v>8341</v>
      </c>
      <c r="S3241" s="14">
        <f t="shared" si="202"/>
        <v>42286.88217592593</v>
      </c>
      <c r="T3241" s="14">
        <f t="shared" si="203"/>
        <v>42316.923842592587</v>
      </c>
    </row>
    <row r="3242" spans="1:20" ht="45" x14ac:dyDescent="0.45">
      <c r="A3242">
        <v>3864</v>
      </c>
      <c r="B3242" s="3" t="s">
        <v>3861</v>
      </c>
      <c r="C3242" s="3" t="s">
        <v>7973</v>
      </c>
      <c r="D3242" s="6">
        <v>5000</v>
      </c>
      <c r="E3242" s="8">
        <v>60</v>
      </c>
      <c r="F3242" t="s">
        <v>8220</v>
      </c>
      <c r="G3242" t="s">
        <v>8223</v>
      </c>
      <c r="H3242" t="s">
        <v>8245</v>
      </c>
      <c r="I3242">
        <v>1447799054</v>
      </c>
      <c r="J3242">
        <v>1445203454</v>
      </c>
      <c r="K3242" t="b">
        <v>0</v>
      </c>
      <c r="L3242">
        <v>3</v>
      </c>
      <c r="M3242" t="b">
        <v>0</v>
      </c>
      <c r="N3242" t="s">
        <v>8269</v>
      </c>
      <c r="O3242">
        <f t="shared" si="200"/>
        <v>1</v>
      </c>
      <c r="P3242">
        <f t="shared" si="201"/>
        <v>20</v>
      </c>
      <c r="Q3242" s="10" t="s">
        <v>8315</v>
      </c>
      <c r="R3242" t="s">
        <v>8316</v>
      </c>
      <c r="S3242" s="14">
        <f t="shared" si="202"/>
        <v>42295.891828703709</v>
      </c>
      <c r="T3242" s="14">
        <f t="shared" si="203"/>
        <v>42325.933495370366</v>
      </c>
    </row>
    <row r="3243" spans="1:20" ht="45" x14ac:dyDescent="0.4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00"/>
        <v>6</v>
      </c>
      <c r="P3243">
        <f t="shared" si="201"/>
        <v>15</v>
      </c>
      <c r="Q3243" s="10" t="s">
        <v>8315</v>
      </c>
      <c r="R3243" t="s">
        <v>8316</v>
      </c>
      <c r="S3243" s="14">
        <f t="shared" si="202"/>
        <v>42177.964201388888</v>
      </c>
      <c r="T3243" s="14">
        <f t="shared" si="203"/>
        <v>42207.964201388888</v>
      </c>
    </row>
    <row r="3244" spans="1:20" ht="45" x14ac:dyDescent="0.45">
      <c r="A3244">
        <v>4093</v>
      </c>
      <c r="B3244" s="3" t="s">
        <v>4089</v>
      </c>
      <c r="C3244" s="3" t="s">
        <v>8196</v>
      </c>
      <c r="D3244" s="6">
        <v>2500</v>
      </c>
      <c r="E3244" s="8">
        <v>60</v>
      </c>
      <c r="F3244" t="s">
        <v>8220</v>
      </c>
      <c r="G3244" t="s">
        <v>8224</v>
      </c>
      <c r="H3244" t="s">
        <v>8246</v>
      </c>
      <c r="I3244">
        <v>1440272093</v>
      </c>
      <c r="J3244">
        <v>1435088093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2</v>
      </c>
      <c r="P3244">
        <f t="shared" si="201"/>
        <v>15</v>
      </c>
      <c r="Q3244" s="10" t="s">
        <v>8315</v>
      </c>
      <c r="R3244" t="s">
        <v>8316</v>
      </c>
      <c r="S3244" s="14">
        <f t="shared" si="202"/>
        <v>42178.815891203703</v>
      </c>
      <c r="T3244" s="14">
        <f t="shared" si="203"/>
        <v>42238.815891203703</v>
      </c>
    </row>
    <row r="3245" spans="1:20" ht="59.4" x14ac:dyDescent="0.45">
      <c r="A3245">
        <v>617</v>
      </c>
      <c r="B3245" s="3" t="s">
        <v>618</v>
      </c>
      <c r="C3245" s="3" t="s">
        <v>4727</v>
      </c>
      <c r="D3245" s="6">
        <v>2000</v>
      </c>
      <c r="E3245" s="8">
        <v>60</v>
      </c>
      <c r="F3245" t="s">
        <v>8219</v>
      </c>
      <c r="G3245" t="s">
        <v>8224</v>
      </c>
      <c r="H3245" t="s">
        <v>8246</v>
      </c>
      <c r="I3245">
        <v>1431072843</v>
      </c>
      <c r="J3245">
        <v>1427184843</v>
      </c>
      <c r="K3245" t="b">
        <v>0</v>
      </c>
      <c r="L3245">
        <v>3</v>
      </c>
      <c r="M3245" t="b">
        <v>0</v>
      </c>
      <c r="N3245" t="s">
        <v>8270</v>
      </c>
      <c r="O3245">
        <f t="shared" si="200"/>
        <v>3</v>
      </c>
      <c r="P3245">
        <f t="shared" si="201"/>
        <v>20</v>
      </c>
      <c r="Q3245" s="10" t="s">
        <v>8317</v>
      </c>
      <c r="R3245" t="s">
        <v>8318</v>
      </c>
      <c r="S3245" s="14">
        <f t="shared" si="202"/>
        <v>42087.343090277776</v>
      </c>
      <c r="T3245" s="14">
        <f t="shared" si="203"/>
        <v>42132.343090277776</v>
      </c>
    </row>
    <row r="3246" spans="1:20" ht="45" x14ac:dyDescent="0.4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8334</v>
      </c>
      <c r="R3246" t="s">
        <v>8335</v>
      </c>
      <c r="S3246" s="14">
        <f t="shared" si="202"/>
        <v>42744.903182870374</v>
      </c>
      <c r="T3246" s="14">
        <f t="shared" si="203"/>
        <v>42774.903182870374</v>
      </c>
    </row>
    <row r="3247" spans="1:20" ht="45" x14ac:dyDescent="0.4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8315</v>
      </c>
      <c r="R3247" t="s">
        <v>8316</v>
      </c>
      <c r="S3247" s="14">
        <f t="shared" si="202"/>
        <v>42767.031678240746</v>
      </c>
      <c r="T3247" s="14">
        <f t="shared" si="203"/>
        <v>42797.208333333328</v>
      </c>
    </row>
    <row r="3248" spans="1:20" ht="45" x14ac:dyDescent="0.4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8320</v>
      </c>
      <c r="R3248" t="s">
        <v>8322</v>
      </c>
      <c r="S3248" s="14">
        <f t="shared" si="202"/>
        <v>41840.983541666668</v>
      </c>
      <c r="T3248" s="14">
        <f t="shared" si="203"/>
        <v>41885.983541666668</v>
      </c>
    </row>
    <row r="3249" spans="1:20" ht="59.4" x14ac:dyDescent="0.4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00"/>
        <v>0</v>
      </c>
      <c r="P3249">
        <f t="shared" si="201"/>
        <v>18.670000000000002</v>
      </c>
      <c r="Q3249" s="10" t="s">
        <v>8315</v>
      </c>
      <c r="R3249" t="s">
        <v>8355</v>
      </c>
      <c r="S3249" s="14">
        <f t="shared" si="202"/>
        <v>41853.563402777778</v>
      </c>
      <c r="T3249" s="14">
        <f t="shared" si="203"/>
        <v>41883.208333333336</v>
      </c>
    </row>
    <row r="3250" spans="1:20" ht="45" x14ac:dyDescent="0.4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0" t="s">
        <v>8331</v>
      </c>
      <c r="R3250" t="s">
        <v>8332</v>
      </c>
      <c r="S3250" s="14">
        <f t="shared" si="202"/>
        <v>41101.906111111115</v>
      </c>
      <c r="T3250" s="14">
        <f t="shared" si="203"/>
        <v>41131.906111111115</v>
      </c>
    </row>
    <row r="3251" spans="1:20" ht="45" x14ac:dyDescent="0.45">
      <c r="A3251">
        <v>586</v>
      </c>
      <c r="B3251" s="3" t="s">
        <v>587</v>
      </c>
      <c r="C3251" s="3" t="s">
        <v>4696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1424032207</v>
      </c>
      <c r="J3251">
        <v>1421440207</v>
      </c>
      <c r="K3251" t="b">
        <v>0</v>
      </c>
      <c r="L3251">
        <v>4</v>
      </c>
      <c r="M3251" t="b">
        <v>0</v>
      </c>
      <c r="N3251" t="s">
        <v>8270</v>
      </c>
      <c r="O3251">
        <f t="shared" si="200"/>
        <v>1</v>
      </c>
      <c r="P3251">
        <f t="shared" si="201"/>
        <v>14</v>
      </c>
      <c r="Q3251" s="10" t="s">
        <v>8317</v>
      </c>
      <c r="R3251" t="s">
        <v>8318</v>
      </c>
      <c r="S3251" s="14">
        <f t="shared" si="202"/>
        <v>42020.854247685187</v>
      </c>
      <c r="T3251" s="14">
        <f t="shared" si="203"/>
        <v>42050.854247685187</v>
      </c>
    </row>
    <row r="3252" spans="1:20" ht="45" x14ac:dyDescent="0.45">
      <c r="A3252">
        <v>1577</v>
      </c>
      <c r="B3252" s="3" t="s">
        <v>1578</v>
      </c>
      <c r="C3252" s="3" t="s">
        <v>5687</v>
      </c>
      <c r="D3252" s="6">
        <v>10000</v>
      </c>
      <c r="E3252" s="8">
        <v>55</v>
      </c>
      <c r="F3252" t="s">
        <v>8219</v>
      </c>
      <c r="G3252" t="s">
        <v>8223</v>
      </c>
      <c r="H3252" t="s">
        <v>8245</v>
      </c>
      <c r="I3252">
        <v>1343161248</v>
      </c>
      <c r="J3252">
        <v>1337977248</v>
      </c>
      <c r="K3252" t="b">
        <v>0</v>
      </c>
      <c r="L3252">
        <v>2</v>
      </c>
      <c r="M3252" t="b">
        <v>0</v>
      </c>
      <c r="N3252" t="s">
        <v>8288</v>
      </c>
      <c r="O3252">
        <f t="shared" si="200"/>
        <v>1</v>
      </c>
      <c r="P3252">
        <f t="shared" si="201"/>
        <v>27.5</v>
      </c>
      <c r="Q3252" s="10" t="s">
        <v>8320</v>
      </c>
      <c r="R3252" t="s">
        <v>8342</v>
      </c>
      <c r="S3252" s="14">
        <f t="shared" si="202"/>
        <v>41054.847777777781</v>
      </c>
      <c r="T3252" s="14">
        <f t="shared" si="203"/>
        <v>41114.847777777781</v>
      </c>
    </row>
    <row r="3253" spans="1:20" ht="45" x14ac:dyDescent="0.45">
      <c r="A3253">
        <v>2681</v>
      </c>
      <c r="B3253" s="3" t="s">
        <v>2681</v>
      </c>
      <c r="C3253" s="3" t="s">
        <v>6791</v>
      </c>
      <c r="D3253" s="6">
        <v>8000</v>
      </c>
      <c r="E3253" s="8">
        <v>55</v>
      </c>
      <c r="F3253" t="s">
        <v>8220</v>
      </c>
      <c r="G3253" t="s">
        <v>8223</v>
      </c>
      <c r="H3253" t="s">
        <v>8245</v>
      </c>
      <c r="I3253">
        <v>1405027750</v>
      </c>
      <c r="J3253">
        <v>1402867750</v>
      </c>
      <c r="K3253" t="b">
        <v>0</v>
      </c>
      <c r="L3253">
        <v>2</v>
      </c>
      <c r="M3253" t="b">
        <v>0</v>
      </c>
      <c r="N3253" t="s">
        <v>8282</v>
      </c>
      <c r="O3253">
        <f t="shared" si="200"/>
        <v>1</v>
      </c>
      <c r="P3253">
        <f t="shared" si="201"/>
        <v>27.5</v>
      </c>
      <c r="Q3253" s="10" t="s">
        <v>8334</v>
      </c>
      <c r="R3253" t="s">
        <v>8335</v>
      </c>
      <c r="S3253" s="14">
        <f t="shared" si="202"/>
        <v>41805.895254629628</v>
      </c>
      <c r="T3253" s="14">
        <f t="shared" si="203"/>
        <v>41830.895254629628</v>
      </c>
    </row>
    <row r="3254" spans="1:20" ht="73.8" x14ac:dyDescent="0.45">
      <c r="A3254">
        <v>3640</v>
      </c>
      <c r="B3254" s="3" t="s">
        <v>3638</v>
      </c>
      <c r="C3254" s="3" t="s">
        <v>7750</v>
      </c>
      <c r="D3254" s="6">
        <v>1000</v>
      </c>
      <c r="E3254" s="8">
        <v>55</v>
      </c>
      <c r="F3254" t="s">
        <v>8220</v>
      </c>
      <c r="G3254" t="s">
        <v>8223</v>
      </c>
      <c r="H3254" t="s">
        <v>8245</v>
      </c>
      <c r="I3254">
        <v>1431283530</v>
      </c>
      <c r="J3254">
        <v>1428691530</v>
      </c>
      <c r="K3254" t="b">
        <v>0</v>
      </c>
      <c r="L3254">
        <v>3</v>
      </c>
      <c r="M3254" t="b">
        <v>0</v>
      </c>
      <c r="N3254" t="s">
        <v>8303</v>
      </c>
      <c r="O3254">
        <f t="shared" si="200"/>
        <v>6</v>
      </c>
      <c r="P3254">
        <f t="shared" si="201"/>
        <v>18.329999999999998</v>
      </c>
      <c r="Q3254" s="10" t="s">
        <v>8315</v>
      </c>
      <c r="R3254" t="s">
        <v>8357</v>
      </c>
      <c r="S3254" s="14">
        <f t="shared" si="202"/>
        <v>42104.781597222223</v>
      </c>
      <c r="T3254" s="14">
        <f t="shared" si="203"/>
        <v>42134.781597222223</v>
      </c>
    </row>
    <row r="3255" spans="1:20" ht="45" x14ac:dyDescent="0.45">
      <c r="A3255">
        <v>2862</v>
      </c>
      <c r="B3255" s="3" t="s">
        <v>2862</v>
      </c>
      <c r="C3255" s="3" t="s">
        <v>6972</v>
      </c>
      <c r="D3255" s="6">
        <v>12700</v>
      </c>
      <c r="E3255" s="8">
        <v>55</v>
      </c>
      <c r="F3255" t="s">
        <v>8220</v>
      </c>
      <c r="G3255" t="s">
        <v>8223</v>
      </c>
      <c r="H3255" t="s">
        <v>8245</v>
      </c>
      <c r="I3255">
        <v>1403636229</v>
      </c>
      <c r="J3255">
        <v>1401044229</v>
      </c>
      <c r="K3255" t="b">
        <v>0</v>
      </c>
      <c r="L3255">
        <v>3</v>
      </c>
      <c r="M3255" t="b">
        <v>0</v>
      </c>
      <c r="N3255" t="s">
        <v>8269</v>
      </c>
      <c r="O3255">
        <f t="shared" si="200"/>
        <v>0</v>
      </c>
      <c r="P3255">
        <f t="shared" si="201"/>
        <v>18.329999999999998</v>
      </c>
      <c r="Q3255" s="10" t="s">
        <v>8315</v>
      </c>
      <c r="R3255" t="s">
        <v>8316</v>
      </c>
      <c r="S3255" s="14">
        <f t="shared" si="202"/>
        <v>41784.789687500001</v>
      </c>
      <c r="T3255" s="14">
        <f t="shared" si="203"/>
        <v>41814.789687500001</v>
      </c>
    </row>
    <row r="3256" spans="1:20" ht="45" x14ac:dyDescent="0.45">
      <c r="A3256">
        <v>1417</v>
      </c>
      <c r="B3256" s="3" t="s">
        <v>1418</v>
      </c>
      <c r="C3256" s="3" t="s">
        <v>5527</v>
      </c>
      <c r="D3256" s="6">
        <v>4500</v>
      </c>
      <c r="E3256" s="8">
        <v>55</v>
      </c>
      <c r="F3256" t="s">
        <v>8220</v>
      </c>
      <c r="G3256" t="s">
        <v>8223</v>
      </c>
      <c r="H3256" t="s">
        <v>8245</v>
      </c>
      <c r="I3256">
        <v>1442315460</v>
      </c>
      <c r="J3256">
        <v>1439696174</v>
      </c>
      <c r="K3256" t="b">
        <v>0</v>
      </c>
      <c r="L3256">
        <v>2</v>
      </c>
      <c r="M3256" t="b">
        <v>0</v>
      </c>
      <c r="N3256" t="s">
        <v>8285</v>
      </c>
      <c r="O3256">
        <f t="shared" si="200"/>
        <v>1</v>
      </c>
      <c r="P3256">
        <f t="shared" si="201"/>
        <v>27.5</v>
      </c>
      <c r="Q3256" s="10" t="s">
        <v>8320</v>
      </c>
      <c r="R3256" t="s">
        <v>8339</v>
      </c>
      <c r="S3256" s="14">
        <f t="shared" si="202"/>
        <v>42232.15016203704</v>
      </c>
      <c r="T3256" s="14">
        <f t="shared" si="203"/>
        <v>42262.465972222228</v>
      </c>
    </row>
    <row r="3257" spans="1:20" ht="45" x14ac:dyDescent="0.45">
      <c r="A3257">
        <v>561</v>
      </c>
      <c r="B3257" s="3" t="s">
        <v>562</v>
      </c>
      <c r="C3257" s="3" t="s">
        <v>4671</v>
      </c>
      <c r="D3257" s="6">
        <v>15000</v>
      </c>
      <c r="E3257" s="8">
        <v>55</v>
      </c>
      <c r="F3257" t="s">
        <v>8220</v>
      </c>
      <c r="G3257" t="s">
        <v>8223</v>
      </c>
      <c r="H3257" t="s">
        <v>8245</v>
      </c>
      <c r="I3257">
        <v>1445874513</v>
      </c>
      <c r="J3257">
        <v>1442850513</v>
      </c>
      <c r="K3257" t="b">
        <v>0</v>
      </c>
      <c r="L3257">
        <v>2</v>
      </c>
      <c r="M3257" t="b">
        <v>0</v>
      </c>
      <c r="N3257" t="s">
        <v>8270</v>
      </c>
      <c r="O3257">
        <f t="shared" si="200"/>
        <v>0</v>
      </c>
      <c r="P3257">
        <f t="shared" si="201"/>
        <v>27.5</v>
      </c>
      <c r="Q3257" s="10" t="s">
        <v>8317</v>
      </c>
      <c r="R3257" t="s">
        <v>8318</v>
      </c>
      <c r="S3257" s="14">
        <f t="shared" si="202"/>
        <v>42268.658715277779</v>
      </c>
      <c r="T3257" s="14">
        <f t="shared" si="203"/>
        <v>42303.658715277779</v>
      </c>
    </row>
    <row r="3258" spans="1:20" ht="45" x14ac:dyDescent="0.45">
      <c r="A3258">
        <v>2355</v>
      </c>
      <c r="B3258" s="3" t="s">
        <v>2356</v>
      </c>
      <c r="C3258" s="3" t="s">
        <v>6465</v>
      </c>
      <c r="D3258" s="6">
        <v>8000</v>
      </c>
      <c r="E3258" s="8">
        <v>55</v>
      </c>
      <c r="F3258" t="s">
        <v>8219</v>
      </c>
      <c r="G3258" t="s">
        <v>8225</v>
      </c>
      <c r="H3258" t="s">
        <v>8247</v>
      </c>
      <c r="I3258">
        <v>1430604136</v>
      </c>
      <c r="J3258">
        <v>1428012136</v>
      </c>
      <c r="K3258" t="b">
        <v>0</v>
      </c>
      <c r="L3258">
        <v>2</v>
      </c>
      <c r="M3258" t="b">
        <v>0</v>
      </c>
      <c r="N3258" t="s">
        <v>8270</v>
      </c>
      <c r="O3258">
        <f t="shared" si="200"/>
        <v>1</v>
      </c>
      <c r="P3258">
        <f t="shared" si="201"/>
        <v>27.5</v>
      </c>
      <c r="Q3258" s="10" t="s">
        <v>8317</v>
      </c>
      <c r="R3258" t="s">
        <v>8318</v>
      </c>
      <c r="S3258" s="14">
        <f t="shared" si="202"/>
        <v>42096.918240740735</v>
      </c>
      <c r="T3258" s="14">
        <f t="shared" si="203"/>
        <v>42126.918240740735</v>
      </c>
    </row>
    <row r="3259" spans="1:20" ht="45" x14ac:dyDescent="0.45">
      <c r="A3259">
        <v>2380</v>
      </c>
      <c r="B3259" s="3" t="s">
        <v>2381</v>
      </c>
      <c r="C3259" s="3" t="s">
        <v>6490</v>
      </c>
      <c r="D3259" s="6">
        <v>15000</v>
      </c>
      <c r="E3259" s="8">
        <v>55</v>
      </c>
      <c r="F3259" t="s">
        <v>8219</v>
      </c>
      <c r="G3259" t="s">
        <v>8223</v>
      </c>
      <c r="H3259" t="s">
        <v>8245</v>
      </c>
      <c r="I3259">
        <v>1443726142</v>
      </c>
      <c r="J3259">
        <v>1441134142</v>
      </c>
      <c r="K3259" t="b">
        <v>0</v>
      </c>
      <c r="L3259">
        <v>3</v>
      </c>
      <c r="M3259" t="b">
        <v>0</v>
      </c>
      <c r="N3259" t="s">
        <v>8270</v>
      </c>
      <c r="O3259">
        <f t="shared" si="200"/>
        <v>0</v>
      </c>
      <c r="P3259">
        <f t="shared" si="201"/>
        <v>18.329999999999998</v>
      </c>
      <c r="Q3259" s="10" t="s">
        <v>8317</v>
      </c>
      <c r="R3259" t="s">
        <v>8318</v>
      </c>
      <c r="S3259" s="14">
        <f t="shared" si="202"/>
        <v>42248.793310185181</v>
      </c>
      <c r="T3259" s="14">
        <f t="shared" si="203"/>
        <v>42278.793310185181</v>
      </c>
    </row>
    <row r="3260" spans="1:20" ht="45" x14ac:dyDescent="0.45">
      <c r="A3260">
        <v>2748</v>
      </c>
      <c r="B3260" s="3" t="s">
        <v>2748</v>
      </c>
      <c r="C3260" s="3" t="s">
        <v>6858</v>
      </c>
      <c r="D3260" s="6">
        <v>5000</v>
      </c>
      <c r="E3260" s="8">
        <v>53</v>
      </c>
      <c r="F3260" t="s">
        <v>8220</v>
      </c>
      <c r="G3260" t="s">
        <v>8223</v>
      </c>
      <c r="H3260" t="s">
        <v>8245</v>
      </c>
      <c r="I3260">
        <v>1472835802</v>
      </c>
      <c r="J3260">
        <v>1470243802</v>
      </c>
      <c r="K3260" t="b">
        <v>0</v>
      </c>
      <c r="L3260">
        <v>4</v>
      </c>
      <c r="M3260" t="b">
        <v>0</v>
      </c>
      <c r="N3260" t="s">
        <v>8302</v>
      </c>
      <c r="O3260">
        <f t="shared" si="200"/>
        <v>1</v>
      </c>
      <c r="P3260">
        <f t="shared" si="201"/>
        <v>13.25</v>
      </c>
      <c r="Q3260" s="10" t="s">
        <v>8320</v>
      </c>
      <c r="R3260" t="s">
        <v>8356</v>
      </c>
      <c r="S3260" s="14">
        <f t="shared" si="202"/>
        <v>42585.7106712963</v>
      </c>
      <c r="T3260" s="14">
        <f t="shared" si="203"/>
        <v>42615.7106712963</v>
      </c>
    </row>
    <row r="3261" spans="1:20" ht="45" x14ac:dyDescent="0.45">
      <c r="A3261">
        <v>2779</v>
      </c>
      <c r="B3261" s="3" t="s">
        <v>2779</v>
      </c>
      <c r="C3261" s="3" t="s">
        <v>6889</v>
      </c>
      <c r="D3261" s="6">
        <v>2500</v>
      </c>
      <c r="E3261" s="8">
        <v>53</v>
      </c>
      <c r="F3261" t="s">
        <v>8220</v>
      </c>
      <c r="G3261" t="s">
        <v>8223</v>
      </c>
      <c r="H3261" t="s">
        <v>8245</v>
      </c>
      <c r="I3261">
        <v>1448204621</v>
      </c>
      <c r="J3261">
        <v>1445609021</v>
      </c>
      <c r="K3261" t="b">
        <v>0</v>
      </c>
      <c r="L3261">
        <v>1</v>
      </c>
      <c r="M3261" t="b">
        <v>0</v>
      </c>
      <c r="N3261" t="s">
        <v>8302</v>
      </c>
      <c r="O3261">
        <f t="shared" si="200"/>
        <v>2</v>
      </c>
      <c r="P3261">
        <f t="shared" si="201"/>
        <v>53</v>
      </c>
      <c r="Q3261" s="10" t="s">
        <v>8320</v>
      </c>
      <c r="R3261" t="s">
        <v>8356</v>
      </c>
      <c r="S3261" s="14">
        <f t="shared" si="202"/>
        <v>42300.585891203707</v>
      </c>
      <c r="T3261" s="14">
        <f t="shared" si="203"/>
        <v>42330.627557870372</v>
      </c>
    </row>
    <row r="3262" spans="1:20" ht="45" x14ac:dyDescent="0.45">
      <c r="A3262">
        <v>1115</v>
      </c>
      <c r="B3262" s="3" t="s">
        <v>1116</v>
      </c>
      <c r="C3262" s="3" t="s">
        <v>5225</v>
      </c>
      <c r="D3262" s="6">
        <v>40000</v>
      </c>
      <c r="E3262" s="8">
        <v>53</v>
      </c>
      <c r="F3262" t="s">
        <v>8220</v>
      </c>
      <c r="G3262" t="s">
        <v>8223</v>
      </c>
      <c r="H3262" t="s">
        <v>8245</v>
      </c>
      <c r="I3262">
        <v>1459352495</v>
      </c>
      <c r="J3262">
        <v>1456764095</v>
      </c>
      <c r="K3262" t="b">
        <v>0</v>
      </c>
      <c r="L3262">
        <v>4</v>
      </c>
      <c r="M3262" t="b">
        <v>0</v>
      </c>
      <c r="N3262" t="s">
        <v>8280</v>
      </c>
      <c r="O3262">
        <f t="shared" si="200"/>
        <v>0</v>
      </c>
      <c r="P3262">
        <f t="shared" si="201"/>
        <v>13.25</v>
      </c>
      <c r="Q3262" s="10" t="s">
        <v>8331</v>
      </c>
      <c r="R3262" t="s">
        <v>8332</v>
      </c>
      <c r="S3262" s="14">
        <f t="shared" si="202"/>
        <v>42429.695543981477</v>
      </c>
      <c r="T3262" s="14">
        <f t="shared" si="203"/>
        <v>42459.653877314813</v>
      </c>
    </row>
    <row r="3263" spans="1:20" ht="45" x14ac:dyDescent="0.45">
      <c r="A3263">
        <v>682</v>
      </c>
      <c r="B3263" s="3" t="s">
        <v>683</v>
      </c>
      <c r="C3263" s="3" t="s">
        <v>4792</v>
      </c>
      <c r="D3263" s="6">
        <v>50000</v>
      </c>
      <c r="E3263" s="8">
        <v>53</v>
      </c>
      <c r="F3263" t="s">
        <v>8220</v>
      </c>
      <c r="G3263" t="s">
        <v>8223</v>
      </c>
      <c r="H3263" t="s">
        <v>8245</v>
      </c>
      <c r="I3263">
        <v>1489512122</v>
      </c>
      <c r="J3263">
        <v>1486923722</v>
      </c>
      <c r="K3263" t="b">
        <v>0</v>
      </c>
      <c r="L3263">
        <v>4</v>
      </c>
      <c r="M3263" t="b">
        <v>0</v>
      </c>
      <c r="N3263" t="s">
        <v>8271</v>
      </c>
      <c r="O3263">
        <f t="shared" si="200"/>
        <v>0</v>
      </c>
      <c r="P3263">
        <f t="shared" si="201"/>
        <v>13.25</v>
      </c>
      <c r="Q3263" s="10" t="s">
        <v>8317</v>
      </c>
      <c r="R3263" t="s">
        <v>8319</v>
      </c>
      <c r="S3263" s="14">
        <f t="shared" si="202"/>
        <v>42778.765300925923</v>
      </c>
      <c r="T3263" s="14">
        <f t="shared" si="203"/>
        <v>42808.723634259266</v>
      </c>
    </row>
    <row r="3264" spans="1:20" ht="45" x14ac:dyDescent="0.4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0" t="s">
        <v>8308</v>
      </c>
      <c r="R3264" t="s">
        <v>8314</v>
      </c>
      <c r="S3264" s="14">
        <f t="shared" si="202"/>
        <v>42318.098217592589</v>
      </c>
      <c r="T3264" s="14">
        <f t="shared" si="203"/>
        <v>42363.098217592589</v>
      </c>
    </row>
    <row r="3265" spans="1:20" x14ac:dyDescent="0.45">
      <c r="A3265">
        <v>2402</v>
      </c>
      <c r="B3265" s="3" t="s">
        <v>2403</v>
      </c>
      <c r="C3265" s="3" t="s">
        <v>6512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1431533931</v>
      </c>
      <c r="J3265">
        <v>1428941931</v>
      </c>
      <c r="K3265" t="b">
        <v>0</v>
      </c>
      <c r="L3265">
        <v>1</v>
      </c>
      <c r="M3265" t="b">
        <v>0</v>
      </c>
      <c r="N3265" t="s">
        <v>8282</v>
      </c>
      <c r="O3265">
        <f t="shared" si="200"/>
        <v>0</v>
      </c>
      <c r="P3265">
        <f t="shared" si="201"/>
        <v>52</v>
      </c>
      <c r="Q3265" s="10" t="s">
        <v>8334</v>
      </c>
      <c r="R3265" t="s">
        <v>8335</v>
      </c>
      <c r="S3265" s="14">
        <f t="shared" si="202"/>
        <v>42107.679756944446</v>
      </c>
      <c r="T3265" s="14">
        <f t="shared" si="203"/>
        <v>42137.679756944446</v>
      </c>
    </row>
    <row r="3266" spans="1:20" ht="45" x14ac:dyDescent="0.45">
      <c r="A3266">
        <v>546</v>
      </c>
      <c r="B3266" s="3" t="s">
        <v>547</v>
      </c>
      <c r="C3266" s="3" t="s">
        <v>4656</v>
      </c>
      <c r="D3266" s="6">
        <v>60000</v>
      </c>
      <c r="E3266" s="8">
        <v>52</v>
      </c>
      <c r="F3266" t="s">
        <v>8220</v>
      </c>
      <c r="G3266" t="s">
        <v>8223</v>
      </c>
      <c r="H3266" t="s">
        <v>8245</v>
      </c>
      <c r="I3266">
        <v>1445097715</v>
      </c>
      <c r="J3266">
        <v>1441209715</v>
      </c>
      <c r="K3266" t="b">
        <v>0</v>
      </c>
      <c r="L3266">
        <v>2</v>
      </c>
      <c r="M3266" t="b">
        <v>0</v>
      </c>
      <c r="N3266" t="s">
        <v>8270</v>
      </c>
      <c r="O3266">
        <f t="shared" ref="O3266:O3329" si="204">ROUND(E3266/D3266*100,0)</f>
        <v>0</v>
      </c>
      <c r="P3266">
        <f t="shared" ref="P3266:P3329" si="205">IFERROR(ROUND(E3266/L3266,2),0)</f>
        <v>26</v>
      </c>
      <c r="Q3266" s="10" t="s">
        <v>8317</v>
      </c>
      <c r="R3266" t="s">
        <v>8318</v>
      </c>
      <c r="S3266" s="14">
        <f t="shared" ref="S3266:S3329" si="206">(((J3266/60)/60)/24)+DATE(1970,1,1)</f>
        <v>42249.667997685188</v>
      </c>
      <c r="T3266" s="14">
        <f t="shared" ref="T3266:T3329" si="207">(((I3266/60)/60)/24)+DATE(1970,1,1)</f>
        <v>42294.667997685188</v>
      </c>
    </row>
    <row r="3267" spans="1:20" ht="45" x14ac:dyDescent="0.45">
      <c r="A3267">
        <v>470</v>
      </c>
      <c r="B3267" s="3" t="s">
        <v>471</v>
      </c>
      <c r="C3267" s="3" t="s">
        <v>4580</v>
      </c>
      <c r="D3267" s="6">
        <v>5000</v>
      </c>
      <c r="E3267" s="8">
        <v>51</v>
      </c>
      <c r="F3267" t="s">
        <v>8220</v>
      </c>
      <c r="G3267" t="s">
        <v>8223</v>
      </c>
      <c r="H3267" t="s">
        <v>8245</v>
      </c>
      <c r="I3267">
        <v>1389844800</v>
      </c>
      <c r="J3267">
        <v>1385524889</v>
      </c>
      <c r="K3267" t="b">
        <v>0</v>
      </c>
      <c r="L3267">
        <v>2</v>
      </c>
      <c r="M3267" t="b">
        <v>0</v>
      </c>
      <c r="N3267" t="s">
        <v>8268</v>
      </c>
      <c r="O3267">
        <f t="shared" si="204"/>
        <v>1</v>
      </c>
      <c r="P3267">
        <f t="shared" si="205"/>
        <v>25.5</v>
      </c>
      <c r="Q3267" s="10" t="s">
        <v>8308</v>
      </c>
      <c r="R3267" t="s">
        <v>8314</v>
      </c>
      <c r="S3267" s="14">
        <f t="shared" si="206"/>
        <v>41605.167696759258</v>
      </c>
      <c r="T3267" s="14">
        <f t="shared" si="207"/>
        <v>41655.166666666664</v>
      </c>
    </row>
    <row r="3268" spans="1:20" ht="45" x14ac:dyDescent="0.45">
      <c r="A3268">
        <v>184</v>
      </c>
      <c r="B3268" s="3" t="s">
        <v>186</v>
      </c>
      <c r="C3268" s="3" t="s">
        <v>4294</v>
      </c>
      <c r="D3268" s="6">
        <v>1500</v>
      </c>
      <c r="E3268" s="8">
        <v>51</v>
      </c>
      <c r="F3268" t="s">
        <v>8220</v>
      </c>
      <c r="G3268" t="s">
        <v>8228</v>
      </c>
      <c r="H3268" t="s">
        <v>8250</v>
      </c>
      <c r="I3268">
        <v>1409543940</v>
      </c>
      <c r="J3268">
        <v>1404586762</v>
      </c>
      <c r="K3268" t="b">
        <v>0</v>
      </c>
      <c r="L3268">
        <v>2</v>
      </c>
      <c r="M3268" t="b">
        <v>0</v>
      </c>
      <c r="N3268" t="s">
        <v>8266</v>
      </c>
      <c r="O3268">
        <f t="shared" si="204"/>
        <v>3</v>
      </c>
      <c r="P3268">
        <f t="shared" si="205"/>
        <v>25.5</v>
      </c>
      <c r="Q3268" s="10" t="s">
        <v>8308</v>
      </c>
      <c r="R3268" t="s">
        <v>8312</v>
      </c>
      <c r="S3268" s="14">
        <f t="shared" si="206"/>
        <v>41825.791226851856</v>
      </c>
      <c r="T3268" s="14">
        <f t="shared" si="207"/>
        <v>41883.165972222225</v>
      </c>
    </row>
    <row r="3269" spans="1:20" ht="45" x14ac:dyDescent="0.45">
      <c r="A3269">
        <v>1703</v>
      </c>
      <c r="B3269" s="3" t="s">
        <v>1704</v>
      </c>
      <c r="C3269" s="3" t="s">
        <v>5813</v>
      </c>
      <c r="D3269" s="6">
        <v>5000</v>
      </c>
      <c r="E3269" s="8">
        <v>51</v>
      </c>
      <c r="F3269" t="s">
        <v>8220</v>
      </c>
      <c r="G3269" t="s">
        <v>8223</v>
      </c>
      <c r="H3269" t="s">
        <v>8245</v>
      </c>
      <c r="I3269">
        <v>1441003537</v>
      </c>
      <c r="J3269">
        <v>1435819537</v>
      </c>
      <c r="K3269" t="b">
        <v>0</v>
      </c>
      <c r="L3269">
        <v>2</v>
      </c>
      <c r="M3269" t="b">
        <v>0</v>
      </c>
      <c r="N3269" t="s">
        <v>8291</v>
      </c>
      <c r="O3269">
        <f t="shared" si="204"/>
        <v>1</v>
      </c>
      <c r="P3269">
        <f t="shared" si="205"/>
        <v>25.5</v>
      </c>
      <c r="Q3269" s="10" t="s">
        <v>8323</v>
      </c>
      <c r="R3269" t="s">
        <v>8345</v>
      </c>
      <c r="S3269" s="14">
        <f t="shared" si="206"/>
        <v>42187.281678240746</v>
      </c>
      <c r="T3269" s="14">
        <f t="shared" si="207"/>
        <v>42247.281678240746</v>
      </c>
    </row>
    <row r="3270" spans="1:20" ht="45" x14ac:dyDescent="0.4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04"/>
        <v>1</v>
      </c>
      <c r="P3270">
        <f t="shared" si="205"/>
        <v>25.5</v>
      </c>
      <c r="Q3270" s="10" t="s">
        <v>8334</v>
      </c>
      <c r="R3270" t="s">
        <v>8335</v>
      </c>
      <c r="S3270" s="14">
        <f t="shared" si="206"/>
        <v>42110.326423611114</v>
      </c>
      <c r="T3270" s="14">
        <f t="shared" si="207"/>
        <v>42140.125</v>
      </c>
    </row>
    <row r="3271" spans="1:20" ht="45" x14ac:dyDescent="0.4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0" t="s">
        <v>8331</v>
      </c>
      <c r="R3271" t="s">
        <v>8333</v>
      </c>
      <c r="S3271" s="14">
        <f t="shared" si="206"/>
        <v>42528.899398148147</v>
      </c>
      <c r="T3271" s="14">
        <f t="shared" si="207"/>
        <v>42588.899398148147</v>
      </c>
    </row>
    <row r="3272" spans="1:20" ht="45" x14ac:dyDescent="0.4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0" t="s">
        <v>8336</v>
      </c>
      <c r="R3272" t="s">
        <v>8348</v>
      </c>
      <c r="S3272" s="14">
        <f t="shared" si="206"/>
        <v>42555.698738425926</v>
      </c>
      <c r="T3272" s="14">
        <f t="shared" si="207"/>
        <v>42584.958333333328</v>
      </c>
    </row>
    <row r="3273" spans="1:20" ht="45" x14ac:dyDescent="0.45">
      <c r="A3273">
        <v>2919</v>
      </c>
      <c r="B3273" s="3" t="s">
        <v>2919</v>
      </c>
      <c r="C3273" s="3" t="s">
        <v>7029</v>
      </c>
      <c r="D3273" s="6">
        <v>600</v>
      </c>
      <c r="E3273" s="8">
        <v>51</v>
      </c>
      <c r="F3273" t="s">
        <v>8220</v>
      </c>
      <c r="G3273" t="s">
        <v>8223</v>
      </c>
      <c r="H3273" t="s">
        <v>8245</v>
      </c>
      <c r="I3273">
        <v>1407250329</v>
      </c>
      <c r="J3273">
        <v>1404658329</v>
      </c>
      <c r="K3273" t="b">
        <v>0</v>
      </c>
      <c r="L3273">
        <v>6</v>
      </c>
      <c r="M3273" t="b">
        <v>0</v>
      </c>
      <c r="N3273" t="s">
        <v>8269</v>
      </c>
      <c r="O3273">
        <f t="shared" si="204"/>
        <v>9</v>
      </c>
      <c r="P3273">
        <f t="shared" si="205"/>
        <v>8.5</v>
      </c>
      <c r="Q3273" s="10" t="s">
        <v>8315</v>
      </c>
      <c r="R3273" t="s">
        <v>8316</v>
      </c>
      <c r="S3273" s="14">
        <f t="shared" si="206"/>
        <v>41826.61954861111</v>
      </c>
      <c r="T3273" s="14">
        <f t="shared" si="207"/>
        <v>41856.61954861111</v>
      </c>
    </row>
    <row r="3274" spans="1:20" ht="45" x14ac:dyDescent="0.4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0" t="s">
        <v>8317</v>
      </c>
      <c r="R3274" t="s">
        <v>8353</v>
      </c>
      <c r="S3274" s="14">
        <f t="shared" si="206"/>
        <v>42055.600995370376</v>
      </c>
      <c r="T3274" s="14">
        <f t="shared" si="207"/>
        <v>42115.559328703705</v>
      </c>
    </row>
    <row r="3275" spans="1:20" ht="45" x14ac:dyDescent="0.45">
      <c r="A3275">
        <v>1072</v>
      </c>
      <c r="B3275" s="3" t="s">
        <v>1073</v>
      </c>
      <c r="C3275" s="3" t="s">
        <v>5182</v>
      </c>
      <c r="D3275" s="6">
        <v>75000</v>
      </c>
      <c r="E3275" s="8">
        <v>51</v>
      </c>
      <c r="F3275" t="s">
        <v>8220</v>
      </c>
      <c r="G3275" t="s">
        <v>8223</v>
      </c>
      <c r="H3275" t="s">
        <v>8245</v>
      </c>
      <c r="I3275">
        <v>1391630297</v>
      </c>
      <c r="J3275">
        <v>1389038297</v>
      </c>
      <c r="K3275" t="b">
        <v>0</v>
      </c>
      <c r="L3275">
        <v>4</v>
      </c>
      <c r="M3275" t="b">
        <v>0</v>
      </c>
      <c r="N3275" t="s">
        <v>8280</v>
      </c>
      <c r="O3275">
        <f t="shared" si="204"/>
        <v>0</v>
      </c>
      <c r="P3275">
        <f t="shared" si="205"/>
        <v>12.75</v>
      </c>
      <c r="Q3275" s="10" t="s">
        <v>8331</v>
      </c>
      <c r="R3275" t="s">
        <v>8332</v>
      </c>
      <c r="S3275" s="14">
        <f t="shared" si="206"/>
        <v>41645.832141203704</v>
      </c>
      <c r="T3275" s="14">
        <f t="shared" si="207"/>
        <v>41675.832141203704</v>
      </c>
    </row>
    <row r="3276" spans="1:20" ht="45" x14ac:dyDescent="0.45">
      <c r="A3276">
        <v>444</v>
      </c>
      <c r="B3276" s="3" t="s">
        <v>445</v>
      </c>
      <c r="C3276" s="3" t="s">
        <v>4554</v>
      </c>
      <c r="D3276" s="6">
        <v>1000</v>
      </c>
      <c r="E3276" s="8">
        <v>50</v>
      </c>
      <c r="F3276" t="s">
        <v>8220</v>
      </c>
      <c r="G3276" t="s">
        <v>8223</v>
      </c>
      <c r="H3276" t="s">
        <v>8245</v>
      </c>
      <c r="I3276">
        <v>1329342361</v>
      </c>
      <c r="J3276">
        <v>1324158361</v>
      </c>
      <c r="K3276" t="b">
        <v>0</v>
      </c>
      <c r="L3276">
        <v>1</v>
      </c>
      <c r="M3276" t="b">
        <v>0</v>
      </c>
      <c r="N3276" t="s">
        <v>8268</v>
      </c>
      <c r="O3276">
        <f t="shared" si="204"/>
        <v>5</v>
      </c>
      <c r="P3276">
        <f t="shared" si="205"/>
        <v>50</v>
      </c>
      <c r="Q3276" s="10" t="s">
        <v>8308</v>
      </c>
      <c r="R3276" t="s">
        <v>8314</v>
      </c>
      <c r="S3276" s="14">
        <f t="shared" si="206"/>
        <v>40894.906956018516</v>
      </c>
      <c r="T3276" s="14">
        <f t="shared" si="207"/>
        <v>40954.906956018516</v>
      </c>
    </row>
    <row r="3277" spans="1:20" ht="45" x14ac:dyDescent="0.4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04"/>
        <v>0</v>
      </c>
      <c r="P3277">
        <f t="shared" si="205"/>
        <v>50</v>
      </c>
      <c r="Q3277" s="10" t="s">
        <v>8308</v>
      </c>
      <c r="R3277" t="s">
        <v>8314</v>
      </c>
      <c r="S3277" s="14">
        <f t="shared" si="206"/>
        <v>41761.94258101852</v>
      </c>
      <c r="T3277" s="14">
        <f t="shared" si="207"/>
        <v>41791.94258101852</v>
      </c>
    </row>
    <row r="3278" spans="1:20" ht="45" x14ac:dyDescent="0.45">
      <c r="A3278">
        <v>514</v>
      </c>
      <c r="B3278" s="3" t="s">
        <v>515</v>
      </c>
      <c r="C3278" s="3" t="s">
        <v>4624</v>
      </c>
      <c r="D3278" s="6">
        <v>1500</v>
      </c>
      <c r="E3278" s="8">
        <v>50</v>
      </c>
      <c r="F3278" t="s">
        <v>8220</v>
      </c>
      <c r="G3278" t="s">
        <v>8228</v>
      </c>
      <c r="H3278" t="s">
        <v>8250</v>
      </c>
      <c r="I3278">
        <v>1407595447</v>
      </c>
      <c r="J3278">
        <v>1405003447</v>
      </c>
      <c r="K3278" t="b">
        <v>0</v>
      </c>
      <c r="L3278">
        <v>3</v>
      </c>
      <c r="M3278" t="b">
        <v>0</v>
      </c>
      <c r="N3278" t="s">
        <v>8268</v>
      </c>
      <c r="O3278">
        <f t="shared" si="204"/>
        <v>3</v>
      </c>
      <c r="P3278">
        <f t="shared" si="205"/>
        <v>16.670000000000002</v>
      </c>
      <c r="Q3278" s="10" t="s">
        <v>8308</v>
      </c>
      <c r="R3278" t="s">
        <v>8314</v>
      </c>
      <c r="S3278" s="14">
        <f t="shared" si="206"/>
        <v>41830.613969907405</v>
      </c>
      <c r="T3278" s="14">
        <f t="shared" si="207"/>
        <v>41860.613969907405</v>
      </c>
    </row>
    <row r="3279" spans="1:20" ht="45" x14ac:dyDescent="0.45">
      <c r="A3279">
        <v>1060</v>
      </c>
      <c r="B3279" s="3" t="s">
        <v>1061</v>
      </c>
      <c r="C3279" s="3" t="s">
        <v>5170</v>
      </c>
      <c r="D3279" s="6">
        <v>5000</v>
      </c>
      <c r="E3279" s="8">
        <v>50</v>
      </c>
      <c r="F3279" t="s">
        <v>8219</v>
      </c>
      <c r="G3279" t="s">
        <v>8223</v>
      </c>
      <c r="H3279" t="s">
        <v>8245</v>
      </c>
      <c r="I3279">
        <v>1429134893</v>
      </c>
      <c r="J3279">
        <v>1426542893</v>
      </c>
      <c r="K3279" t="b">
        <v>0</v>
      </c>
      <c r="L3279">
        <v>1</v>
      </c>
      <c r="M3279" t="b">
        <v>0</v>
      </c>
      <c r="N3279" t="s">
        <v>8279</v>
      </c>
      <c r="O3279">
        <f t="shared" si="204"/>
        <v>1</v>
      </c>
      <c r="P3279">
        <f t="shared" si="205"/>
        <v>50</v>
      </c>
      <c r="Q3279" s="10" t="s">
        <v>8329</v>
      </c>
      <c r="R3279" t="s">
        <v>8330</v>
      </c>
      <c r="S3279" s="14">
        <f t="shared" si="206"/>
        <v>42079.913113425922</v>
      </c>
      <c r="T3279" s="14">
        <f t="shared" si="207"/>
        <v>42109.913113425922</v>
      </c>
    </row>
    <row r="3280" spans="1:20" x14ac:dyDescent="0.45">
      <c r="A3280">
        <v>190</v>
      </c>
      <c r="B3280" s="3" t="s">
        <v>192</v>
      </c>
      <c r="C3280" s="3" t="s">
        <v>4300</v>
      </c>
      <c r="D3280" s="6">
        <v>12000</v>
      </c>
      <c r="E3280" s="8">
        <v>50</v>
      </c>
      <c r="F3280" t="s">
        <v>8220</v>
      </c>
      <c r="G3280" t="s">
        <v>8223</v>
      </c>
      <c r="H3280" t="s">
        <v>8245</v>
      </c>
      <c r="I3280">
        <v>1466091446</v>
      </c>
      <c r="J3280">
        <v>1465227446</v>
      </c>
      <c r="K3280" t="b">
        <v>0</v>
      </c>
      <c r="L3280">
        <v>1</v>
      </c>
      <c r="M3280" t="b">
        <v>0</v>
      </c>
      <c r="N3280" t="s">
        <v>8266</v>
      </c>
      <c r="O3280">
        <f t="shared" si="204"/>
        <v>0</v>
      </c>
      <c r="P3280">
        <f t="shared" si="205"/>
        <v>50</v>
      </c>
      <c r="Q3280" s="10" t="s">
        <v>8308</v>
      </c>
      <c r="R3280" t="s">
        <v>8312</v>
      </c>
      <c r="S3280" s="14">
        <f t="shared" si="206"/>
        <v>42527.650995370372</v>
      </c>
      <c r="T3280" s="14">
        <f t="shared" si="207"/>
        <v>42537.650995370372</v>
      </c>
    </row>
    <row r="3281" spans="1:20" ht="30.6" x14ac:dyDescent="0.45">
      <c r="A3281">
        <v>237</v>
      </c>
      <c r="B3281" s="3" t="s">
        <v>239</v>
      </c>
      <c r="C3281" s="3" t="s">
        <v>4347</v>
      </c>
      <c r="D3281" s="6">
        <v>15000</v>
      </c>
      <c r="E3281" s="8">
        <v>50</v>
      </c>
      <c r="F3281" t="s">
        <v>8220</v>
      </c>
      <c r="G3281" t="s">
        <v>8223</v>
      </c>
      <c r="H3281" t="s">
        <v>8245</v>
      </c>
      <c r="I3281">
        <v>1457445069</v>
      </c>
      <c r="J3281">
        <v>1452261069</v>
      </c>
      <c r="K3281" t="b">
        <v>0</v>
      </c>
      <c r="L3281">
        <v>1</v>
      </c>
      <c r="M3281" t="b">
        <v>0</v>
      </c>
      <c r="N3281" t="s">
        <v>8266</v>
      </c>
      <c r="O3281">
        <f t="shared" si="204"/>
        <v>0</v>
      </c>
      <c r="P3281">
        <f t="shared" si="205"/>
        <v>50</v>
      </c>
      <c r="Q3281" s="10" t="s">
        <v>8308</v>
      </c>
      <c r="R3281" t="s">
        <v>8312</v>
      </c>
      <c r="S3281" s="14">
        <f t="shared" si="206"/>
        <v>42377.577187499999</v>
      </c>
      <c r="T3281" s="14">
        <f t="shared" si="207"/>
        <v>42437.577187499999</v>
      </c>
    </row>
    <row r="3282" spans="1:20" ht="59.4" x14ac:dyDescent="0.45">
      <c r="A3282">
        <v>1713</v>
      </c>
      <c r="B3282" s="3" t="s">
        <v>1714</v>
      </c>
      <c r="C3282" s="3" t="s">
        <v>5823</v>
      </c>
      <c r="D3282" s="6">
        <v>3000</v>
      </c>
      <c r="E3282" s="8">
        <v>50</v>
      </c>
      <c r="F3282" t="s">
        <v>8220</v>
      </c>
      <c r="G3282" t="s">
        <v>8223</v>
      </c>
      <c r="H3282" t="s">
        <v>8245</v>
      </c>
      <c r="I3282">
        <v>1412536412</v>
      </c>
      <c r="J3282">
        <v>1409944412</v>
      </c>
      <c r="K3282" t="b">
        <v>0</v>
      </c>
      <c r="L3282">
        <v>1</v>
      </c>
      <c r="M3282" t="b">
        <v>0</v>
      </c>
      <c r="N3282" t="s">
        <v>8291</v>
      </c>
      <c r="O3282">
        <f t="shared" si="204"/>
        <v>2</v>
      </c>
      <c r="P3282">
        <f t="shared" si="205"/>
        <v>50</v>
      </c>
      <c r="Q3282" s="10" t="s">
        <v>8323</v>
      </c>
      <c r="R3282" t="s">
        <v>8345</v>
      </c>
      <c r="S3282" s="14">
        <f t="shared" si="206"/>
        <v>41887.801064814819</v>
      </c>
      <c r="T3282" s="14">
        <f t="shared" si="207"/>
        <v>41917.801064814819</v>
      </c>
    </row>
    <row r="3283" spans="1:20" ht="59.4" x14ac:dyDescent="0.45">
      <c r="A3283">
        <v>772</v>
      </c>
      <c r="B3283" s="3" t="s">
        <v>773</v>
      </c>
      <c r="C3283" s="3" t="s">
        <v>4882</v>
      </c>
      <c r="D3283" s="6">
        <v>1500</v>
      </c>
      <c r="E3283" s="8">
        <v>50</v>
      </c>
      <c r="F3283" t="s">
        <v>8220</v>
      </c>
      <c r="G3283" t="s">
        <v>8223</v>
      </c>
      <c r="H3283" t="s">
        <v>8245</v>
      </c>
      <c r="I3283">
        <v>1257047940</v>
      </c>
      <c r="J3283">
        <v>1252718519</v>
      </c>
      <c r="K3283" t="b">
        <v>0</v>
      </c>
      <c r="L3283">
        <v>1</v>
      </c>
      <c r="M3283" t="b">
        <v>0</v>
      </c>
      <c r="N3283" t="s">
        <v>8273</v>
      </c>
      <c r="O3283">
        <f t="shared" si="204"/>
        <v>3</v>
      </c>
      <c r="P3283">
        <f t="shared" si="205"/>
        <v>50</v>
      </c>
      <c r="Q3283" s="10" t="s">
        <v>8320</v>
      </c>
      <c r="R3283" t="s">
        <v>8322</v>
      </c>
      <c r="S3283" s="14">
        <f t="shared" si="206"/>
        <v>40068.056932870371</v>
      </c>
      <c r="T3283" s="14">
        <f t="shared" si="207"/>
        <v>40118.165972222225</v>
      </c>
    </row>
    <row r="3284" spans="1:20" ht="45" x14ac:dyDescent="0.45">
      <c r="A3284">
        <v>1483</v>
      </c>
      <c r="B3284" s="3" t="s">
        <v>1484</v>
      </c>
      <c r="C3284" s="3" t="s">
        <v>5593</v>
      </c>
      <c r="D3284" s="6">
        <v>7000</v>
      </c>
      <c r="E3284" s="8">
        <v>50</v>
      </c>
      <c r="F3284" t="s">
        <v>8220</v>
      </c>
      <c r="G3284" t="s">
        <v>8223</v>
      </c>
      <c r="H3284" t="s">
        <v>8245</v>
      </c>
      <c r="I3284">
        <v>1469162275</v>
      </c>
      <c r="J3284">
        <v>1467002275</v>
      </c>
      <c r="K3284" t="b">
        <v>0</v>
      </c>
      <c r="L3284">
        <v>2</v>
      </c>
      <c r="M3284" t="b">
        <v>0</v>
      </c>
      <c r="N3284" t="s">
        <v>8273</v>
      </c>
      <c r="O3284">
        <f t="shared" si="204"/>
        <v>1</v>
      </c>
      <c r="P3284">
        <f t="shared" si="205"/>
        <v>25</v>
      </c>
      <c r="Q3284" s="10" t="s">
        <v>8320</v>
      </c>
      <c r="R3284" t="s">
        <v>8322</v>
      </c>
      <c r="S3284" s="14">
        <f t="shared" si="206"/>
        <v>42548.192997685182</v>
      </c>
      <c r="T3284" s="14">
        <f t="shared" si="207"/>
        <v>42573.192997685182</v>
      </c>
    </row>
    <row r="3285" spans="1:20" ht="30.6" x14ac:dyDescent="0.45">
      <c r="A3285">
        <v>1153</v>
      </c>
      <c r="B3285" s="3" t="s">
        <v>1154</v>
      </c>
      <c r="C3285" s="3" t="s">
        <v>5263</v>
      </c>
      <c r="D3285" s="6">
        <v>8000</v>
      </c>
      <c r="E3285" s="8">
        <v>50</v>
      </c>
      <c r="F3285" t="s">
        <v>8220</v>
      </c>
      <c r="G3285" t="s">
        <v>8223</v>
      </c>
      <c r="H3285" t="s">
        <v>8245</v>
      </c>
      <c r="I3285">
        <v>1434647305</v>
      </c>
      <c r="J3285">
        <v>1432055305</v>
      </c>
      <c r="K3285" t="b">
        <v>0</v>
      </c>
      <c r="L3285">
        <v>1</v>
      </c>
      <c r="M3285" t="b">
        <v>0</v>
      </c>
      <c r="N3285" t="s">
        <v>8282</v>
      </c>
      <c r="O3285">
        <f t="shared" si="204"/>
        <v>1</v>
      </c>
      <c r="P3285">
        <f t="shared" si="205"/>
        <v>50</v>
      </c>
      <c r="Q3285" s="10" t="s">
        <v>8334</v>
      </c>
      <c r="R3285" t="s">
        <v>8335</v>
      </c>
      <c r="S3285" s="14">
        <f t="shared" si="206"/>
        <v>42143.714178240742</v>
      </c>
      <c r="T3285" s="14">
        <f t="shared" si="207"/>
        <v>42173.714178240742</v>
      </c>
    </row>
    <row r="3286" spans="1:20" ht="45" x14ac:dyDescent="0.45">
      <c r="A3286">
        <v>2438</v>
      </c>
      <c r="B3286" s="3" t="s">
        <v>2439</v>
      </c>
      <c r="C3286" s="3" t="s">
        <v>6548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1449529062</v>
      </c>
      <c r="J3286">
        <v>1444341462</v>
      </c>
      <c r="K3286" t="b">
        <v>0</v>
      </c>
      <c r="L3286">
        <v>1</v>
      </c>
      <c r="M3286" t="b">
        <v>0</v>
      </c>
      <c r="N3286" t="s">
        <v>8282</v>
      </c>
      <c r="O3286">
        <f t="shared" si="204"/>
        <v>0</v>
      </c>
      <c r="P3286">
        <f t="shared" si="205"/>
        <v>50</v>
      </c>
      <c r="Q3286" s="10" t="s">
        <v>8334</v>
      </c>
      <c r="R3286" t="s">
        <v>8335</v>
      </c>
      <c r="S3286" s="14">
        <f t="shared" si="206"/>
        <v>42285.91506944444</v>
      </c>
      <c r="T3286" s="14">
        <f t="shared" si="207"/>
        <v>42345.956736111111</v>
      </c>
    </row>
    <row r="3287" spans="1:20" ht="45" x14ac:dyDescent="0.45">
      <c r="A3287">
        <v>2568</v>
      </c>
      <c r="B3287" s="3" t="s">
        <v>2568</v>
      </c>
      <c r="C3287" s="3" t="s">
        <v>6678</v>
      </c>
      <c r="D3287" s="6">
        <v>10000</v>
      </c>
      <c r="E3287" s="8">
        <v>50</v>
      </c>
      <c r="F3287" t="s">
        <v>8219</v>
      </c>
      <c r="G3287" t="s">
        <v>8224</v>
      </c>
      <c r="H3287" t="s">
        <v>8246</v>
      </c>
      <c r="I3287">
        <v>1472745594</v>
      </c>
      <c r="J3287">
        <v>1470153594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0" t="s">
        <v>8334</v>
      </c>
      <c r="R3287" t="s">
        <v>8335</v>
      </c>
      <c r="S3287" s="14">
        <f t="shared" si="206"/>
        <v>42584.666597222225</v>
      </c>
      <c r="T3287" s="14">
        <f t="shared" si="207"/>
        <v>42614.666597222225</v>
      </c>
    </row>
    <row r="3288" spans="1:20" ht="45" x14ac:dyDescent="0.45">
      <c r="A3288">
        <v>2585</v>
      </c>
      <c r="B3288" s="3" t="s">
        <v>2585</v>
      </c>
      <c r="C3288" s="3" t="s">
        <v>6695</v>
      </c>
      <c r="D3288" s="6">
        <v>30000</v>
      </c>
      <c r="E3288" s="8">
        <v>50</v>
      </c>
      <c r="F3288" t="s">
        <v>8220</v>
      </c>
      <c r="G3288" t="s">
        <v>8223</v>
      </c>
      <c r="H3288" t="s">
        <v>8245</v>
      </c>
      <c r="I3288">
        <v>1404601632</v>
      </c>
      <c r="J3288">
        <v>1402009632</v>
      </c>
      <c r="K3288" t="b">
        <v>0</v>
      </c>
      <c r="L3288">
        <v>1</v>
      </c>
      <c r="M3288" t="b">
        <v>0</v>
      </c>
      <c r="N3288" t="s">
        <v>8282</v>
      </c>
      <c r="O3288">
        <f t="shared" si="204"/>
        <v>0</v>
      </c>
      <c r="P3288">
        <f t="shared" si="205"/>
        <v>50</v>
      </c>
      <c r="Q3288" s="10" t="s">
        <v>8334</v>
      </c>
      <c r="R3288" t="s">
        <v>8335</v>
      </c>
      <c r="S3288" s="14">
        <f t="shared" si="206"/>
        <v>41795.963333333333</v>
      </c>
      <c r="T3288" s="14">
        <f t="shared" si="207"/>
        <v>41825.963333333333</v>
      </c>
    </row>
    <row r="3289" spans="1:20" ht="59.4" x14ac:dyDescent="0.45">
      <c r="A3289">
        <v>2592</v>
      </c>
      <c r="B3289" s="3" t="s">
        <v>2592</v>
      </c>
      <c r="C3289" s="3" t="s">
        <v>6702</v>
      </c>
      <c r="D3289" s="6">
        <v>30000</v>
      </c>
      <c r="E3289" s="8">
        <v>50</v>
      </c>
      <c r="F3289" t="s">
        <v>8220</v>
      </c>
      <c r="G3289" t="s">
        <v>8223</v>
      </c>
      <c r="H3289" t="s">
        <v>8245</v>
      </c>
      <c r="I3289">
        <v>1412536421</v>
      </c>
      <c r="J3289">
        <v>1409944421</v>
      </c>
      <c r="K3289" t="b">
        <v>0</v>
      </c>
      <c r="L3289">
        <v>1</v>
      </c>
      <c r="M3289" t="b">
        <v>0</v>
      </c>
      <c r="N3289" t="s">
        <v>8282</v>
      </c>
      <c r="O3289">
        <f t="shared" si="204"/>
        <v>0</v>
      </c>
      <c r="P3289">
        <f t="shared" si="205"/>
        <v>50</v>
      </c>
      <c r="Q3289" s="10" t="s">
        <v>8334</v>
      </c>
      <c r="R3289" t="s">
        <v>8335</v>
      </c>
      <c r="S3289" s="14">
        <f t="shared" si="206"/>
        <v>41887.801168981481</v>
      </c>
      <c r="T3289" s="14">
        <f t="shared" si="207"/>
        <v>41917.801168981481</v>
      </c>
    </row>
    <row r="3290" spans="1:20" ht="45" x14ac:dyDescent="0.45">
      <c r="A3290">
        <v>1904</v>
      </c>
      <c r="B3290" s="3" t="s">
        <v>1905</v>
      </c>
      <c r="C3290" s="3" t="s">
        <v>6014</v>
      </c>
      <c r="D3290" s="6">
        <v>50000</v>
      </c>
      <c r="E3290" s="8">
        <v>50</v>
      </c>
      <c r="F3290" t="s">
        <v>8220</v>
      </c>
      <c r="G3290" t="s">
        <v>8223</v>
      </c>
      <c r="H3290" t="s">
        <v>8245</v>
      </c>
      <c r="I3290">
        <v>1451752021</v>
      </c>
      <c r="J3290">
        <v>1447864021</v>
      </c>
      <c r="K3290" t="b">
        <v>0</v>
      </c>
      <c r="L3290">
        <v>2</v>
      </c>
      <c r="M3290" t="b">
        <v>0</v>
      </c>
      <c r="N3290" t="s">
        <v>8292</v>
      </c>
      <c r="O3290">
        <f t="shared" si="204"/>
        <v>0</v>
      </c>
      <c r="P3290">
        <f t="shared" si="205"/>
        <v>25</v>
      </c>
      <c r="Q3290" s="10" t="s">
        <v>8317</v>
      </c>
      <c r="R3290" t="s">
        <v>8346</v>
      </c>
      <c r="S3290" s="14">
        <f t="shared" si="206"/>
        <v>42326.685428240744</v>
      </c>
      <c r="T3290" s="14">
        <f t="shared" si="207"/>
        <v>42371.685428240744</v>
      </c>
    </row>
    <row r="3291" spans="1:20" ht="59.4" x14ac:dyDescent="0.45">
      <c r="A3291">
        <v>868</v>
      </c>
      <c r="B3291" s="3" t="s">
        <v>869</v>
      </c>
      <c r="C3291" s="3" t="s">
        <v>4978</v>
      </c>
      <c r="D3291" s="6">
        <v>45000</v>
      </c>
      <c r="E3291" s="8">
        <v>50</v>
      </c>
      <c r="F3291" t="s">
        <v>8220</v>
      </c>
      <c r="G3291" t="s">
        <v>8223</v>
      </c>
      <c r="H3291" t="s">
        <v>8245</v>
      </c>
      <c r="I3291">
        <v>1389055198</v>
      </c>
      <c r="J3291">
        <v>1386463198</v>
      </c>
      <c r="K3291" t="b">
        <v>0</v>
      </c>
      <c r="L3291">
        <v>1</v>
      </c>
      <c r="M3291" t="b">
        <v>0</v>
      </c>
      <c r="N3291" t="s">
        <v>8276</v>
      </c>
      <c r="O3291">
        <f t="shared" si="204"/>
        <v>0</v>
      </c>
      <c r="P3291">
        <f t="shared" si="205"/>
        <v>50</v>
      </c>
      <c r="Q3291" s="10" t="s">
        <v>8323</v>
      </c>
      <c r="R3291" t="s">
        <v>8326</v>
      </c>
      <c r="S3291" s="14">
        <f t="shared" si="206"/>
        <v>41616.027754629627</v>
      </c>
      <c r="T3291" s="14">
        <f t="shared" si="207"/>
        <v>41646.027754629627</v>
      </c>
    </row>
    <row r="3292" spans="1:20" ht="45" x14ac:dyDescent="0.45">
      <c r="A3292">
        <v>935</v>
      </c>
      <c r="B3292" s="3" t="s">
        <v>936</v>
      </c>
      <c r="C3292" s="3" t="s">
        <v>5045</v>
      </c>
      <c r="D3292" s="6">
        <v>3500</v>
      </c>
      <c r="E3292" s="8">
        <v>50</v>
      </c>
      <c r="F3292" t="s">
        <v>8220</v>
      </c>
      <c r="G3292" t="s">
        <v>8223</v>
      </c>
      <c r="H3292" t="s">
        <v>8245</v>
      </c>
      <c r="I3292">
        <v>1454054429</v>
      </c>
      <c r="J3292">
        <v>1451462429</v>
      </c>
      <c r="K3292" t="b">
        <v>0</v>
      </c>
      <c r="L3292">
        <v>2</v>
      </c>
      <c r="M3292" t="b">
        <v>0</v>
      </c>
      <c r="N3292" t="s">
        <v>8276</v>
      </c>
      <c r="O3292">
        <f t="shared" si="204"/>
        <v>1</v>
      </c>
      <c r="P3292">
        <f t="shared" si="205"/>
        <v>25</v>
      </c>
      <c r="Q3292" s="10" t="s">
        <v>8323</v>
      </c>
      <c r="R3292" t="s">
        <v>8326</v>
      </c>
      <c r="S3292" s="14">
        <f t="shared" si="206"/>
        <v>42368.333668981482</v>
      </c>
      <c r="T3292" s="14">
        <f t="shared" si="207"/>
        <v>42398.333668981482</v>
      </c>
    </row>
    <row r="3293" spans="1:20" ht="59.4" x14ac:dyDescent="0.45">
      <c r="A3293">
        <v>1135</v>
      </c>
      <c r="B3293" s="3" t="s">
        <v>1136</v>
      </c>
      <c r="C3293" s="3" t="s">
        <v>5245</v>
      </c>
      <c r="D3293" s="6">
        <v>1000</v>
      </c>
      <c r="E3293" s="8">
        <v>50</v>
      </c>
      <c r="F3293" t="s">
        <v>8220</v>
      </c>
      <c r="G3293" t="s">
        <v>8235</v>
      </c>
      <c r="H3293" t="s">
        <v>8248</v>
      </c>
      <c r="I3293">
        <v>1470527094</v>
      </c>
      <c r="J3293">
        <v>1467935094</v>
      </c>
      <c r="K3293" t="b">
        <v>0</v>
      </c>
      <c r="L3293">
        <v>1</v>
      </c>
      <c r="M3293" t="b">
        <v>0</v>
      </c>
      <c r="N3293" t="s">
        <v>8281</v>
      </c>
      <c r="O3293">
        <f t="shared" si="204"/>
        <v>5</v>
      </c>
      <c r="P3293">
        <f t="shared" si="205"/>
        <v>50</v>
      </c>
      <c r="Q3293" s="10" t="s">
        <v>8331</v>
      </c>
      <c r="R3293" t="s">
        <v>8333</v>
      </c>
      <c r="S3293" s="14">
        <f t="shared" si="206"/>
        <v>42558.989513888882</v>
      </c>
      <c r="T3293" s="14">
        <f t="shared" si="207"/>
        <v>42588.989513888882</v>
      </c>
    </row>
    <row r="3294" spans="1:20" ht="45" x14ac:dyDescent="0.45">
      <c r="A3294">
        <v>3794</v>
      </c>
      <c r="B3294" s="3" t="s">
        <v>3791</v>
      </c>
      <c r="C3294" s="3" t="s">
        <v>7904</v>
      </c>
      <c r="D3294" s="6">
        <v>5000</v>
      </c>
      <c r="E3294" s="8">
        <v>50</v>
      </c>
      <c r="F3294" t="s">
        <v>8220</v>
      </c>
      <c r="G3294" t="s">
        <v>8224</v>
      </c>
      <c r="H3294" t="s">
        <v>8246</v>
      </c>
      <c r="I3294">
        <v>1433685354</v>
      </c>
      <c r="J3294">
        <v>1431093354</v>
      </c>
      <c r="K3294" t="b">
        <v>0</v>
      </c>
      <c r="L3294">
        <v>1</v>
      </c>
      <c r="M3294" t="b">
        <v>0</v>
      </c>
      <c r="N3294" t="s">
        <v>8303</v>
      </c>
      <c r="O3294">
        <f t="shared" si="204"/>
        <v>1</v>
      </c>
      <c r="P3294">
        <f t="shared" si="205"/>
        <v>50</v>
      </c>
      <c r="Q3294" s="10" t="s">
        <v>8315</v>
      </c>
      <c r="R3294" t="s">
        <v>8357</v>
      </c>
      <c r="S3294" s="14">
        <f t="shared" si="206"/>
        <v>42132.58048611111</v>
      </c>
      <c r="T3294" s="14">
        <f t="shared" si="207"/>
        <v>42162.58048611111</v>
      </c>
    </row>
    <row r="3295" spans="1:20" ht="30.6" x14ac:dyDescent="0.45">
      <c r="A3295">
        <v>1559</v>
      </c>
      <c r="B3295" s="3" t="s">
        <v>1560</v>
      </c>
      <c r="C3295" s="3" t="s">
        <v>5669</v>
      </c>
      <c r="D3295" s="6">
        <v>15000</v>
      </c>
      <c r="E3295" s="8">
        <v>50</v>
      </c>
      <c r="F3295" t="s">
        <v>8220</v>
      </c>
      <c r="G3295" t="s">
        <v>8223</v>
      </c>
      <c r="H3295" t="s">
        <v>8245</v>
      </c>
      <c r="I3295">
        <v>1430270199</v>
      </c>
      <c r="J3295">
        <v>1428974199</v>
      </c>
      <c r="K3295" t="b">
        <v>0</v>
      </c>
      <c r="L3295">
        <v>1</v>
      </c>
      <c r="M3295" t="b">
        <v>0</v>
      </c>
      <c r="N3295" t="s">
        <v>8287</v>
      </c>
      <c r="O3295">
        <f t="shared" si="204"/>
        <v>0</v>
      </c>
      <c r="P3295">
        <f t="shared" si="205"/>
        <v>50</v>
      </c>
      <c r="Q3295" s="10" t="s">
        <v>8336</v>
      </c>
      <c r="R3295" t="s">
        <v>8341</v>
      </c>
      <c r="S3295" s="14">
        <f t="shared" si="206"/>
        <v>42108.05322916666</v>
      </c>
      <c r="T3295" s="14">
        <f t="shared" si="207"/>
        <v>42123.05322916666</v>
      </c>
    </row>
    <row r="3296" spans="1:20" ht="45" x14ac:dyDescent="0.4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04"/>
        <v>1</v>
      </c>
      <c r="P3296">
        <f t="shared" si="205"/>
        <v>50</v>
      </c>
      <c r="Q3296" s="10" t="s">
        <v>8336</v>
      </c>
      <c r="R3296" t="s">
        <v>8348</v>
      </c>
      <c r="S3296" s="14">
        <f t="shared" si="206"/>
        <v>42685.680648148147</v>
      </c>
      <c r="T3296" s="14">
        <f t="shared" si="207"/>
        <v>42715.680648148147</v>
      </c>
    </row>
    <row r="3297" spans="1:20" ht="30.6" x14ac:dyDescent="0.45">
      <c r="A3297">
        <v>3137</v>
      </c>
      <c r="B3297" s="3" t="s">
        <v>3137</v>
      </c>
      <c r="C3297" s="3" t="s">
        <v>7247</v>
      </c>
      <c r="D3297" s="6">
        <v>1500</v>
      </c>
      <c r="E3297" s="8">
        <v>50</v>
      </c>
      <c r="F3297" t="s">
        <v>8221</v>
      </c>
      <c r="G3297" t="s">
        <v>8223</v>
      </c>
      <c r="H3297" t="s">
        <v>8245</v>
      </c>
      <c r="I3297">
        <v>1493838720</v>
      </c>
      <c r="J3297">
        <v>1489439669</v>
      </c>
      <c r="K3297" t="b">
        <v>0</v>
      </c>
      <c r="L3297">
        <v>1</v>
      </c>
      <c r="M3297" t="b">
        <v>0</v>
      </c>
      <c r="N3297" t="s">
        <v>8269</v>
      </c>
      <c r="O3297">
        <f t="shared" si="204"/>
        <v>3</v>
      </c>
      <c r="P3297">
        <f t="shared" si="205"/>
        <v>50</v>
      </c>
      <c r="Q3297" s="10" t="s">
        <v>8315</v>
      </c>
      <c r="R3297" t="s">
        <v>8316</v>
      </c>
      <c r="S3297" s="14">
        <f t="shared" si="206"/>
        <v>42807.885057870371</v>
      </c>
      <c r="T3297" s="14">
        <f t="shared" si="207"/>
        <v>42858.8</v>
      </c>
    </row>
    <row r="3298" spans="1:20" ht="45" x14ac:dyDescent="0.45">
      <c r="A3298">
        <v>3895</v>
      </c>
      <c r="B3298" s="3" t="s">
        <v>3892</v>
      </c>
      <c r="C3298" s="3" t="s">
        <v>8003</v>
      </c>
      <c r="D3298" s="6">
        <v>1000</v>
      </c>
      <c r="E3298" s="8">
        <v>50</v>
      </c>
      <c r="F3298" t="s">
        <v>8220</v>
      </c>
      <c r="G3298" t="s">
        <v>8223</v>
      </c>
      <c r="H3298" t="s">
        <v>8245</v>
      </c>
      <c r="I3298">
        <v>1425103218</v>
      </c>
      <c r="J3298">
        <v>1422424818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5</v>
      </c>
      <c r="P3298">
        <f t="shared" si="205"/>
        <v>50</v>
      </c>
      <c r="Q3298" s="10" t="s">
        <v>8315</v>
      </c>
      <c r="R3298" t="s">
        <v>8316</v>
      </c>
      <c r="S3298" s="14">
        <f t="shared" si="206"/>
        <v>42032.250208333338</v>
      </c>
      <c r="T3298" s="14">
        <f t="shared" si="207"/>
        <v>42063.250208333338</v>
      </c>
    </row>
    <row r="3299" spans="1:20" ht="73.8" x14ac:dyDescent="0.45">
      <c r="A3299">
        <v>3941</v>
      </c>
      <c r="B3299" s="3" t="s">
        <v>3938</v>
      </c>
      <c r="C3299" s="3" t="s">
        <v>8049</v>
      </c>
      <c r="D3299" s="6">
        <v>5500</v>
      </c>
      <c r="E3299" s="8">
        <v>50</v>
      </c>
      <c r="F3299" t="s">
        <v>8220</v>
      </c>
      <c r="G3299" t="s">
        <v>8223</v>
      </c>
      <c r="H3299" t="s">
        <v>8245</v>
      </c>
      <c r="I3299">
        <v>1416877200</v>
      </c>
      <c r="J3299">
        <v>1414505137</v>
      </c>
      <c r="K3299" t="b">
        <v>0</v>
      </c>
      <c r="L3299">
        <v>2</v>
      </c>
      <c r="M3299" t="b">
        <v>0</v>
      </c>
      <c r="N3299" t="s">
        <v>8269</v>
      </c>
      <c r="O3299">
        <f t="shared" si="204"/>
        <v>1</v>
      </c>
      <c r="P3299">
        <f t="shared" si="205"/>
        <v>25</v>
      </c>
      <c r="Q3299" s="10" t="s">
        <v>8315</v>
      </c>
      <c r="R3299" t="s">
        <v>8316</v>
      </c>
      <c r="S3299" s="14">
        <f t="shared" si="206"/>
        <v>41940.587233796294</v>
      </c>
      <c r="T3299" s="14">
        <f t="shared" si="207"/>
        <v>41968.041666666672</v>
      </c>
    </row>
    <row r="3300" spans="1:20" ht="59.4" x14ac:dyDescent="0.45">
      <c r="A3300">
        <v>4099</v>
      </c>
      <c r="B3300" s="3" t="s">
        <v>4095</v>
      </c>
      <c r="C3300" s="3" t="s">
        <v>8202</v>
      </c>
      <c r="D3300" s="6">
        <v>4500</v>
      </c>
      <c r="E3300" s="8">
        <v>50</v>
      </c>
      <c r="F3300" t="s">
        <v>8220</v>
      </c>
      <c r="G3300" t="s">
        <v>8223</v>
      </c>
      <c r="H3300" t="s">
        <v>8245</v>
      </c>
      <c r="I3300">
        <v>1472847873</v>
      </c>
      <c r="J3300">
        <v>1468959873</v>
      </c>
      <c r="K3300" t="b">
        <v>0</v>
      </c>
      <c r="L3300">
        <v>1</v>
      </c>
      <c r="M3300" t="b">
        <v>0</v>
      </c>
      <c r="N3300" t="s">
        <v>8269</v>
      </c>
      <c r="O3300">
        <f t="shared" si="204"/>
        <v>1</v>
      </c>
      <c r="P3300">
        <f t="shared" si="205"/>
        <v>50</v>
      </c>
      <c r="Q3300" s="10" t="s">
        <v>8315</v>
      </c>
      <c r="R3300" t="s">
        <v>8316</v>
      </c>
      <c r="S3300" s="14">
        <f t="shared" si="206"/>
        <v>42570.850381944445</v>
      </c>
      <c r="T3300" s="14">
        <f t="shared" si="207"/>
        <v>42615.850381944445</v>
      </c>
    </row>
    <row r="3301" spans="1:20" ht="45" x14ac:dyDescent="0.4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0" t="s">
        <v>8315</v>
      </c>
      <c r="R3301" t="s">
        <v>8355</v>
      </c>
      <c r="S3301" s="14">
        <f t="shared" si="206"/>
        <v>42173.67082175926</v>
      </c>
      <c r="T3301" s="14">
        <f t="shared" si="207"/>
        <v>42233.67082175926</v>
      </c>
    </row>
    <row r="3302" spans="1:20" ht="45" x14ac:dyDescent="0.4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0" t="s">
        <v>8315</v>
      </c>
      <c r="R3302" t="s">
        <v>8355</v>
      </c>
      <c r="S3302" s="14">
        <f t="shared" si="206"/>
        <v>42523.025231481486</v>
      </c>
      <c r="T3302" s="14">
        <f t="shared" si="207"/>
        <v>42583.025231481486</v>
      </c>
    </row>
    <row r="3303" spans="1:20" ht="59.4" x14ac:dyDescent="0.45">
      <c r="A3303">
        <v>2123</v>
      </c>
      <c r="B3303" s="3" t="s">
        <v>2124</v>
      </c>
      <c r="C3303" s="3" t="s">
        <v>6233</v>
      </c>
      <c r="D3303" s="6">
        <v>500</v>
      </c>
      <c r="E3303" s="8">
        <v>50</v>
      </c>
      <c r="F3303" t="s">
        <v>8220</v>
      </c>
      <c r="G3303" t="s">
        <v>8223</v>
      </c>
      <c r="H3303" t="s">
        <v>8245</v>
      </c>
      <c r="I3303">
        <v>1268636340</v>
      </c>
      <c r="J3303">
        <v>1263982307</v>
      </c>
      <c r="K3303" t="b">
        <v>0</v>
      </c>
      <c r="L3303">
        <v>5</v>
      </c>
      <c r="M3303" t="b">
        <v>0</v>
      </c>
      <c r="N3303" t="s">
        <v>8280</v>
      </c>
      <c r="O3303">
        <f t="shared" si="204"/>
        <v>10</v>
      </c>
      <c r="P3303">
        <f t="shared" si="205"/>
        <v>10</v>
      </c>
      <c r="Q3303" s="10" t="s">
        <v>8331</v>
      </c>
      <c r="R3303" t="s">
        <v>8332</v>
      </c>
      <c r="S3303" s="14">
        <f t="shared" si="206"/>
        <v>40198.424849537041</v>
      </c>
      <c r="T3303" s="14">
        <f t="shared" si="207"/>
        <v>40252.290972222225</v>
      </c>
    </row>
    <row r="3304" spans="1:20" ht="45" x14ac:dyDescent="0.45">
      <c r="A3304">
        <v>2152</v>
      </c>
      <c r="B3304" s="3" t="s">
        <v>2153</v>
      </c>
      <c r="C3304" s="3" t="s">
        <v>6262</v>
      </c>
      <c r="D3304" s="6">
        <v>30000</v>
      </c>
      <c r="E3304" s="8">
        <v>50</v>
      </c>
      <c r="F3304" t="s">
        <v>8220</v>
      </c>
      <c r="G3304" t="s">
        <v>8223</v>
      </c>
      <c r="H3304" t="s">
        <v>8245</v>
      </c>
      <c r="I3304">
        <v>1394909909</v>
      </c>
      <c r="J3304">
        <v>1392321509</v>
      </c>
      <c r="K3304" t="b">
        <v>0</v>
      </c>
      <c r="L3304">
        <v>4</v>
      </c>
      <c r="M3304" t="b">
        <v>0</v>
      </c>
      <c r="N3304" t="s">
        <v>8280</v>
      </c>
      <c r="O3304">
        <f t="shared" si="204"/>
        <v>0</v>
      </c>
      <c r="P3304">
        <f t="shared" si="205"/>
        <v>12.5</v>
      </c>
      <c r="Q3304" s="10" t="s">
        <v>8331</v>
      </c>
      <c r="R3304" t="s">
        <v>8332</v>
      </c>
      <c r="S3304" s="14">
        <f t="shared" si="206"/>
        <v>41683.832280092596</v>
      </c>
      <c r="T3304" s="14">
        <f t="shared" si="207"/>
        <v>41713.790613425925</v>
      </c>
    </row>
    <row r="3305" spans="1:20" ht="45" x14ac:dyDescent="0.45">
      <c r="A3305">
        <v>559</v>
      </c>
      <c r="B3305" s="3" t="s">
        <v>560</v>
      </c>
      <c r="C3305" s="3" t="s">
        <v>4669</v>
      </c>
      <c r="D3305" s="6">
        <v>240000</v>
      </c>
      <c r="E3305" s="8">
        <v>50</v>
      </c>
      <c r="F3305" t="s">
        <v>8220</v>
      </c>
      <c r="G3305" t="s">
        <v>8223</v>
      </c>
      <c r="H3305" t="s">
        <v>8245</v>
      </c>
      <c r="I3305">
        <v>1449989260</v>
      </c>
      <c r="J3305">
        <v>1447397260</v>
      </c>
      <c r="K3305" t="b">
        <v>0</v>
      </c>
      <c r="L3305">
        <v>1</v>
      </c>
      <c r="M3305" t="b">
        <v>0</v>
      </c>
      <c r="N3305" t="s">
        <v>8270</v>
      </c>
      <c r="O3305">
        <f t="shared" si="204"/>
        <v>0</v>
      </c>
      <c r="P3305">
        <f t="shared" si="205"/>
        <v>50</v>
      </c>
      <c r="Q3305" s="10" t="s">
        <v>8317</v>
      </c>
      <c r="R3305" t="s">
        <v>8318</v>
      </c>
      <c r="S3305" s="14">
        <f t="shared" si="206"/>
        <v>42321.283101851848</v>
      </c>
      <c r="T3305" s="14">
        <f t="shared" si="207"/>
        <v>42351.283101851848</v>
      </c>
    </row>
    <row r="3306" spans="1:20" ht="30.6" x14ac:dyDescent="0.45">
      <c r="A3306">
        <v>2373</v>
      </c>
      <c r="B3306" s="3" t="s">
        <v>2374</v>
      </c>
      <c r="C3306" s="3" t="s">
        <v>6483</v>
      </c>
      <c r="D3306" s="6">
        <v>850000</v>
      </c>
      <c r="E3306" s="8">
        <v>50</v>
      </c>
      <c r="F3306" t="s">
        <v>8219</v>
      </c>
      <c r="G3306" t="s">
        <v>8234</v>
      </c>
      <c r="H3306" t="s">
        <v>8254</v>
      </c>
      <c r="I3306">
        <v>1440863624</v>
      </c>
      <c r="J3306">
        <v>1438271624</v>
      </c>
      <c r="K3306" t="b">
        <v>0</v>
      </c>
      <c r="L3306">
        <v>1</v>
      </c>
      <c r="M3306" t="b">
        <v>0</v>
      </c>
      <c r="N3306" t="s">
        <v>8270</v>
      </c>
      <c r="O3306">
        <f t="shared" si="204"/>
        <v>0</v>
      </c>
      <c r="P3306">
        <f t="shared" si="205"/>
        <v>50</v>
      </c>
      <c r="Q3306" s="10" t="s">
        <v>8317</v>
      </c>
      <c r="R3306" t="s">
        <v>8318</v>
      </c>
      <c r="S3306" s="14">
        <f t="shared" si="206"/>
        <v>42215.662314814821</v>
      </c>
      <c r="T3306" s="14">
        <f t="shared" si="207"/>
        <v>42245.662314814821</v>
      </c>
    </row>
    <row r="3307" spans="1:20" ht="45" x14ac:dyDescent="0.45">
      <c r="A3307">
        <v>2393</v>
      </c>
      <c r="B3307" s="3" t="s">
        <v>2394</v>
      </c>
      <c r="C3307" s="3" t="s">
        <v>6503</v>
      </c>
      <c r="D3307" s="6">
        <v>100000</v>
      </c>
      <c r="E3307" s="8">
        <v>50</v>
      </c>
      <c r="F3307" t="s">
        <v>8219</v>
      </c>
      <c r="G3307" t="s">
        <v>8223</v>
      </c>
      <c r="H3307" t="s">
        <v>8245</v>
      </c>
      <c r="I3307">
        <v>1439048017</v>
      </c>
      <c r="J3307">
        <v>1436456017</v>
      </c>
      <c r="K3307" t="b">
        <v>0</v>
      </c>
      <c r="L3307">
        <v>1</v>
      </c>
      <c r="M3307" t="b">
        <v>0</v>
      </c>
      <c r="N3307" t="s">
        <v>8270</v>
      </c>
      <c r="O3307">
        <f t="shared" si="204"/>
        <v>0</v>
      </c>
      <c r="P3307">
        <f t="shared" si="205"/>
        <v>50</v>
      </c>
      <c r="Q3307" s="10" t="s">
        <v>8317</v>
      </c>
      <c r="R3307" t="s">
        <v>8318</v>
      </c>
      <c r="S3307" s="14">
        <f t="shared" si="206"/>
        <v>42194.648344907408</v>
      </c>
      <c r="T3307" s="14">
        <f t="shared" si="207"/>
        <v>42224.648344907408</v>
      </c>
    </row>
    <row r="3308" spans="1:20" ht="59.4" x14ac:dyDescent="0.4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8320</v>
      </c>
      <c r="R3308" t="s">
        <v>8322</v>
      </c>
      <c r="S3308" s="14">
        <f t="shared" si="206"/>
        <v>42032.168530092589</v>
      </c>
      <c r="T3308" s="14">
        <f t="shared" si="207"/>
        <v>42062.168530092589</v>
      </c>
    </row>
    <row r="3309" spans="1:20" ht="45" x14ac:dyDescent="0.4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8331</v>
      </c>
      <c r="R3309" t="s">
        <v>8332</v>
      </c>
      <c r="S3309" s="14">
        <f t="shared" si="206"/>
        <v>41536.509097222224</v>
      </c>
      <c r="T3309" s="14">
        <f t="shared" si="207"/>
        <v>41566.509097222224</v>
      </c>
    </row>
    <row r="3310" spans="1:20" ht="45" x14ac:dyDescent="0.45">
      <c r="A3310">
        <v>4086</v>
      </c>
      <c r="B3310" s="3" t="s">
        <v>4082</v>
      </c>
      <c r="C3310" s="3" t="s">
        <v>8189</v>
      </c>
      <c r="D3310" s="6">
        <v>1000</v>
      </c>
      <c r="E3310" s="8">
        <v>47</v>
      </c>
      <c r="F3310" t="s">
        <v>8220</v>
      </c>
      <c r="G3310" t="s">
        <v>8223</v>
      </c>
      <c r="H3310" t="s">
        <v>8245</v>
      </c>
      <c r="I3310">
        <v>1448078400</v>
      </c>
      <c r="J3310">
        <v>1445985299</v>
      </c>
      <c r="K3310" t="b">
        <v>0</v>
      </c>
      <c r="L3310">
        <v>5</v>
      </c>
      <c r="M3310" t="b">
        <v>0</v>
      </c>
      <c r="N3310" t="s">
        <v>8269</v>
      </c>
      <c r="O3310">
        <f t="shared" si="204"/>
        <v>5</v>
      </c>
      <c r="P3310">
        <f t="shared" si="205"/>
        <v>9.4</v>
      </c>
      <c r="Q3310" s="10" t="s">
        <v>8315</v>
      </c>
      <c r="R3310" t="s">
        <v>8316</v>
      </c>
      <c r="S3310" s="14">
        <f t="shared" si="206"/>
        <v>42304.940960648149</v>
      </c>
      <c r="T3310" s="14">
        <f t="shared" si="207"/>
        <v>42329.166666666672</v>
      </c>
    </row>
    <row r="3311" spans="1:20" ht="45" x14ac:dyDescent="0.45">
      <c r="A3311">
        <v>1097</v>
      </c>
      <c r="B3311" s="3" t="s">
        <v>1098</v>
      </c>
      <c r="C3311" s="3" t="s">
        <v>5207</v>
      </c>
      <c r="D3311" s="6">
        <v>100000</v>
      </c>
      <c r="E3311" s="8">
        <v>47</v>
      </c>
      <c r="F3311" t="s">
        <v>8220</v>
      </c>
      <c r="G3311" t="s">
        <v>8223</v>
      </c>
      <c r="H3311" t="s">
        <v>8245</v>
      </c>
      <c r="I3311">
        <v>1393786877</v>
      </c>
      <c r="J3311">
        <v>1390330877</v>
      </c>
      <c r="K3311" t="b">
        <v>0</v>
      </c>
      <c r="L3311">
        <v>7</v>
      </c>
      <c r="M3311" t="b">
        <v>0</v>
      </c>
      <c r="N3311" t="s">
        <v>8280</v>
      </c>
      <c r="O3311">
        <f t="shared" si="204"/>
        <v>0</v>
      </c>
      <c r="P3311">
        <f t="shared" si="205"/>
        <v>6.71</v>
      </c>
      <c r="Q3311" s="10" t="s">
        <v>8331</v>
      </c>
      <c r="R3311" t="s">
        <v>8332</v>
      </c>
      <c r="S3311" s="14">
        <f t="shared" si="206"/>
        <v>41660.792557870373</v>
      </c>
      <c r="T3311" s="14">
        <f t="shared" si="207"/>
        <v>41700.792557870373</v>
      </c>
    </row>
    <row r="3312" spans="1:20" ht="45" x14ac:dyDescent="0.4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0" t="s">
        <v>8308</v>
      </c>
      <c r="R3312" t="s">
        <v>8314</v>
      </c>
      <c r="S3312" s="14">
        <f t="shared" si="206"/>
        <v>41534.568113425928</v>
      </c>
      <c r="T3312" s="14">
        <f t="shared" si="207"/>
        <v>41564.568113425928</v>
      </c>
    </row>
    <row r="3313" spans="1:20" ht="45" x14ac:dyDescent="0.4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8308</v>
      </c>
      <c r="R3313" t="s">
        <v>8314</v>
      </c>
      <c r="S3313" s="14">
        <f t="shared" si="206"/>
        <v>40971.002569444441</v>
      </c>
      <c r="T3313" s="14">
        <f t="shared" si="207"/>
        <v>41016.021527777775</v>
      </c>
    </row>
    <row r="3314" spans="1:20" ht="45" x14ac:dyDescent="0.45">
      <c r="A3314">
        <v>2764</v>
      </c>
      <c r="B3314" s="3" t="s">
        <v>2764</v>
      </c>
      <c r="C3314" s="3" t="s">
        <v>6874</v>
      </c>
      <c r="D3314" s="6">
        <v>4000</v>
      </c>
      <c r="E3314" s="8">
        <v>45</v>
      </c>
      <c r="F3314" t="s">
        <v>8220</v>
      </c>
      <c r="G3314" t="s">
        <v>8223</v>
      </c>
      <c r="H3314" t="s">
        <v>8245</v>
      </c>
      <c r="I3314">
        <v>1338404400</v>
      </c>
      <c r="J3314">
        <v>1335855631</v>
      </c>
      <c r="K3314" t="b">
        <v>0</v>
      </c>
      <c r="L3314">
        <v>4</v>
      </c>
      <c r="M3314" t="b">
        <v>0</v>
      </c>
      <c r="N3314" t="s">
        <v>8302</v>
      </c>
      <c r="O3314">
        <f t="shared" si="204"/>
        <v>1</v>
      </c>
      <c r="P3314">
        <f t="shared" si="205"/>
        <v>11.25</v>
      </c>
      <c r="Q3314" s="10" t="s">
        <v>8320</v>
      </c>
      <c r="R3314" t="s">
        <v>8356</v>
      </c>
      <c r="S3314" s="14">
        <f t="shared" si="206"/>
        <v>41030.292025462964</v>
      </c>
      <c r="T3314" s="14">
        <f t="shared" si="207"/>
        <v>41059.791666666664</v>
      </c>
    </row>
    <row r="3315" spans="1:20" ht="45" x14ac:dyDescent="0.45">
      <c r="A3315">
        <v>2436</v>
      </c>
      <c r="B3315" s="3" t="s">
        <v>2437</v>
      </c>
      <c r="C3315" s="3" t="s">
        <v>6546</v>
      </c>
      <c r="D3315" s="6">
        <v>117000</v>
      </c>
      <c r="E3315" s="8">
        <v>45</v>
      </c>
      <c r="F3315" t="s">
        <v>8220</v>
      </c>
      <c r="G3315" t="s">
        <v>8228</v>
      </c>
      <c r="H3315" t="s">
        <v>8250</v>
      </c>
      <c r="I3315">
        <v>1454078770</v>
      </c>
      <c r="J3315">
        <v>1448894770</v>
      </c>
      <c r="K3315" t="b">
        <v>0</v>
      </c>
      <c r="L3315">
        <v>2</v>
      </c>
      <c r="M3315" t="b">
        <v>0</v>
      </c>
      <c r="N3315" t="s">
        <v>8282</v>
      </c>
      <c r="O3315">
        <f t="shared" si="204"/>
        <v>0</v>
      </c>
      <c r="P3315">
        <f t="shared" si="205"/>
        <v>22.5</v>
      </c>
      <c r="Q3315" s="10" t="s">
        <v>8334</v>
      </c>
      <c r="R3315" t="s">
        <v>8335</v>
      </c>
      <c r="S3315" s="14">
        <f t="shared" si="206"/>
        <v>42338.615393518514</v>
      </c>
      <c r="T3315" s="14">
        <f t="shared" si="207"/>
        <v>42398.615393518514</v>
      </c>
    </row>
    <row r="3316" spans="1:20" ht="45" x14ac:dyDescent="0.45">
      <c r="A3316">
        <v>865</v>
      </c>
      <c r="B3316" s="3" t="s">
        <v>866</v>
      </c>
      <c r="C3316" s="3" t="s">
        <v>4975</v>
      </c>
      <c r="D3316" s="6">
        <v>2200</v>
      </c>
      <c r="E3316" s="8">
        <v>45</v>
      </c>
      <c r="F3316" t="s">
        <v>8220</v>
      </c>
      <c r="G3316" t="s">
        <v>8223</v>
      </c>
      <c r="H3316" t="s">
        <v>8245</v>
      </c>
      <c r="I3316">
        <v>1358361197</v>
      </c>
      <c r="J3316">
        <v>1353177197</v>
      </c>
      <c r="K3316" t="b">
        <v>0</v>
      </c>
      <c r="L3316">
        <v>2</v>
      </c>
      <c r="M3316" t="b">
        <v>0</v>
      </c>
      <c r="N3316" t="s">
        <v>8276</v>
      </c>
      <c r="O3316">
        <f t="shared" si="204"/>
        <v>2</v>
      </c>
      <c r="P3316">
        <f t="shared" si="205"/>
        <v>22.5</v>
      </c>
      <c r="Q3316" s="10" t="s">
        <v>8323</v>
      </c>
      <c r="R3316" t="s">
        <v>8326</v>
      </c>
      <c r="S3316" s="14">
        <f t="shared" si="206"/>
        <v>41230.77311342593</v>
      </c>
      <c r="T3316" s="14">
        <f t="shared" si="207"/>
        <v>41290.77311342593</v>
      </c>
    </row>
    <row r="3317" spans="1:20" ht="30.6" x14ac:dyDescent="0.45">
      <c r="A3317">
        <v>873</v>
      </c>
      <c r="B3317" s="3" t="s">
        <v>874</v>
      </c>
      <c r="C3317" s="3" t="s">
        <v>4983</v>
      </c>
      <c r="D3317" s="6">
        <v>3500</v>
      </c>
      <c r="E3317" s="8">
        <v>45</v>
      </c>
      <c r="F3317" t="s">
        <v>8220</v>
      </c>
      <c r="G3317" t="s">
        <v>8223</v>
      </c>
      <c r="H3317" t="s">
        <v>8245</v>
      </c>
      <c r="I3317">
        <v>1352610040</v>
      </c>
      <c r="J3317">
        <v>1349150440</v>
      </c>
      <c r="K3317" t="b">
        <v>0</v>
      </c>
      <c r="L3317">
        <v>5</v>
      </c>
      <c r="M3317" t="b">
        <v>0</v>
      </c>
      <c r="N3317" t="s">
        <v>8276</v>
      </c>
      <c r="O3317">
        <f t="shared" si="204"/>
        <v>1</v>
      </c>
      <c r="P3317">
        <f t="shared" si="205"/>
        <v>9</v>
      </c>
      <c r="Q3317" s="10" t="s">
        <v>8323</v>
      </c>
      <c r="R3317" t="s">
        <v>8326</v>
      </c>
      <c r="S3317" s="14">
        <f t="shared" si="206"/>
        <v>41184.167129629634</v>
      </c>
      <c r="T3317" s="14">
        <f t="shared" si="207"/>
        <v>41224.208796296298</v>
      </c>
    </row>
    <row r="3318" spans="1:20" ht="45" x14ac:dyDescent="0.45">
      <c r="A3318">
        <v>2866</v>
      </c>
      <c r="B3318" s="3" t="s">
        <v>2866</v>
      </c>
      <c r="C3318" s="3" t="s">
        <v>6976</v>
      </c>
      <c r="D3318" s="6">
        <v>5000</v>
      </c>
      <c r="E3318" s="8">
        <v>45</v>
      </c>
      <c r="F3318" t="s">
        <v>8220</v>
      </c>
      <c r="G3318" t="s">
        <v>8223</v>
      </c>
      <c r="H3318" t="s">
        <v>8245</v>
      </c>
      <c r="I3318">
        <v>1476482400</v>
      </c>
      <c r="J3318">
        <v>1473893721</v>
      </c>
      <c r="K3318" t="b">
        <v>0</v>
      </c>
      <c r="L3318">
        <v>2</v>
      </c>
      <c r="M3318" t="b">
        <v>0</v>
      </c>
      <c r="N3318" t="s">
        <v>8269</v>
      </c>
      <c r="O3318">
        <f t="shared" si="204"/>
        <v>1</v>
      </c>
      <c r="P3318">
        <f t="shared" si="205"/>
        <v>22.5</v>
      </c>
      <c r="Q3318" s="10" t="s">
        <v>8315</v>
      </c>
      <c r="R3318" t="s">
        <v>8316</v>
      </c>
      <c r="S3318" s="14">
        <f t="shared" si="206"/>
        <v>42627.955104166671</v>
      </c>
      <c r="T3318" s="14">
        <f t="shared" si="207"/>
        <v>42657.916666666672</v>
      </c>
    </row>
    <row r="3319" spans="1:20" ht="45" x14ac:dyDescent="0.45">
      <c r="A3319">
        <v>3142</v>
      </c>
      <c r="B3319" s="3" t="s">
        <v>3142</v>
      </c>
      <c r="C3319" s="3" t="s">
        <v>7252</v>
      </c>
      <c r="D3319" s="6">
        <v>2750</v>
      </c>
      <c r="E3319" s="8">
        <v>45</v>
      </c>
      <c r="F3319" t="s">
        <v>8221</v>
      </c>
      <c r="G3319" t="s">
        <v>8224</v>
      </c>
      <c r="H3319" t="s">
        <v>8246</v>
      </c>
      <c r="I3319">
        <v>1489922339</v>
      </c>
      <c r="J3319">
        <v>1487333939</v>
      </c>
      <c r="K3319" t="b">
        <v>0</v>
      </c>
      <c r="L3319">
        <v>3</v>
      </c>
      <c r="M3319" t="b">
        <v>0</v>
      </c>
      <c r="N3319" t="s">
        <v>8269</v>
      </c>
      <c r="O3319">
        <f t="shared" si="204"/>
        <v>2</v>
      </c>
      <c r="P3319">
        <f t="shared" si="205"/>
        <v>15</v>
      </c>
      <c r="Q3319" s="10" t="s">
        <v>8315</v>
      </c>
      <c r="R3319" t="s">
        <v>8316</v>
      </c>
      <c r="S3319" s="14">
        <f t="shared" si="206"/>
        <v>42783.513182870374</v>
      </c>
      <c r="T3319" s="14">
        <f t="shared" si="207"/>
        <v>42813.471516203703</v>
      </c>
    </row>
    <row r="3320" spans="1:20" ht="45" x14ac:dyDescent="0.4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04"/>
        <v>2</v>
      </c>
      <c r="P3320">
        <f t="shared" si="205"/>
        <v>11.25</v>
      </c>
      <c r="Q3320" s="10" t="s">
        <v>8315</v>
      </c>
      <c r="R3320" t="s">
        <v>8316</v>
      </c>
      <c r="S3320" s="14">
        <f t="shared" si="206"/>
        <v>42342.845555555556</v>
      </c>
      <c r="T3320" s="14">
        <f t="shared" si="207"/>
        <v>42372.845555555556</v>
      </c>
    </row>
    <row r="3321" spans="1:20" ht="59.4" x14ac:dyDescent="0.45">
      <c r="A3321">
        <v>3962</v>
      </c>
      <c r="B3321" s="3" t="s">
        <v>3959</v>
      </c>
      <c r="C3321" s="3" t="s">
        <v>8069</v>
      </c>
      <c r="D3321" s="6">
        <v>1400</v>
      </c>
      <c r="E3321" s="8">
        <v>45</v>
      </c>
      <c r="F3321" t="s">
        <v>8220</v>
      </c>
      <c r="G3321" t="s">
        <v>8224</v>
      </c>
      <c r="H3321" t="s">
        <v>8246</v>
      </c>
      <c r="I3321">
        <v>1448722494</v>
      </c>
      <c r="J3321">
        <v>1446562494</v>
      </c>
      <c r="K3321" t="b">
        <v>0</v>
      </c>
      <c r="L3321">
        <v>3</v>
      </c>
      <c r="M3321" t="b">
        <v>0</v>
      </c>
      <c r="N3321" t="s">
        <v>8269</v>
      </c>
      <c r="O3321">
        <f t="shared" si="204"/>
        <v>3</v>
      </c>
      <c r="P3321">
        <f t="shared" si="205"/>
        <v>15</v>
      </c>
      <c r="Q3321" s="10" t="s">
        <v>8315</v>
      </c>
      <c r="R3321" t="s">
        <v>8316</v>
      </c>
      <c r="S3321" s="14">
        <f t="shared" si="206"/>
        <v>42311.621458333335</v>
      </c>
      <c r="T3321" s="14">
        <f t="shared" si="207"/>
        <v>42336.621458333335</v>
      </c>
    </row>
    <row r="3322" spans="1:20" ht="59.4" x14ac:dyDescent="0.45">
      <c r="A3322">
        <v>3966</v>
      </c>
      <c r="B3322" s="3" t="s">
        <v>3963</v>
      </c>
      <c r="C3322" s="3" t="s">
        <v>8073</v>
      </c>
      <c r="D3322" s="6">
        <v>7500</v>
      </c>
      <c r="E3322" s="8">
        <v>45</v>
      </c>
      <c r="F3322" t="s">
        <v>8220</v>
      </c>
      <c r="G3322" t="s">
        <v>8223</v>
      </c>
      <c r="H3322" t="s">
        <v>8245</v>
      </c>
      <c r="I3322">
        <v>1406170740</v>
      </c>
      <c r="J3322">
        <v>1402506278</v>
      </c>
      <c r="K3322" t="b">
        <v>0</v>
      </c>
      <c r="L3322">
        <v>2</v>
      </c>
      <c r="M3322" t="b">
        <v>0</v>
      </c>
      <c r="N3322" t="s">
        <v>8269</v>
      </c>
      <c r="O3322">
        <f t="shared" si="204"/>
        <v>1</v>
      </c>
      <c r="P3322">
        <f t="shared" si="205"/>
        <v>22.5</v>
      </c>
      <c r="Q3322" s="10" t="s">
        <v>8315</v>
      </c>
      <c r="R3322" t="s">
        <v>8316</v>
      </c>
      <c r="S3322" s="14">
        <f t="shared" si="206"/>
        <v>41801.711550925924</v>
      </c>
      <c r="T3322" s="14">
        <f t="shared" si="207"/>
        <v>41844.124305555553</v>
      </c>
    </row>
    <row r="3323" spans="1:20" ht="45" x14ac:dyDescent="0.45">
      <c r="A3323">
        <v>1428</v>
      </c>
      <c r="B3323" s="3" t="s">
        <v>1429</v>
      </c>
      <c r="C3323" s="3" t="s">
        <v>5538</v>
      </c>
      <c r="D3323" s="6">
        <v>1000</v>
      </c>
      <c r="E3323" s="8">
        <v>45</v>
      </c>
      <c r="F3323" t="s">
        <v>8220</v>
      </c>
      <c r="G3323" t="s">
        <v>8226</v>
      </c>
      <c r="H3323" t="s">
        <v>8248</v>
      </c>
      <c r="I3323">
        <v>1459584417</v>
      </c>
      <c r="J3323">
        <v>1456996017</v>
      </c>
      <c r="K3323" t="b">
        <v>0</v>
      </c>
      <c r="L3323">
        <v>3</v>
      </c>
      <c r="M3323" t="b">
        <v>0</v>
      </c>
      <c r="N3323" t="s">
        <v>8285</v>
      </c>
      <c r="O3323">
        <f t="shared" si="204"/>
        <v>5</v>
      </c>
      <c r="P3323">
        <f t="shared" si="205"/>
        <v>15</v>
      </c>
      <c r="Q3323" s="10" t="s">
        <v>8320</v>
      </c>
      <c r="R3323" t="s">
        <v>8339</v>
      </c>
      <c r="S3323" s="14">
        <f t="shared" si="206"/>
        <v>42432.379826388889</v>
      </c>
      <c r="T3323" s="14">
        <f t="shared" si="207"/>
        <v>42462.338159722218</v>
      </c>
    </row>
    <row r="3324" spans="1:20" ht="59.4" x14ac:dyDescent="0.45">
      <c r="A3324">
        <v>1068</v>
      </c>
      <c r="B3324" s="3" t="s">
        <v>1069</v>
      </c>
      <c r="C3324" s="3" t="s">
        <v>5178</v>
      </c>
      <c r="D3324" s="6">
        <v>30000</v>
      </c>
      <c r="E3324" s="8">
        <v>45</v>
      </c>
      <c r="F3324" t="s">
        <v>8220</v>
      </c>
      <c r="G3324" t="s">
        <v>8223</v>
      </c>
      <c r="H3324" t="s">
        <v>8245</v>
      </c>
      <c r="I3324">
        <v>1460274864</v>
      </c>
      <c r="J3324">
        <v>1457686464</v>
      </c>
      <c r="K3324" t="b">
        <v>0</v>
      </c>
      <c r="L3324">
        <v>4</v>
      </c>
      <c r="M3324" t="b">
        <v>0</v>
      </c>
      <c r="N3324" t="s">
        <v>8280</v>
      </c>
      <c r="O3324">
        <f t="shared" si="204"/>
        <v>0</v>
      </c>
      <c r="P3324">
        <f t="shared" si="205"/>
        <v>11.25</v>
      </c>
      <c r="Q3324" s="10" t="s">
        <v>8331</v>
      </c>
      <c r="R3324" t="s">
        <v>8332</v>
      </c>
      <c r="S3324" s="14">
        <f t="shared" si="206"/>
        <v>42440.371111111104</v>
      </c>
      <c r="T3324" s="14">
        <f t="shared" si="207"/>
        <v>42470.329444444447</v>
      </c>
    </row>
    <row r="3325" spans="1:20" ht="30.6" x14ac:dyDescent="0.4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04"/>
        <v>5</v>
      </c>
      <c r="P3325">
        <f t="shared" si="205"/>
        <v>15</v>
      </c>
      <c r="Q3325" s="10" t="s">
        <v>8331</v>
      </c>
      <c r="R3325" t="s">
        <v>8332</v>
      </c>
      <c r="S3325" s="14">
        <f t="shared" si="206"/>
        <v>41005.904120370367</v>
      </c>
      <c r="T3325" s="14">
        <f t="shared" si="207"/>
        <v>41035.904120370367</v>
      </c>
    </row>
    <row r="3326" spans="1:20" ht="59.4" x14ac:dyDescent="0.45">
      <c r="A3326">
        <v>1078</v>
      </c>
      <c r="B3326" s="3" t="s">
        <v>1079</v>
      </c>
      <c r="C3326" s="3" t="s">
        <v>5188</v>
      </c>
      <c r="D3326" s="6">
        <v>600</v>
      </c>
      <c r="E3326" s="8">
        <v>45</v>
      </c>
      <c r="F3326" t="s">
        <v>8220</v>
      </c>
      <c r="G3326" t="s">
        <v>8223</v>
      </c>
      <c r="H3326" t="s">
        <v>8245</v>
      </c>
      <c r="I3326">
        <v>1311309721</v>
      </c>
      <c r="J3326">
        <v>1307421721</v>
      </c>
      <c r="K3326" t="b">
        <v>0</v>
      </c>
      <c r="L3326">
        <v>5</v>
      </c>
      <c r="M3326" t="b">
        <v>0</v>
      </c>
      <c r="N3326" t="s">
        <v>8280</v>
      </c>
      <c r="O3326">
        <f t="shared" si="204"/>
        <v>8</v>
      </c>
      <c r="P3326">
        <f t="shared" si="205"/>
        <v>9</v>
      </c>
      <c r="Q3326" s="10" t="s">
        <v>8331</v>
      </c>
      <c r="R3326" t="s">
        <v>8332</v>
      </c>
      <c r="S3326" s="14">
        <f t="shared" si="206"/>
        <v>40701.195844907408</v>
      </c>
      <c r="T3326" s="14">
        <f t="shared" si="207"/>
        <v>40746.195844907408</v>
      </c>
    </row>
    <row r="3327" spans="1:20" ht="45" x14ac:dyDescent="0.45">
      <c r="A3327">
        <v>1109</v>
      </c>
      <c r="B3327" s="3" t="s">
        <v>1110</v>
      </c>
      <c r="C3327" s="3" t="s">
        <v>5219</v>
      </c>
      <c r="D3327" s="6">
        <v>10000</v>
      </c>
      <c r="E3327" s="8">
        <v>45</v>
      </c>
      <c r="F3327" t="s">
        <v>8220</v>
      </c>
      <c r="G3327" t="s">
        <v>8223</v>
      </c>
      <c r="H3327" t="s">
        <v>8245</v>
      </c>
      <c r="I3327">
        <v>1479495790</v>
      </c>
      <c r="J3327">
        <v>1476900190</v>
      </c>
      <c r="K3327" t="b">
        <v>0</v>
      </c>
      <c r="L3327">
        <v>3</v>
      </c>
      <c r="M3327" t="b">
        <v>0</v>
      </c>
      <c r="N3327" t="s">
        <v>8280</v>
      </c>
      <c r="O3327">
        <f t="shared" si="204"/>
        <v>0</v>
      </c>
      <c r="P3327">
        <f t="shared" si="205"/>
        <v>15</v>
      </c>
      <c r="Q3327" s="10" t="s">
        <v>8331</v>
      </c>
      <c r="R3327" t="s">
        <v>8332</v>
      </c>
      <c r="S3327" s="14">
        <f t="shared" si="206"/>
        <v>42662.752199074079</v>
      </c>
      <c r="T3327" s="14">
        <f t="shared" si="207"/>
        <v>42692.793865740736</v>
      </c>
    </row>
    <row r="3328" spans="1:20" ht="45" x14ac:dyDescent="0.4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8331</v>
      </c>
      <c r="R3328" t="s">
        <v>8332</v>
      </c>
      <c r="S3328" s="14">
        <f t="shared" si="206"/>
        <v>42396.973807870367</v>
      </c>
      <c r="T3328" s="14">
        <f t="shared" si="207"/>
        <v>42411.973807870367</v>
      </c>
    </row>
    <row r="3329" spans="1:20" ht="59.4" x14ac:dyDescent="0.4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0" t="s">
        <v>8334</v>
      </c>
      <c r="R3329" t="s">
        <v>8335</v>
      </c>
      <c r="S3329" s="14">
        <f t="shared" si="206"/>
        <v>42728.827407407407</v>
      </c>
      <c r="T3329" s="14">
        <f t="shared" si="207"/>
        <v>42747.695833333331</v>
      </c>
    </row>
    <row r="3330" spans="1:20" ht="59.4" x14ac:dyDescent="0.4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08">ROUND(E3330/D3330*100,0)</f>
        <v>0</v>
      </c>
      <c r="P3330">
        <f t="shared" ref="P3330:P3393" si="209">IFERROR(ROUND(E3330/L3330,2),0)</f>
        <v>10.5</v>
      </c>
      <c r="Q3330" s="10" t="s">
        <v>8317</v>
      </c>
      <c r="R3330" t="s">
        <v>8346</v>
      </c>
      <c r="S3330" s="14">
        <f t="shared" ref="S3330:S3393" si="210">(((J3330/60)/60)/24)+DATE(1970,1,1)</f>
        <v>41859.925856481481</v>
      </c>
      <c r="T3330" s="14">
        <f t="shared" ref="T3330:T3393" si="211">(((I3330/60)/60)/24)+DATE(1970,1,1)</f>
        <v>41889.925856481481</v>
      </c>
    </row>
    <row r="3331" spans="1:20" ht="45" x14ac:dyDescent="0.45">
      <c r="A3331">
        <v>4107</v>
      </c>
      <c r="B3331" s="3" t="s">
        <v>4103</v>
      </c>
      <c r="C3331" s="3" t="s">
        <v>8210</v>
      </c>
      <c r="D3331" s="6">
        <v>2000</v>
      </c>
      <c r="E3331" s="8">
        <v>41</v>
      </c>
      <c r="F3331" t="s">
        <v>8220</v>
      </c>
      <c r="G3331" t="s">
        <v>8223</v>
      </c>
      <c r="H3331" t="s">
        <v>8245</v>
      </c>
      <c r="I3331">
        <v>1411596001</v>
      </c>
      <c r="J3331">
        <v>1409608801</v>
      </c>
      <c r="K3331" t="b">
        <v>0</v>
      </c>
      <c r="L3331">
        <v>4</v>
      </c>
      <c r="M3331" t="b">
        <v>0</v>
      </c>
      <c r="N3331" t="s">
        <v>8269</v>
      </c>
      <c r="O3331">
        <f t="shared" si="208"/>
        <v>2</v>
      </c>
      <c r="P3331">
        <f t="shared" si="209"/>
        <v>10.25</v>
      </c>
      <c r="Q3331" s="10" t="s">
        <v>8315</v>
      </c>
      <c r="R3331" t="s">
        <v>8316</v>
      </c>
      <c r="S3331" s="14">
        <f t="shared" si="210"/>
        <v>41883.916678240741</v>
      </c>
      <c r="T3331" s="14">
        <f t="shared" si="211"/>
        <v>41906.916678240741</v>
      </c>
    </row>
    <row r="3332" spans="1:20" ht="59.4" x14ac:dyDescent="0.4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0" t="s">
        <v>8315</v>
      </c>
      <c r="R3332" t="s">
        <v>8355</v>
      </c>
      <c r="S3332" s="14">
        <f t="shared" si="210"/>
        <v>42241.429120370376</v>
      </c>
      <c r="T3332" s="14">
        <f t="shared" si="211"/>
        <v>42263.916666666672</v>
      </c>
    </row>
    <row r="3333" spans="1:20" ht="30.6" x14ac:dyDescent="0.45">
      <c r="A3333">
        <v>1101</v>
      </c>
      <c r="B3333" s="3" t="s">
        <v>1102</v>
      </c>
      <c r="C3333" s="3" t="s">
        <v>5211</v>
      </c>
      <c r="D3333" s="6">
        <v>100000</v>
      </c>
      <c r="E3333" s="8">
        <v>41</v>
      </c>
      <c r="F3333" t="s">
        <v>8220</v>
      </c>
      <c r="G3333" t="s">
        <v>8223</v>
      </c>
      <c r="H3333" t="s">
        <v>8245</v>
      </c>
      <c r="I3333">
        <v>1468519920</v>
      </c>
      <c r="J3333">
        <v>1466188338</v>
      </c>
      <c r="K3333" t="b">
        <v>0</v>
      </c>
      <c r="L3333">
        <v>6</v>
      </c>
      <c r="M3333" t="b">
        <v>0</v>
      </c>
      <c r="N3333" t="s">
        <v>8280</v>
      </c>
      <c r="O3333">
        <f t="shared" si="208"/>
        <v>0</v>
      </c>
      <c r="P3333">
        <f t="shared" si="209"/>
        <v>6.83</v>
      </c>
      <c r="Q3333" s="10" t="s">
        <v>8331</v>
      </c>
      <c r="R3333" t="s">
        <v>8332</v>
      </c>
      <c r="S3333" s="14">
        <f t="shared" si="210"/>
        <v>42538.77243055556</v>
      </c>
      <c r="T3333" s="14">
        <f t="shared" si="211"/>
        <v>42565.758333333331</v>
      </c>
    </row>
    <row r="3334" spans="1:20" ht="45" x14ac:dyDescent="0.45">
      <c r="A3334">
        <v>2693</v>
      </c>
      <c r="B3334" s="3" t="s">
        <v>2693</v>
      </c>
      <c r="C3334" s="3" t="s">
        <v>6803</v>
      </c>
      <c r="D3334" s="6">
        <v>5000</v>
      </c>
      <c r="E3334" s="8">
        <v>40</v>
      </c>
      <c r="F3334" t="s">
        <v>8220</v>
      </c>
      <c r="G3334" t="s">
        <v>8223</v>
      </c>
      <c r="H3334" t="s">
        <v>8245</v>
      </c>
      <c r="I3334">
        <v>1407899966</v>
      </c>
      <c r="J3334">
        <v>1405307966</v>
      </c>
      <c r="K3334" t="b">
        <v>0</v>
      </c>
      <c r="L3334">
        <v>3</v>
      </c>
      <c r="M3334" t="b">
        <v>0</v>
      </c>
      <c r="N3334" t="s">
        <v>8282</v>
      </c>
      <c r="O3334">
        <f t="shared" si="208"/>
        <v>1</v>
      </c>
      <c r="P3334">
        <f t="shared" si="209"/>
        <v>13.33</v>
      </c>
      <c r="Q3334" s="10" t="s">
        <v>8334</v>
      </c>
      <c r="R3334" t="s">
        <v>8335</v>
      </c>
      <c r="S3334" s="14">
        <f t="shared" si="210"/>
        <v>41834.138495370367</v>
      </c>
      <c r="T3334" s="14">
        <f t="shared" si="211"/>
        <v>41864.138495370367</v>
      </c>
    </row>
    <row r="3335" spans="1:20" ht="45" x14ac:dyDescent="0.45">
      <c r="A3335">
        <v>937</v>
      </c>
      <c r="B3335" s="3" t="s">
        <v>938</v>
      </c>
      <c r="C3335" s="3" t="s">
        <v>5047</v>
      </c>
      <c r="D3335" s="6">
        <v>3500</v>
      </c>
      <c r="E3335" s="8">
        <v>40</v>
      </c>
      <c r="F3335" t="s">
        <v>8220</v>
      </c>
      <c r="G3335" t="s">
        <v>8223</v>
      </c>
      <c r="H3335" t="s">
        <v>8245</v>
      </c>
      <c r="I3335">
        <v>1383509357</v>
      </c>
      <c r="J3335">
        <v>1380913757</v>
      </c>
      <c r="K3335" t="b">
        <v>0</v>
      </c>
      <c r="L3335">
        <v>2</v>
      </c>
      <c r="M3335" t="b">
        <v>0</v>
      </c>
      <c r="N3335" t="s">
        <v>8276</v>
      </c>
      <c r="O3335">
        <f t="shared" si="208"/>
        <v>1</v>
      </c>
      <c r="P3335">
        <f t="shared" si="209"/>
        <v>20</v>
      </c>
      <c r="Q3335" s="10" t="s">
        <v>8323</v>
      </c>
      <c r="R3335" t="s">
        <v>8326</v>
      </c>
      <c r="S3335" s="14">
        <f t="shared" si="210"/>
        <v>41551.798113425924</v>
      </c>
      <c r="T3335" s="14">
        <f t="shared" si="211"/>
        <v>41581.839780092596</v>
      </c>
    </row>
    <row r="3336" spans="1:20" ht="45" x14ac:dyDescent="0.45">
      <c r="A3336">
        <v>939</v>
      </c>
      <c r="B3336" s="3" t="s">
        <v>940</v>
      </c>
      <c r="C3336" s="3" t="s">
        <v>5049</v>
      </c>
      <c r="D3336" s="6">
        <v>2750</v>
      </c>
      <c r="E3336" s="8">
        <v>40</v>
      </c>
      <c r="F3336" t="s">
        <v>8220</v>
      </c>
      <c r="G3336" t="s">
        <v>8223</v>
      </c>
      <c r="H3336" t="s">
        <v>8245</v>
      </c>
      <c r="I3336">
        <v>1372622280</v>
      </c>
      <c r="J3336">
        <v>1369246738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0" t="s">
        <v>8323</v>
      </c>
      <c r="R3336" t="s">
        <v>8326</v>
      </c>
      <c r="S3336" s="14">
        <f t="shared" si="210"/>
        <v>41416.763171296298</v>
      </c>
      <c r="T3336" s="14">
        <f t="shared" si="211"/>
        <v>41455.831944444442</v>
      </c>
    </row>
    <row r="3337" spans="1:20" ht="30.6" x14ac:dyDescent="0.45">
      <c r="A3337">
        <v>3871</v>
      </c>
      <c r="B3337" s="3" t="s">
        <v>3868</v>
      </c>
      <c r="C3337" s="3" t="s">
        <v>7980</v>
      </c>
      <c r="D3337" s="6">
        <v>1500</v>
      </c>
      <c r="E3337" s="8">
        <v>40</v>
      </c>
      <c r="F3337" t="s">
        <v>8219</v>
      </c>
      <c r="G3337" t="s">
        <v>8223</v>
      </c>
      <c r="H3337" t="s">
        <v>8245</v>
      </c>
      <c r="I3337">
        <v>1490809450</v>
      </c>
      <c r="J3337">
        <v>1485629050</v>
      </c>
      <c r="K3337" t="b">
        <v>0</v>
      </c>
      <c r="L3337">
        <v>3</v>
      </c>
      <c r="M3337" t="b">
        <v>0</v>
      </c>
      <c r="N3337" t="s">
        <v>8303</v>
      </c>
      <c r="O3337">
        <f t="shared" si="208"/>
        <v>3</v>
      </c>
      <c r="P3337">
        <f t="shared" si="209"/>
        <v>13.33</v>
      </c>
      <c r="Q3337" s="10" t="s">
        <v>8315</v>
      </c>
      <c r="R3337" t="s">
        <v>8357</v>
      </c>
      <c r="S3337" s="14">
        <f t="shared" si="210"/>
        <v>42763.780671296292</v>
      </c>
      <c r="T3337" s="14">
        <f t="shared" si="211"/>
        <v>42823.739004629635</v>
      </c>
    </row>
    <row r="3338" spans="1:20" ht="45" x14ac:dyDescent="0.45">
      <c r="A3338">
        <v>1789</v>
      </c>
      <c r="B3338" s="3" t="s">
        <v>1790</v>
      </c>
      <c r="C3338" s="3" t="s">
        <v>5899</v>
      </c>
      <c r="D3338" s="6">
        <v>8000</v>
      </c>
      <c r="E3338" s="8">
        <v>40</v>
      </c>
      <c r="F3338" t="s">
        <v>8220</v>
      </c>
      <c r="G3338" t="s">
        <v>8223</v>
      </c>
      <c r="H3338" t="s">
        <v>8245</v>
      </c>
      <c r="I3338">
        <v>1421042403</v>
      </c>
      <c r="J3338">
        <v>1415858403</v>
      </c>
      <c r="K3338" t="b">
        <v>1</v>
      </c>
      <c r="L3338">
        <v>4</v>
      </c>
      <c r="M3338" t="b">
        <v>0</v>
      </c>
      <c r="N3338" t="s">
        <v>8283</v>
      </c>
      <c r="O3338">
        <f t="shared" si="208"/>
        <v>1</v>
      </c>
      <c r="P3338">
        <f t="shared" si="209"/>
        <v>10</v>
      </c>
      <c r="Q3338" s="10" t="s">
        <v>8336</v>
      </c>
      <c r="R3338" t="s">
        <v>8337</v>
      </c>
      <c r="S3338" s="14">
        <f t="shared" si="210"/>
        <v>41956.250034722223</v>
      </c>
      <c r="T3338" s="14">
        <f t="shared" si="211"/>
        <v>42016.250034722223</v>
      </c>
    </row>
    <row r="3339" spans="1:20" ht="45" x14ac:dyDescent="0.45">
      <c r="A3339">
        <v>1793</v>
      </c>
      <c r="B3339" s="3" t="s">
        <v>1794</v>
      </c>
      <c r="C3339" s="3" t="s">
        <v>5903</v>
      </c>
      <c r="D3339" s="6">
        <v>3000</v>
      </c>
      <c r="E3339" s="8">
        <v>40</v>
      </c>
      <c r="F3339" t="s">
        <v>8220</v>
      </c>
      <c r="G3339" t="s">
        <v>8225</v>
      </c>
      <c r="H3339" t="s">
        <v>8247</v>
      </c>
      <c r="I3339">
        <v>1417127040</v>
      </c>
      <c r="J3339">
        <v>1414531440</v>
      </c>
      <c r="K3339" t="b">
        <v>1</v>
      </c>
      <c r="L3339">
        <v>2</v>
      </c>
      <c r="M3339" t="b">
        <v>0</v>
      </c>
      <c r="N3339" t="s">
        <v>8283</v>
      </c>
      <c r="O3339">
        <f t="shared" si="208"/>
        <v>1</v>
      </c>
      <c r="P3339">
        <f t="shared" si="209"/>
        <v>20</v>
      </c>
      <c r="Q3339" s="10" t="s">
        <v>8336</v>
      </c>
      <c r="R3339" t="s">
        <v>8337</v>
      </c>
      <c r="S3339" s="14">
        <f t="shared" si="210"/>
        <v>41940.89166666667</v>
      </c>
      <c r="T3339" s="14">
        <f t="shared" si="211"/>
        <v>41970.933333333334</v>
      </c>
    </row>
    <row r="3340" spans="1:20" ht="45" x14ac:dyDescent="0.45">
      <c r="A3340">
        <v>1811</v>
      </c>
      <c r="B3340" s="3" t="s">
        <v>1812</v>
      </c>
      <c r="C3340" s="3" t="s">
        <v>5921</v>
      </c>
      <c r="D3340" s="6">
        <v>54000</v>
      </c>
      <c r="E3340" s="8">
        <v>40</v>
      </c>
      <c r="F3340" t="s">
        <v>8220</v>
      </c>
      <c r="G3340" t="s">
        <v>8223</v>
      </c>
      <c r="H3340" t="s">
        <v>8245</v>
      </c>
      <c r="I3340">
        <v>1414123200</v>
      </c>
      <c r="J3340">
        <v>1408962270</v>
      </c>
      <c r="K3340" t="b">
        <v>0</v>
      </c>
      <c r="L3340">
        <v>26</v>
      </c>
      <c r="M3340" t="b">
        <v>0</v>
      </c>
      <c r="N3340" t="s">
        <v>8283</v>
      </c>
      <c r="O3340">
        <f t="shared" si="208"/>
        <v>0</v>
      </c>
      <c r="P3340">
        <f t="shared" si="209"/>
        <v>1.54</v>
      </c>
      <c r="Q3340" s="10" t="s">
        <v>8336</v>
      </c>
      <c r="R3340" t="s">
        <v>8337</v>
      </c>
      <c r="S3340" s="14">
        <f t="shared" si="210"/>
        <v>41876.433680555558</v>
      </c>
      <c r="T3340" s="14">
        <f t="shared" si="211"/>
        <v>41936.166666666664</v>
      </c>
    </row>
    <row r="3341" spans="1:20" x14ac:dyDescent="0.45">
      <c r="A3341">
        <v>2864</v>
      </c>
      <c r="B3341" s="3" t="s">
        <v>2864</v>
      </c>
      <c r="C3341" s="3" t="s">
        <v>6974</v>
      </c>
      <c r="D3341" s="6">
        <v>2500</v>
      </c>
      <c r="E3341" s="8">
        <v>40</v>
      </c>
      <c r="F3341" t="s">
        <v>8220</v>
      </c>
      <c r="G3341" t="s">
        <v>8224</v>
      </c>
      <c r="H3341" t="s">
        <v>8246</v>
      </c>
      <c r="I3341">
        <v>1437139080</v>
      </c>
      <c r="J3341">
        <v>1434552207</v>
      </c>
      <c r="K3341" t="b">
        <v>0</v>
      </c>
      <c r="L3341">
        <v>3</v>
      </c>
      <c r="M3341" t="b">
        <v>0</v>
      </c>
      <c r="N3341" t="s">
        <v>8269</v>
      </c>
      <c r="O3341">
        <f t="shared" si="208"/>
        <v>2</v>
      </c>
      <c r="P3341">
        <f t="shared" si="209"/>
        <v>13.33</v>
      </c>
      <c r="Q3341" s="10" t="s">
        <v>8315</v>
      </c>
      <c r="R3341" t="s">
        <v>8316</v>
      </c>
      <c r="S3341" s="14">
        <f t="shared" si="210"/>
        <v>42172.613506944443</v>
      </c>
      <c r="T3341" s="14">
        <f t="shared" si="211"/>
        <v>42202.554166666669</v>
      </c>
    </row>
    <row r="3342" spans="1:20" ht="45" x14ac:dyDescent="0.4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08"/>
        <v>1</v>
      </c>
      <c r="P3342">
        <f t="shared" si="209"/>
        <v>20</v>
      </c>
      <c r="Q3342" s="10" t="s">
        <v>8315</v>
      </c>
      <c r="R3342" t="s">
        <v>8316</v>
      </c>
      <c r="S3342" s="14">
        <f t="shared" si="210"/>
        <v>41872.807696759257</v>
      </c>
      <c r="T3342" s="14">
        <f t="shared" si="211"/>
        <v>41932.807696759257</v>
      </c>
    </row>
    <row r="3343" spans="1:20" ht="45" x14ac:dyDescent="0.45">
      <c r="A3343">
        <v>148</v>
      </c>
      <c r="B3343" s="3" t="s">
        <v>150</v>
      </c>
      <c r="C3343" s="3" t="s">
        <v>4258</v>
      </c>
      <c r="D3343" s="6">
        <v>50000</v>
      </c>
      <c r="E3343" s="8">
        <v>40</v>
      </c>
      <c r="F3343" t="s">
        <v>8219</v>
      </c>
      <c r="G3343" t="s">
        <v>8223</v>
      </c>
      <c r="H3343" t="s">
        <v>8245</v>
      </c>
      <c r="I3343">
        <v>1456555536</v>
      </c>
      <c r="J3343">
        <v>1453963536</v>
      </c>
      <c r="K3343" t="b">
        <v>0</v>
      </c>
      <c r="L3343">
        <v>2</v>
      </c>
      <c r="M3343" t="b">
        <v>0</v>
      </c>
      <c r="N3343" t="s">
        <v>8265</v>
      </c>
      <c r="O3343">
        <f t="shared" si="208"/>
        <v>0</v>
      </c>
      <c r="P3343">
        <f t="shared" si="209"/>
        <v>20</v>
      </c>
      <c r="Q3343" s="10" t="s">
        <v>8308</v>
      </c>
      <c r="R3343" t="s">
        <v>8311</v>
      </c>
      <c r="S3343" s="14">
        <f t="shared" si="210"/>
        <v>42397.281666666662</v>
      </c>
      <c r="T3343" s="14">
        <f t="shared" si="211"/>
        <v>42427.281666666662</v>
      </c>
    </row>
    <row r="3344" spans="1:20" ht="45" x14ac:dyDescent="0.45">
      <c r="A3344">
        <v>154</v>
      </c>
      <c r="B3344" s="3" t="s">
        <v>156</v>
      </c>
      <c r="C3344" s="3" t="s">
        <v>4264</v>
      </c>
      <c r="D3344" s="6">
        <v>1500</v>
      </c>
      <c r="E3344" s="8">
        <v>40</v>
      </c>
      <c r="F3344" t="s">
        <v>8219</v>
      </c>
      <c r="G3344" t="s">
        <v>8223</v>
      </c>
      <c r="H3344" t="s">
        <v>8245</v>
      </c>
      <c r="I3344">
        <v>1433336895</v>
      </c>
      <c r="J3344">
        <v>1429621695</v>
      </c>
      <c r="K3344" t="b">
        <v>0</v>
      </c>
      <c r="L3344">
        <v>3</v>
      </c>
      <c r="M3344" t="b">
        <v>0</v>
      </c>
      <c r="N3344" t="s">
        <v>8265</v>
      </c>
      <c r="O3344">
        <f t="shared" si="208"/>
        <v>3</v>
      </c>
      <c r="P3344">
        <f t="shared" si="209"/>
        <v>13.33</v>
      </c>
      <c r="Q3344" s="10" t="s">
        <v>8308</v>
      </c>
      <c r="R3344" t="s">
        <v>8311</v>
      </c>
      <c r="S3344" s="14">
        <f t="shared" si="210"/>
        <v>42115.547395833331</v>
      </c>
      <c r="T3344" s="14">
        <f t="shared" si="211"/>
        <v>42158.547395833331</v>
      </c>
    </row>
    <row r="3345" spans="1:20" ht="59.4" x14ac:dyDescent="0.45">
      <c r="A3345">
        <v>3053</v>
      </c>
      <c r="B3345" s="3" t="s">
        <v>3053</v>
      </c>
      <c r="C3345" s="3" t="s">
        <v>7163</v>
      </c>
      <c r="D3345" s="6">
        <v>10000</v>
      </c>
      <c r="E3345" s="8">
        <v>40</v>
      </c>
      <c r="F3345" t="s">
        <v>8220</v>
      </c>
      <c r="G3345" t="s">
        <v>8223</v>
      </c>
      <c r="H3345" t="s">
        <v>8245</v>
      </c>
      <c r="I3345">
        <v>1412222340</v>
      </c>
      <c r="J3345">
        <v>1407781013</v>
      </c>
      <c r="K3345" t="b">
        <v>0</v>
      </c>
      <c r="L3345">
        <v>3</v>
      </c>
      <c r="M3345" t="b">
        <v>0</v>
      </c>
      <c r="N3345" t="s">
        <v>8301</v>
      </c>
      <c r="O3345">
        <f t="shared" si="208"/>
        <v>0</v>
      </c>
      <c r="P3345">
        <f t="shared" si="209"/>
        <v>13.33</v>
      </c>
      <c r="Q3345" s="10" t="s">
        <v>8315</v>
      </c>
      <c r="R3345" t="s">
        <v>8355</v>
      </c>
      <c r="S3345" s="14">
        <f t="shared" si="210"/>
        <v>41862.761724537035</v>
      </c>
      <c r="T3345" s="14">
        <f t="shared" si="211"/>
        <v>41914.165972222225</v>
      </c>
    </row>
    <row r="3346" spans="1:20" ht="45" x14ac:dyDescent="0.45">
      <c r="A3346">
        <v>1232</v>
      </c>
      <c r="B3346" s="3" t="s">
        <v>1233</v>
      </c>
      <c r="C3346" s="3" t="s">
        <v>5342</v>
      </c>
      <c r="D3346" s="6">
        <v>5000</v>
      </c>
      <c r="E3346" s="8">
        <v>40</v>
      </c>
      <c r="F3346" t="s">
        <v>8219</v>
      </c>
      <c r="G3346" t="s">
        <v>8223</v>
      </c>
      <c r="H3346" t="s">
        <v>8245</v>
      </c>
      <c r="I3346">
        <v>1381090870</v>
      </c>
      <c r="J3346">
        <v>1377030070</v>
      </c>
      <c r="K3346" t="b">
        <v>0</v>
      </c>
      <c r="L3346">
        <v>1</v>
      </c>
      <c r="M3346" t="b">
        <v>0</v>
      </c>
      <c r="N3346" t="s">
        <v>8284</v>
      </c>
      <c r="O3346">
        <f t="shared" si="208"/>
        <v>1</v>
      </c>
      <c r="P3346">
        <f t="shared" si="209"/>
        <v>40</v>
      </c>
      <c r="Q3346" s="10" t="s">
        <v>8323</v>
      </c>
      <c r="R3346" t="s">
        <v>8338</v>
      </c>
      <c r="S3346" s="14">
        <f t="shared" si="210"/>
        <v>41506.848032407412</v>
      </c>
      <c r="T3346" s="14">
        <f t="shared" si="211"/>
        <v>41553.848032407412</v>
      </c>
    </row>
    <row r="3347" spans="1:20" ht="45" x14ac:dyDescent="0.45">
      <c r="A3347">
        <v>2903</v>
      </c>
      <c r="B3347" s="3" t="s">
        <v>2903</v>
      </c>
      <c r="C3347" s="3" t="s">
        <v>7013</v>
      </c>
      <c r="D3347" s="6">
        <v>5000</v>
      </c>
      <c r="E3347" s="8">
        <v>39</v>
      </c>
      <c r="F3347" t="s">
        <v>8220</v>
      </c>
      <c r="G3347" t="s">
        <v>8223</v>
      </c>
      <c r="H3347" t="s">
        <v>8245</v>
      </c>
      <c r="I3347">
        <v>1441771218</v>
      </c>
      <c r="J3347">
        <v>1436587218</v>
      </c>
      <c r="K3347" t="b">
        <v>0</v>
      </c>
      <c r="L3347">
        <v>4</v>
      </c>
      <c r="M3347" t="b">
        <v>0</v>
      </c>
      <c r="N3347" t="s">
        <v>8269</v>
      </c>
      <c r="O3347">
        <f t="shared" si="208"/>
        <v>1</v>
      </c>
      <c r="P3347">
        <f t="shared" si="209"/>
        <v>9.75</v>
      </c>
      <c r="Q3347" s="10" t="s">
        <v>8315</v>
      </c>
      <c r="R3347" t="s">
        <v>8316</v>
      </c>
      <c r="S3347" s="14">
        <f t="shared" si="210"/>
        <v>42196.166874999995</v>
      </c>
      <c r="T3347" s="14">
        <f t="shared" si="211"/>
        <v>42256.166874999995</v>
      </c>
    </row>
    <row r="3348" spans="1:20" ht="45" x14ac:dyDescent="0.45">
      <c r="A3348">
        <v>2346</v>
      </c>
      <c r="B3348" s="3" t="s">
        <v>2347</v>
      </c>
      <c r="C3348" s="3" t="s">
        <v>6456</v>
      </c>
      <c r="D3348" s="6">
        <v>60000</v>
      </c>
      <c r="E3348" s="8">
        <v>39</v>
      </c>
      <c r="F3348" t="s">
        <v>8219</v>
      </c>
      <c r="G3348" t="s">
        <v>8223</v>
      </c>
      <c r="H3348" t="s">
        <v>8245</v>
      </c>
      <c r="I3348">
        <v>1476731431</v>
      </c>
      <c r="J3348">
        <v>1472843431</v>
      </c>
      <c r="K3348" t="b">
        <v>0</v>
      </c>
      <c r="L3348">
        <v>3</v>
      </c>
      <c r="M3348" t="b">
        <v>0</v>
      </c>
      <c r="N3348" t="s">
        <v>8270</v>
      </c>
      <c r="O3348">
        <f t="shared" si="208"/>
        <v>0</v>
      </c>
      <c r="P3348">
        <f t="shared" si="209"/>
        <v>13</v>
      </c>
      <c r="Q3348" s="10" t="s">
        <v>8317</v>
      </c>
      <c r="R3348" t="s">
        <v>8318</v>
      </c>
      <c r="S3348" s="14">
        <f t="shared" si="210"/>
        <v>42615.79896990741</v>
      </c>
      <c r="T3348" s="14">
        <f t="shared" si="211"/>
        <v>42660.79896990741</v>
      </c>
    </row>
    <row r="3349" spans="1:20" ht="30.6" x14ac:dyDescent="0.4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8315</v>
      </c>
      <c r="R3349" t="s">
        <v>8316</v>
      </c>
      <c r="S3349" s="14">
        <f t="shared" si="210"/>
        <v>41975.124340277776</v>
      </c>
      <c r="T3349" s="14">
        <f t="shared" si="211"/>
        <v>42005.124340277776</v>
      </c>
    </row>
    <row r="3350" spans="1:20" ht="45" x14ac:dyDescent="0.4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8315</v>
      </c>
      <c r="R3350" t="s">
        <v>8316</v>
      </c>
      <c r="S3350" s="14">
        <f t="shared" si="210"/>
        <v>42078.34520833334</v>
      </c>
      <c r="T3350" s="14">
        <f t="shared" si="211"/>
        <v>42133.166666666672</v>
      </c>
    </row>
    <row r="3351" spans="1:20" ht="30.6" x14ac:dyDescent="0.45">
      <c r="A3351">
        <v>2761</v>
      </c>
      <c r="B3351" s="3" t="s">
        <v>2761</v>
      </c>
      <c r="C3351" s="3" t="s">
        <v>6871</v>
      </c>
      <c r="D3351" s="6">
        <v>5000</v>
      </c>
      <c r="E3351" s="8">
        <v>36</v>
      </c>
      <c r="F3351" t="s">
        <v>8220</v>
      </c>
      <c r="G3351" t="s">
        <v>8223</v>
      </c>
      <c r="H3351" t="s">
        <v>8245</v>
      </c>
      <c r="I3351">
        <v>1357176693</v>
      </c>
      <c r="J3351">
        <v>1354584693</v>
      </c>
      <c r="K3351" t="b">
        <v>0</v>
      </c>
      <c r="L3351">
        <v>4</v>
      </c>
      <c r="M3351" t="b">
        <v>0</v>
      </c>
      <c r="N3351" t="s">
        <v>8302</v>
      </c>
      <c r="O3351">
        <f t="shared" si="208"/>
        <v>1</v>
      </c>
      <c r="P3351">
        <f t="shared" si="209"/>
        <v>9</v>
      </c>
      <c r="Q3351" s="10" t="s">
        <v>8320</v>
      </c>
      <c r="R3351" t="s">
        <v>8356</v>
      </c>
      <c r="S3351" s="14">
        <f t="shared" si="210"/>
        <v>41247.063576388886</v>
      </c>
      <c r="T3351" s="14">
        <f t="shared" si="211"/>
        <v>41277.063576388886</v>
      </c>
    </row>
    <row r="3352" spans="1:20" ht="45" x14ac:dyDescent="0.45">
      <c r="A3352">
        <v>2683</v>
      </c>
      <c r="B3352" s="3" t="s">
        <v>2683</v>
      </c>
      <c r="C3352" s="3" t="s">
        <v>6793</v>
      </c>
      <c r="D3352" s="6">
        <v>15000</v>
      </c>
      <c r="E3352" s="8">
        <v>36</v>
      </c>
      <c r="F3352" t="s">
        <v>8220</v>
      </c>
      <c r="G3352" t="s">
        <v>8223</v>
      </c>
      <c r="H3352" t="s">
        <v>8245</v>
      </c>
      <c r="I3352">
        <v>1425233240</v>
      </c>
      <c r="J3352">
        <v>1422641240</v>
      </c>
      <c r="K3352" t="b">
        <v>0</v>
      </c>
      <c r="L3352">
        <v>3</v>
      </c>
      <c r="M3352" t="b">
        <v>0</v>
      </c>
      <c r="N3352" t="s">
        <v>8282</v>
      </c>
      <c r="O3352">
        <f t="shared" si="208"/>
        <v>0</v>
      </c>
      <c r="P3352">
        <f t="shared" si="209"/>
        <v>12</v>
      </c>
      <c r="Q3352" s="10" t="s">
        <v>8334</v>
      </c>
      <c r="R3352" t="s">
        <v>8335</v>
      </c>
      <c r="S3352" s="14">
        <f t="shared" si="210"/>
        <v>42034.75509259259</v>
      </c>
      <c r="T3352" s="14">
        <f t="shared" si="211"/>
        <v>42064.75509259259</v>
      </c>
    </row>
    <row r="3353" spans="1:20" ht="45" x14ac:dyDescent="0.45">
      <c r="A3353">
        <v>1873</v>
      </c>
      <c r="B3353" s="3" t="s">
        <v>1874</v>
      </c>
      <c r="C3353" s="3" t="s">
        <v>5983</v>
      </c>
      <c r="D3353" s="6">
        <v>8000</v>
      </c>
      <c r="E3353" s="8">
        <v>36</v>
      </c>
      <c r="F3353" t="s">
        <v>8220</v>
      </c>
      <c r="G3353" t="s">
        <v>8228</v>
      </c>
      <c r="H3353" t="s">
        <v>8250</v>
      </c>
      <c r="I3353">
        <v>1436373900</v>
      </c>
      <c r="J3353">
        <v>1433861210</v>
      </c>
      <c r="K3353" t="b">
        <v>0</v>
      </c>
      <c r="L3353">
        <v>2</v>
      </c>
      <c r="M3353" t="b">
        <v>0</v>
      </c>
      <c r="N3353" t="s">
        <v>8281</v>
      </c>
      <c r="O3353">
        <f t="shared" si="208"/>
        <v>0</v>
      </c>
      <c r="P3353">
        <f t="shared" si="209"/>
        <v>18</v>
      </c>
      <c r="Q3353" s="10" t="s">
        <v>8331</v>
      </c>
      <c r="R3353" t="s">
        <v>8333</v>
      </c>
      <c r="S3353" s="14">
        <f t="shared" si="210"/>
        <v>42164.615856481483</v>
      </c>
      <c r="T3353" s="14">
        <f t="shared" si="211"/>
        <v>42193.697916666672</v>
      </c>
    </row>
    <row r="3354" spans="1:20" ht="45" x14ac:dyDescent="0.4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08"/>
        <v>1</v>
      </c>
      <c r="P3354">
        <f t="shared" si="209"/>
        <v>12</v>
      </c>
      <c r="Q3354" s="10" t="s">
        <v>8317</v>
      </c>
      <c r="R3354" t="s">
        <v>8353</v>
      </c>
      <c r="S3354" s="14">
        <f t="shared" si="210"/>
        <v>42200.261793981481</v>
      </c>
      <c r="T3354" s="14">
        <f t="shared" si="211"/>
        <v>42230.261793981481</v>
      </c>
    </row>
    <row r="3355" spans="1:20" ht="30.6" x14ac:dyDescent="0.45">
      <c r="A3355">
        <v>2741</v>
      </c>
      <c r="B3355" s="3" t="s">
        <v>2741</v>
      </c>
      <c r="C3355" s="3" t="s">
        <v>6851</v>
      </c>
      <c r="D3355" s="6">
        <v>8000</v>
      </c>
      <c r="E3355" s="8">
        <v>35</v>
      </c>
      <c r="F3355" t="s">
        <v>8220</v>
      </c>
      <c r="G3355" t="s">
        <v>8223</v>
      </c>
      <c r="H3355" t="s">
        <v>8245</v>
      </c>
      <c r="I3355">
        <v>1413770820</v>
      </c>
      <c r="J3355">
        <v>1412005602</v>
      </c>
      <c r="K3355" t="b">
        <v>0</v>
      </c>
      <c r="L3355">
        <v>4</v>
      </c>
      <c r="M3355" t="b">
        <v>0</v>
      </c>
      <c r="N3355" t="s">
        <v>8302</v>
      </c>
      <c r="O3355">
        <f t="shared" si="208"/>
        <v>0</v>
      </c>
      <c r="P3355">
        <f t="shared" si="209"/>
        <v>8.75</v>
      </c>
      <c r="Q3355" s="10" t="s">
        <v>8320</v>
      </c>
      <c r="R3355" t="s">
        <v>8356</v>
      </c>
      <c r="S3355" s="14">
        <f t="shared" si="210"/>
        <v>41911.657430555555</v>
      </c>
      <c r="T3355" s="14">
        <f t="shared" si="211"/>
        <v>41932.088194444441</v>
      </c>
    </row>
    <row r="3356" spans="1:20" ht="45" x14ac:dyDescent="0.45">
      <c r="A3356">
        <v>1719</v>
      </c>
      <c r="B3356" s="3" t="s">
        <v>1720</v>
      </c>
      <c r="C3356" s="3" t="s">
        <v>5829</v>
      </c>
      <c r="D3356" s="6">
        <v>4000</v>
      </c>
      <c r="E3356" s="8">
        <v>35</v>
      </c>
      <c r="F3356" t="s">
        <v>8220</v>
      </c>
      <c r="G3356" t="s">
        <v>8223</v>
      </c>
      <c r="H3356" t="s">
        <v>8245</v>
      </c>
      <c r="I3356">
        <v>1410958191</v>
      </c>
      <c r="J3356">
        <v>1408366191</v>
      </c>
      <c r="K3356" t="b">
        <v>0</v>
      </c>
      <c r="L3356">
        <v>3</v>
      </c>
      <c r="M3356" t="b">
        <v>0</v>
      </c>
      <c r="N3356" t="s">
        <v>8291</v>
      </c>
      <c r="O3356">
        <f t="shared" si="208"/>
        <v>1</v>
      </c>
      <c r="P3356">
        <f t="shared" si="209"/>
        <v>11.67</v>
      </c>
      <c r="Q3356" s="10" t="s">
        <v>8323</v>
      </c>
      <c r="R3356" t="s">
        <v>8345</v>
      </c>
      <c r="S3356" s="14">
        <f t="shared" si="210"/>
        <v>41869.534618055557</v>
      </c>
      <c r="T3356" s="14">
        <f t="shared" si="211"/>
        <v>41899.534618055557</v>
      </c>
    </row>
    <row r="3357" spans="1:20" ht="45" x14ac:dyDescent="0.45">
      <c r="A3357">
        <v>1724</v>
      </c>
      <c r="B3357" s="3" t="s">
        <v>1725</v>
      </c>
      <c r="C3357" s="3" t="s">
        <v>5834</v>
      </c>
      <c r="D3357" s="6">
        <v>6000</v>
      </c>
      <c r="E3357" s="8">
        <v>35</v>
      </c>
      <c r="F3357" t="s">
        <v>8220</v>
      </c>
      <c r="G3357" t="s">
        <v>8223</v>
      </c>
      <c r="H3357" t="s">
        <v>8245</v>
      </c>
      <c r="I3357">
        <v>1414707762</v>
      </c>
      <c r="J3357">
        <v>1412115762</v>
      </c>
      <c r="K3357" t="b">
        <v>0</v>
      </c>
      <c r="L3357">
        <v>4</v>
      </c>
      <c r="M3357" t="b">
        <v>0</v>
      </c>
      <c r="N3357" t="s">
        <v>8291</v>
      </c>
      <c r="O3357">
        <f t="shared" si="208"/>
        <v>1</v>
      </c>
      <c r="P3357">
        <f t="shared" si="209"/>
        <v>8.75</v>
      </c>
      <c r="Q3357" s="10" t="s">
        <v>8323</v>
      </c>
      <c r="R3357" t="s">
        <v>8345</v>
      </c>
      <c r="S3357" s="14">
        <f t="shared" si="210"/>
        <v>41912.932430555556</v>
      </c>
      <c r="T3357" s="14">
        <f t="shared" si="211"/>
        <v>41942.932430555556</v>
      </c>
    </row>
    <row r="3358" spans="1:20" ht="45" x14ac:dyDescent="0.45">
      <c r="A3358">
        <v>1158</v>
      </c>
      <c r="B3358" s="3" t="s">
        <v>1159</v>
      </c>
      <c r="C3358" s="3" t="s">
        <v>5268</v>
      </c>
      <c r="D3358" s="6">
        <v>7500</v>
      </c>
      <c r="E3358" s="8">
        <v>35</v>
      </c>
      <c r="F3358" t="s">
        <v>8220</v>
      </c>
      <c r="G3358" t="s">
        <v>8223</v>
      </c>
      <c r="H3358" t="s">
        <v>8245</v>
      </c>
      <c r="I3358">
        <v>1418091128</v>
      </c>
      <c r="J3358">
        <v>1415499128</v>
      </c>
      <c r="K3358" t="b">
        <v>0</v>
      </c>
      <c r="L3358">
        <v>3</v>
      </c>
      <c r="M3358" t="b">
        <v>0</v>
      </c>
      <c r="N3358" t="s">
        <v>8282</v>
      </c>
      <c r="O3358">
        <f t="shared" si="208"/>
        <v>0</v>
      </c>
      <c r="P3358">
        <f t="shared" si="209"/>
        <v>11.67</v>
      </c>
      <c r="Q3358" s="10" t="s">
        <v>8334</v>
      </c>
      <c r="R3358" t="s">
        <v>8335</v>
      </c>
      <c r="S3358" s="14">
        <f t="shared" si="210"/>
        <v>41952.09175925926</v>
      </c>
      <c r="T3358" s="14">
        <f t="shared" si="211"/>
        <v>41982.09175925926</v>
      </c>
    </row>
    <row r="3359" spans="1:20" ht="59.4" x14ac:dyDescent="0.45">
      <c r="A3359">
        <v>1162</v>
      </c>
      <c r="B3359" s="3" t="s">
        <v>1163</v>
      </c>
      <c r="C3359" s="3" t="s">
        <v>5272</v>
      </c>
      <c r="D3359" s="6">
        <v>60000</v>
      </c>
      <c r="E3359" s="8">
        <v>35</v>
      </c>
      <c r="F3359" t="s">
        <v>8220</v>
      </c>
      <c r="G3359" t="s">
        <v>8223</v>
      </c>
      <c r="H3359" t="s">
        <v>8245</v>
      </c>
      <c r="I3359">
        <v>1411662264</v>
      </c>
      <c r="J3359">
        <v>1408983864</v>
      </c>
      <c r="K3359" t="b">
        <v>0</v>
      </c>
      <c r="L3359">
        <v>2</v>
      </c>
      <c r="M3359" t="b">
        <v>0</v>
      </c>
      <c r="N3359" t="s">
        <v>8282</v>
      </c>
      <c r="O3359">
        <f t="shared" si="208"/>
        <v>0</v>
      </c>
      <c r="P3359">
        <f t="shared" si="209"/>
        <v>17.5</v>
      </c>
      <c r="Q3359" s="10" t="s">
        <v>8334</v>
      </c>
      <c r="R3359" t="s">
        <v>8335</v>
      </c>
      <c r="S3359" s="14">
        <f t="shared" si="210"/>
        <v>41876.683611111112</v>
      </c>
      <c r="T3359" s="14">
        <f t="shared" si="211"/>
        <v>41907.683611111112</v>
      </c>
    </row>
    <row r="3360" spans="1:20" ht="30.6" x14ac:dyDescent="0.45">
      <c r="A3360">
        <v>2691</v>
      </c>
      <c r="B3360" s="3" t="s">
        <v>2691</v>
      </c>
      <c r="C3360" s="3" t="s">
        <v>6801</v>
      </c>
      <c r="D3360" s="6">
        <v>65000</v>
      </c>
      <c r="E3360" s="8">
        <v>35</v>
      </c>
      <c r="F3360" t="s">
        <v>8220</v>
      </c>
      <c r="G3360" t="s">
        <v>8228</v>
      </c>
      <c r="H3360" t="s">
        <v>8250</v>
      </c>
      <c r="I3360">
        <v>1431278557</v>
      </c>
      <c r="J3360">
        <v>1427390557</v>
      </c>
      <c r="K3360" t="b">
        <v>0</v>
      </c>
      <c r="L3360">
        <v>2</v>
      </c>
      <c r="M3360" t="b">
        <v>0</v>
      </c>
      <c r="N3360" t="s">
        <v>8282</v>
      </c>
      <c r="O3360">
        <f t="shared" si="208"/>
        <v>0</v>
      </c>
      <c r="P3360">
        <f t="shared" si="209"/>
        <v>17.5</v>
      </c>
      <c r="Q3360" s="10" t="s">
        <v>8334</v>
      </c>
      <c r="R3360" t="s">
        <v>8335</v>
      </c>
      <c r="S3360" s="14">
        <f t="shared" si="210"/>
        <v>42089.724039351851</v>
      </c>
      <c r="T3360" s="14">
        <f t="shared" si="211"/>
        <v>42134.724039351851</v>
      </c>
    </row>
    <row r="3361" spans="1:20" ht="30.6" x14ac:dyDescent="0.45">
      <c r="A3361">
        <v>3792</v>
      </c>
      <c r="B3361" s="3" t="s">
        <v>3789</v>
      </c>
      <c r="C3361" s="3" t="s">
        <v>7902</v>
      </c>
      <c r="D3361" s="6">
        <v>12500</v>
      </c>
      <c r="E3361" s="8">
        <v>35</v>
      </c>
      <c r="F3361" t="s">
        <v>8220</v>
      </c>
      <c r="G3361" t="s">
        <v>8223</v>
      </c>
      <c r="H3361" t="s">
        <v>8245</v>
      </c>
      <c r="I3361">
        <v>1436957022</v>
      </c>
      <c r="J3361">
        <v>1434365022</v>
      </c>
      <c r="K3361" t="b">
        <v>0</v>
      </c>
      <c r="L3361">
        <v>2</v>
      </c>
      <c r="M3361" t="b">
        <v>0</v>
      </c>
      <c r="N3361" t="s">
        <v>8303</v>
      </c>
      <c r="O3361">
        <f t="shared" si="208"/>
        <v>0</v>
      </c>
      <c r="P3361">
        <f t="shared" si="209"/>
        <v>17.5</v>
      </c>
      <c r="Q3361" s="10" t="s">
        <v>8315</v>
      </c>
      <c r="R3361" t="s">
        <v>8357</v>
      </c>
      <c r="S3361" s="14">
        <f t="shared" si="210"/>
        <v>42170.447013888886</v>
      </c>
      <c r="T3361" s="14">
        <f t="shared" si="211"/>
        <v>42200.447013888886</v>
      </c>
    </row>
    <row r="3362" spans="1:20" ht="45" x14ac:dyDescent="0.45">
      <c r="A3362">
        <v>3887</v>
      </c>
      <c r="B3362" s="3" t="s">
        <v>3884</v>
      </c>
      <c r="C3362" s="3" t="s">
        <v>7995</v>
      </c>
      <c r="D3362" s="6">
        <v>2000</v>
      </c>
      <c r="E3362" s="8">
        <v>35</v>
      </c>
      <c r="F3362" t="s">
        <v>8219</v>
      </c>
      <c r="G3362" t="s">
        <v>8223</v>
      </c>
      <c r="H3362" t="s">
        <v>8245</v>
      </c>
      <c r="I3362">
        <v>1430517600</v>
      </c>
      <c r="J3362">
        <v>1426538129</v>
      </c>
      <c r="K3362" t="b">
        <v>0</v>
      </c>
      <c r="L3362">
        <v>2</v>
      </c>
      <c r="M3362" t="b">
        <v>0</v>
      </c>
      <c r="N3362" t="s">
        <v>8303</v>
      </c>
      <c r="O3362">
        <f t="shared" si="208"/>
        <v>2</v>
      </c>
      <c r="P3362">
        <f t="shared" si="209"/>
        <v>17.5</v>
      </c>
      <c r="Q3362" s="10" t="s">
        <v>8315</v>
      </c>
      <c r="R3362" t="s">
        <v>8357</v>
      </c>
      <c r="S3362" s="14">
        <f t="shared" si="210"/>
        <v>42079.857974537037</v>
      </c>
      <c r="T3362" s="14">
        <f t="shared" si="211"/>
        <v>42125.916666666672</v>
      </c>
    </row>
    <row r="3363" spans="1:20" ht="45" x14ac:dyDescent="0.45">
      <c r="A3363">
        <v>1558</v>
      </c>
      <c r="B3363" s="3" t="s">
        <v>1559</v>
      </c>
      <c r="C3363" s="3" t="s">
        <v>5668</v>
      </c>
      <c r="D3363" s="6">
        <v>750</v>
      </c>
      <c r="E3363" s="8">
        <v>35</v>
      </c>
      <c r="F3363" t="s">
        <v>8220</v>
      </c>
      <c r="G3363" t="s">
        <v>8224</v>
      </c>
      <c r="H3363" t="s">
        <v>8246</v>
      </c>
      <c r="I3363">
        <v>1440763920</v>
      </c>
      <c r="J3363">
        <v>1435656759</v>
      </c>
      <c r="K3363" t="b">
        <v>0</v>
      </c>
      <c r="L3363">
        <v>3</v>
      </c>
      <c r="M3363" t="b">
        <v>0</v>
      </c>
      <c r="N3363" t="s">
        <v>8287</v>
      </c>
      <c r="O3363">
        <f t="shared" si="208"/>
        <v>5</v>
      </c>
      <c r="P3363">
        <f t="shared" si="209"/>
        <v>11.67</v>
      </c>
      <c r="Q3363" s="10" t="s">
        <v>8336</v>
      </c>
      <c r="R3363" t="s">
        <v>8341</v>
      </c>
      <c r="S3363" s="14">
        <f t="shared" si="210"/>
        <v>42185.397673611107</v>
      </c>
      <c r="T3363" s="14">
        <f t="shared" si="211"/>
        <v>42244.508333333331</v>
      </c>
    </row>
    <row r="3364" spans="1:20" ht="45" x14ac:dyDescent="0.45">
      <c r="A3364">
        <v>2859</v>
      </c>
      <c r="B3364" s="3" t="s">
        <v>2859</v>
      </c>
      <c r="C3364" s="3" t="s">
        <v>6969</v>
      </c>
      <c r="D3364" s="6">
        <v>2000</v>
      </c>
      <c r="E3364" s="8">
        <v>35</v>
      </c>
      <c r="F3364" t="s">
        <v>8220</v>
      </c>
      <c r="G3364" t="s">
        <v>8225</v>
      </c>
      <c r="H3364" t="s">
        <v>8247</v>
      </c>
      <c r="I3364">
        <v>1444984904</v>
      </c>
      <c r="J3364">
        <v>1439800904</v>
      </c>
      <c r="K3364" t="b">
        <v>0</v>
      </c>
      <c r="L3364">
        <v>1</v>
      </c>
      <c r="M3364" t="b">
        <v>0</v>
      </c>
      <c r="N3364" t="s">
        <v>8269</v>
      </c>
      <c r="O3364">
        <f t="shared" si="208"/>
        <v>2</v>
      </c>
      <c r="P3364">
        <f t="shared" si="209"/>
        <v>35</v>
      </c>
      <c r="Q3364" s="10" t="s">
        <v>8315</v>
      </c>
      <c r="R3364" t="s">
        <v>8316</v>
      </c>
      <c r="S3364" s="14">
        <f t="shared" si="210"/>
        <v>42233.362314814818</v>
      </c>
      <c r="T3364" s="14">
        <f t="shared" si="211"/>
        <v>42293.362314814818</v>
      </c>
    </row>
    <row r="3365" spans="1:20" ht="45" x14ac:dyDescent="0.45">
      <c r="A3365">
        <v>550</v>
      </c>
      <c r="B3365" s="3" t="s">
        <v>551</v>
      </c>
      <c r="C3365" s="3" t="s">
        <v>4660</v>
      </c>
      <c r="D3365" s="6">
        <v>5000</v>
      </c>
      <c r="E3365" s="8">
        <v>35</v>
      </c>
      <c r="F3365" t="s">
        <v>8220</v>
      </c>
      <c r="G3365" t="s">
        <v>8228</v>
      </c>
      <c r="H3365" t="s">
        <v>8250</v>
      </c>
      <c r="I3365">
        <v>1485838800</v>
      </c>
      <c r="J3365">
        <v>1484756245</v>
      </c>
      <c r="K3365" t="b">
        <v>0</v>
      </c>
      <c r="L3365">
        <v>4</v>
      </c>
      <c r="M3365" t="b">
        <v>0</v>
      </c>
      <c r="N3365" t="s">
        <v>8270</v>
      </c>
      <c r="O3365">
        <f t="shared" si="208"/>
        <v>1</v>
      </c>
      <c r="P3365">
        <f t="shared" si="209"/>
        <v>8.75</v>
      </c>
      <c r="Q3365" s="10" t="s">
        <v>8317</v>
      </c>
      <c r="R3365" t="s">
        <v>8318</v>
      </c>
      <c r="S3365" s="14">
        <f t="shared" si="210"/>
        <v>42753.678761574076</v>
      </c>
      <c r="T3365" s="14">
        <f t="shared" si="211"/>
        <v>42766.208333333328</v>
      </c>
    </row>
    <row r="3366" spans="1:20" ht="45" x14ac:dyDescent="0.4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8315</v>
      </c>
      <c r="R3366" t="s">
        <v>8316</v>
      </c>
      <c r="S3366" s="14">
        <f t="shared" si="210"/>
        <v>42718.963599537034</v>
      </c>
      <c r="T3366" s="14">
        <f t="shared" si="211"/>
        <v>42748.961805555555</v>
      </c>
    </row>
    <row r="3367" spans="1:20" ht="45" x14ac:dyDescent="0.45">
      <c r="A3367">
        <v>2767</v>
      </c>
      <c r="B3367" s="3" t="s">
        <v>2767</v>
      </c>
      <c r="C3367" s="3" t="s">
        <v>6877</v>
      </c>
      <c r="D3367" s="6">
        <v>4000</v>
      </c>
      <c r="E3367" s="8">
        <v>34</v>
      </c>
      <c r="F3367" t="s">
        <v>8220</v>
      </c>
      <c r="G3367" t="s">
        <v>8228</v>
      </c>
      <c r="H3367" t="s">
        <v>8250</v>
      </c>
      <c r="I3367">
        <v>1439766050</v>
      </c>
      <c r="J3367">
        <v>1434582050</v>
      </c>
      <c r="K3367" t="b">
        <v>0</v>
      </c>
      <c r="L3367">
        <v>3</v>
      </c>
      <c r="M3367" t="b">
        <v>0</v>
      </c>
      <c r="N3367" t="s">
        <v>8302</v>
      </c>
      <c r="O3367">
        <f t="shared" si="208"/>
        <v>1</v>
      </c>
      <c r="P3367">
        <f t="shared" si="209"/>
        <v>11.33</v>
      </c>
      <c r="Q3367" s="10" t="s">
        <v>8320</v>
      </c>
      <c r="R3367" t="s">
        <v>8356</v>
      </c>
      <c r="S3367" s="14">
        <f t="shared" si="210"/>
        <v>42172.958912037036</v>
      </c>
      <c r="T3367" s="14">
        <f t="shared" si="211"/>
        <v>42232.958912037036</v>
      </c>
    </row>
    <row r="3368" spans="1:20" ht="30.6" x14ac:dyDescent="0.4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08"/>
        <v>1</v>
      </c>
      <c r="P3368">
        <f t="shared" si="209"/>
        <v>34</v>
      </c>
      <c r="Q3368" s="10" t="s">
        <v>8323</v>
      </c>
      <c r="R3368" t="s">
        <v>8345</v>
      </c>
      <c r="S3368" s="14">
        <f t="shared" si="210"/>
        <v>42341.59129629629</v>
      </c>
      <c r="T3368" s="14">
        <f t="shared" si="211"/>
        <v>42387.541666666672</v>
      </c>
    </row>
    <row r="3369" spans="1:20" ht="45" x14ac:dyDescent="0.45">
      <c r="A3369">
        <v>2153</v>
      </c>
      <c r="B3369" s="3" t="s">
        <v>2154</v>
      </c>
      <c r="C3369" s="3" t="s">
        <v>6263</v>
      </c>
      <c r="D3369" s="6">
        <v>372625</v>
      </c>
      <c r="E3369" s="8">
        <v>34</v>
      </c>
      <c r="F3369" t="s">
        <v>8220</v>
      </c>
      <c r="G3369" t="s">
        <v>8223</v>
      </c>
      <c r="H3369" t="s">
        <v>8245</v>
      </c>
      <c r="I3369">
        <v>1420876740</v>
      </c>
      <c r="J3369">
        <v>1417470718</v>
      </c>
      <c r="K3369" t="b">
        <v>0</v>
      </c>
      <c r="L3369">
        <v>4</v>
      </c>
      <c r="M3369" t="b">
        <v>0</v>
      </c>
      <c r="N3369" t="s">
        <v>8280</v>
      </c>
      <c r="O3369">
        <f t="shared" si="208"/>
        <v>0</v>
      </c>
      <c r="P3369">
        <f t="shared" si="209"/>
        <v>8.5</v>
      </c>
      <c r="Q3369" s="10" t="s">
        <v>8331</v>
      </c>
      <c r="R3369" t="s">
        <v>8332</v>
      </c>
      <c r="S3369" s="14">
        <f t="shared" si="210"/>
        <v>41974.911087962959</v>
      </c>
      <c r="T3369" s="14">
        <f t="shared" si="211"/>
        <v>42014.332638888889</v>
      </c>
    </row>
    <row r="3370" spans="1:20" ht="45" x14ac:dyDescent="0.4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8320</v>
      </c>
      <c r="R3370" t="s">
        <v>8322</v>
      </c>
      <c r="S3370" s="14">
        <f t="shared" si="210"/>
        <v>42100.735937499994</v>
      </c>
      <c r="T3370" s="14">
        <f t="shared" si="211"/>
        <v>42134.959027777775</v>
      </c>
    </row>
    <row r="3371" spans="1:20" ht="30.6" x14ac:dyDescent="0.4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8315</v>
      </c>
      <c r="R3371" t="s">
        <v>8316</v>
      </c>
      <c r="S3371" s="14">
        <f t="shared" si="210"/>
        <v>42230.08116898148</v>
      </c>
      <c r="T3371" s="14">
        <f t="shared" si="211"/>
        <v>42245.08116898148</v>
      </c>
    </row>
    <row r="3372" spans="1:20" ht="45" x14ac:dyDescent="0.4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8315</v>
      </c>
      <c r="R3372" t="s">
        <v>8316</v>
      </c>
      <c r="S3372" s="14">
        <f t="shared" si="210"/>
        <v>42209.67288194444</v>
      </c>
      <c r="T3372" s="14">
        <f t="shared" si="211"/>
        <v>42223.625</v>
      </c>
    </row>
    <row r="3373" spans="1:20" ht="45" x14ac:dyDescent="0.4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0" t="s">
        <v>8308</v>
      </c>
      <c r="R3373" t="s">
        <v>8314</v>
      </c>
      <c r="S3373" s="14">
        <f t="shared" si="210"/>
        <v>41799.830613425926</v>
      </c>
      <c r="T3373" s="14">
        <f t="shared" si="211"/>
        <v>41823.125</v>
      </c>
    </row>
    <row r="3374" spans="1:20" ht="45" x14ac:dyDescent="0.4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0" t="s">
        <v>8317</v>
      </c>
      <c r="R3374" t="s">
        <v>8318</v>
      </c>
      <c r="S3374" s="14">
        <f t="shared" si="210"/>
        <v>42047.812523148154</v>
      </c>
      <c r="T3374" s="14">
        <f t="shared" si="211"/>
        <v>42071.636111111111</v>
      </c>
    </row>
    <row r="3375" spans="1:20" x14ac:dyDescent="0.45">
      <c r="A3375">
        <v>497</v>
      </c>
      <c r="B3375" s="3" t="s">
        <v>498</v>
      </c>
      <c r="C3375" s="3" t="s">
        <v>4607</v>
      </c>
      <c r="D3375" s="6">
        <v>4480</v>
      </c>
      <c r="E3375" s="8">
        <v>30</v>
      </c>
      <c r="F3375" t="s">
        <v>8220</v>
      </c>
      <c r="G3375" t="s">
        <v>8223</v>
      </c>
      <c r="H3375" t="s">
        <v>8245</v>
      </c>
      <c r="I3375">
        <v>1419483600</v>
      </c>
      <c r="J3375">
        <v>1414889665</v>
      </c>
      <c r="K3375" t="b">
        <v>0</v>
      </c>
      <c r="L3375">
        <v>3</v>
      </c>
      <c r="M3375" t="b">
        <v>0</v>
      </c>
      <c r="N3375" t="s">
        <v>8268</v>
      </c>
      <c r="O3375">
        <f t="shared" si="208"/>
        <v>1</v>
      </c>
      <c r="P3375">
        <f t="shared" si="209"/>
        <v>10</v>
      </c>
      <c r="Q3375" s="10" t="s">
        <v>8308</v>
      </c>
      <c r="R3375" t="s">
        <v>8314</v>
      </c>
      <c r="S3375" s="14">
        <f t="shared" si="210"/>
        <v>41945.037789351853</v>
      </c>
      <c r="T3375" s="14">
        <f t="shared" si="211"/>
        <v>41998.208333333328</v>
      </c>
    </row>
    <row r="3376" spans="1:20" ht="59.4" x14ac:dyDescent="0.45">
      <c r="A3376">
        <v>1492</v>
      </c>
      <c r="B3376" s="3" t="s">
        <v>1493</v>
      </c>
      <c r="C3376" s="3" t="s">
        <v>5602</v>
      </c>
      <c r="D3376" s="6">
        <v>4000</v>
      </c>
      <c r="E3376" s="8">
        <v>30</v>
      </c>
      <c r="F3376" t="s">
        <v>8220</v>
      </c>
      <c r="G3376" t="s">
        <v>8223</v>
      </c>
      <c r="H3376" t="s">
        <v>8245</v>
      </c>
      <c r="I3376">
        <v>1308431646</v>
      </c>
      <c r="J3376">
        <v>1305839646</v>
      </c>
      <c r="K3376" t="b">
        <v>0</v>
      </c>
      <c r="L3376">
        <v>2</v>
      </c>
      <c r="M3376" t="b">
        <v>0</v>
      </c>
      <c r="N3376" t="s">
        <v>8273</v>
      </c>
      <c r="O3376">
        <f t="shared" si="208"/>
        <v>1</v>
      </c>
      <c r="P3376">
        <f t="shared" si="209"/>
        <v>15</v>
      </c>
      <c r="Q3376" s="10" t="s">
        <v>8320</v>
      </c>
      <c r="R3376" t="s">
        <v>8322</v>
      </c>
      <c r="S3376" s="14">
        <f t="shared" si="210"/>
        <v>40682.884791666671</v>
      </c>
      <c r="T3376" s="14">
        <f t="shared" si="211"/>
        <v>40712.884791666671</v>
      </c>
    </row>
    <row r="3377" spans="1:20" ht="45" x14ac:dyDescent="0.45">
      <c r="A3377">
        <v>1173</v>
      </c>
      <c r="B3377" s="3" t="s">
        <v>1174</v>
      </c>
      <c r="C3377" s="3" t="s">
        <v>5283</v>
      </c>
      <c r="D3377" s="6">
        <v>125000</v>
      </c>
      <c r="E3377" s="8">
        <v>30</v>
      </c>
      <c r="F3377" t="s">
        <v>8220</v>
      </c>
      <c r="G3377" t="s">
        <v>8223</v>
      </c>
      <c r="H3377" t="s">
        <v>8245</v>
      </c>
      <c r="I3377">
        <v>1438576057</v>
      </c>
      <c r="J3377">
        <v>1435552057</v>
      </c>
      <c r="K3377" t="b">
        <v>0</v>
      </c>
      <c r="L3377">
        <v>1</v>
      </c>
      <c r="M3377" t="b">
        <v>0</v>
      </c>
      <c r="N3377" t="s">
        <v>8282</v>
      </c>
      <c r="O3377">
        <f t="shared" si="208"/>
        <v>0</v>
      </c>
      <c r="P3377">
        <f t="shared" si="209"/>
        <v>30</v>
      </c>
      <c r="Q3377" s="10" t="s">
        <v>8334</v>
      </c>
      <c r="R3377" t="s">
        <v>8335</v>
      </c>
      <c r="S3377" s="14">
        <f t="shared" si="210"/>
        <v>42184.185844907406</v>
      </c>
      <c r="T3377" s="14">
        <f t="shared" si="211"/>
        <v>42219.185844907406</v>
      </c>
    </row>
    <row r="3378" spans="1:20" ht="45" x14ac:dyDescent="0.4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08"/>
        <v>0</v>
      </c>
      <c r="P3378">
        <f t="shared" si="209"/>
        <v>15</v>
      </c>
      <c r="Q3378" s="10" t="s">
        <v>8334</v>
      </c>
      <c r="R3378" t="s">
        <v>8335</v>
      </c>
      <c r="S3378" s="14">
        <f t="shared" si="210"/>
        <v>41919.140706018516</v>
      </c>
      <c r="T3378" s="14">
        <f t="shared" si="211"/>
        <v>41949.182372685187</v>
      </c>
    </row>
    <row r="3379" spans="1:20" ht="45" x14ac:dyDescent="0.45">
      <c r="A3379">
        <v>881</v>
      </c>
      <c r="B3379" s="3" t="s">
        <v>882</v>
      </c>
      <c r="C3379" s="3" t="s">
        <v>4991</v>
      </c>
      <c r="D3379" s="6">
        <v>3750</v>
      </c>
      <c r="E3379" s="8">
        <v>30</v>
      </c>
      <c r="F3379" t="s">
        <v>8220</v>
      </c>
      <c r="G3379" t="s">
        <v>8223</v>
      </c>
      <c r="H3379" t="s">
        <v>8245</v>
      </c>
      <c r="I3379">
        <v>1326520886</v>
      </c>
      <c r="J3379">
        <v>1322632886</v>
      </c>
      <c r="K3379" t="b">
        <v>0</v>
      </c>
      <c r="L3379">
        <v>1</v>
      </c>
      <c r="M3379" t="b">
        <v>0</v>
      </c>
      <c r="N3379" t="s">
        <v>8277</v>
      </c>
      <c r="O3379">
        <f t="shared" si="208"/>
        <v>1</v>
      </c>
      <c r="P3379">
        <f t="shared" si="209"/>
        <v>30</v>
      </c>
      <c r="Q3379" s="10" t="s">
        <v>8323</v>
      </c>
      <c r="R3379" t="s">
        <v>8327</v>
      </c>
      <c r="S3379" s="14">
        <f t="shared" si="210"/>
        <v>40877.25099537037</v>
      </c>
      <c r="T3379" s="14">
        <f t="shared" si="211"/>
        <v>40922.25099537037</v>
      </c>
    </row>
    <row r="3380" spans="1:20" ht="45" x14ac:dyDescent="0.45">
      <c r="A3380">
        <v>912</v>
      </c>
      <c r="B3380" s="3" t="s">
        <v>913</v>
      </c>
      <c r="C3380" s="3" t="s">
        <v>5022</v>
      </c>
      <c r="D3380" s="6">
        <v>3500</v>
      </c>
      <c r="E3380" s="8">
        <v>30</v>
      </c>
      <c r="F3380" t="s">
        <v>8220</v>
      </c>
      <c r="G3380" t="s">
        <v>8223</v>
      </c>
      <c r="H3380" t="s">
        <v>8245</v>
      </c>
      <c r="I3380">
        <v>1355197047</v>
      </c>
      <c r="J3380">
        <v>1350009447</v>
      </c>
      <c r="K3380" t="b">
        <v>0</v>
      </c>
      <c r="L3380">
        <v>2</v>
      </c>
      <c r="M3380" t="b">
        <v>0</v>
      </c>
      <c r="N3380" t="s">
        <v>8276</v>
      </c>
      <c r="O3380">
        <f t="shared" si="208"/>
        <v>1</v>
      </c>
      <c r="P3380">
        <f t="shared" si="209"/>
        <v>15</v>
      </c>
      <c r="Q3380" s="10" t="s">
        <v>8323</v>
      </c>
      <c r="R3380" t="s">
        <v>8326</v>
      </c>
      <c r="S3380" s="14">
        <f t="shared" si="210"/>
        <v>41194.109340277777</v>
      </c>
      <c r="T3380" s="14">
        <f t="shared" si="211"/>
        <v>41254.151006944441</v>
      </c>
    </row>
    <row r="3381" spans="1:20" ht="45" x14ac:dyDescent="0.45">
      <c r="A3381">
        <v>917</v>
      </c>
      <c r="B3381" s="3" t="s">
        <v>918</v>
      </c>
      <c r="C3381" s="3" t="s">
        <v>5027</v>
      </c>
      <c r="D3381" s="6">
        <v>5000</v>
      </c>
      <c r="E3381" s="8">
        <v>30</v>
      </c>
      <c r="F3381" t="s">
        <v>8220</v>
      </c>
      <c r="G3381" t="s">
        <v>8223</v>
      </c>
      <c r="H3381" t="s">
        <v>8245</v>
      </c>
      <c r="I3381">
        <v>1405305000</v>
      </c>
      <c r="J3381">
        <v>1402612730</v>
      </c>
      <c r="K3381" t="b">
        <v>0</v>
      </c>
      <c r="L3381">
        <v>1</v>
      </c>
      <c r="M3381" t="b">
        <v>0</v>
      </c>
      <c r="N3381" t="s">
        <v>8276</v>
      </c>
      <c r="O3381">
        <f t="shared" si="208"/>
        <v>1</v>
      </c>
      <c r="P3381">
        <f t="shared" si="209"/>
        <v>30</v>
      </c>
      <c r="Q3381" s="10" t="s">
        <v>8323</v>
      </c>
      <c r="R3381" t="s">
        <v>8326</v>
      </c>
      <c r="S3381" s="14">
        <f t="shared" si="210"/>
        <v>41802.94363425926</v>
      </c>
      <c r="T3381" s="14">
        <f t="shared" si="211"/>
        <v>41834.104166666664</v>
      </c>
    </row>
    <row r="3382" spans="1:20" ht="45" x14ac:dyDescent="0.45">
      <c r="A3382">
        <v>3647</v>
      </c>
      <c r="B3382" s="3" t="s">
        <v>3645</v>
      </c>
      <c r="C3382" s="3" t="s">
        <v>7757</v>
      </c>
      <c r="D3382" s="6">
        <v>500</v>
      </c>
      <c r="E3382" s="8">
        <v>30</v>
      </c>
      <c r="F3382" t="s">
        <v>8220</v>
      </c>
      <c r="G3382" t="s">
        <v>8224</v>
      </c>
      <c r="H3382" t="s">
        <v>8246</v>
      </c>
      <c r="I3382">
        <v>1475258327</v>
      </c>
      <c r="J3382">
        <v>1471370327</v>
      </c>
      <c r="K3382" t="b">
        <v>0</v>
      </c>
      <c r="L3382">
        <v>2</v>
      </c>
      <c r="M3382" t="b">
        <v>0</v>
      </c>
      <c r="N3382" t="s">
        <v>8303</v>
      </c>
      <c r="O3382">
        <f t="shared" si="208"/>
        <v>6</v>
      </c>
      <c r="P3382">
        <f t="shared" si="209"/>
        <v>15</v>
      </c>
      <c r="Q3382" s="10" t="s">
        <v>8315</v>
      </c>
      <c r="R3382" t="s">
        <v>8357</v>
      </c>
      <c r="S3382" s="14">
        <f t="shared" si="210"/>
        <v>42598.749155092592</v>
      </c>
      <c r="T3382" s="14">
        <f t="shared" si="211"/>
        <v>42643.749155092592</v>
      </c>
    </row>
    <row r="3383" spans="1:20" ht="45" x14ac:dyDescent="0.45">
      <c r="A3383">
        <v>1755</v>
      </c>
      <c r="B3383" s="3" t="s">
        <v>1756</v>
      </c>
      <c r="C3383" s="3" t="s">
        <v>5865</v>
      </c>
      <c r="D3383" s="6">
        <v>25</v>
      </c>
      <c r="E3383" s="8">
        <v>30</v>
      </c>
      <c r="F3383" t="s">
        <v>8218</v>
      </c>
      <c r="G3383" t="s">
        <v>8223</v>
      </c>
      <c r="H3383" t="s">
        <v>8245</v>
      </c>
      <c r="I3383">
        <v>1444071361</v>
      </c>
      <c r="J3383">
        <v>1441479361</v>
      </c>
      <c r="K3383" t="b">
        <v>0</v>
      </c>
      <c r="L3383">
        <v>4</v>
      </c>
      <c r="M3383" t="b">
        <v>1</v>
      </c>
      <c r="N3383" t="s">
        <v>8283</v>
      </c>
      <c r="O3383">
        <f t="shared" si="208"/>
        <v>120</v>
      </c>
      <c r="P3383">
        <f t="shared" si="209"/>
        <v>7.5</v>
      </c>
      <c r="Q3383" s="10" t="s">
        <v>8336</v>
      </c>
      <c r="R3383" t="s">
        <v>8337</v>
      </c>
      <c r="S3383" s="14">
        <f t="shared" si="210"/>
        <v>42252.788900462961</v>
      </c>
      <c r="T3383" s="14">
        <f t="shared" si="211"/>
        <v>42282.788900462961</v>
      </c>
    </row>
    <row r="3384" spans="1:20" ht="45" x14ac:dyDescent="0.45">
      <c r="A3384">
        <v>2844</v>
      </c>
      <c r="B3384" s="3" t="s">
        <v>2844</v>
      </c>
      <c r="C3384" s="3" t="s">
        <v>6954</v>
      </c>
      <c r="D3384" s="6">
        <v>550</v>
      </c>
      <c r="E3384" s="8">
        <v>30</v>
      </c>
      <c r="F3384" t="s">
        <v>8220</v>
      </c>
      <c r="G3384" t="s">
        <v>8238</v>
      </c>
      <c r="H3384" t="s">
        <v>8248</v>
      </c>
      <c r="I3384">
        <v>1483535180</v>
      </c>
      <c r="J3384">
        <v>1480943180</v>
      </c>
      <c r="K3384" t="b">
        <v>0</v>
      </c>
      <c r="L3384">
        <v>1</v>
      </c>
      <c r="M3384" t="b">
        <v>0</v>
      </c>
      <c r="N3384" t="s">
        <v>8269</v>
      </c>
      <c r="O3384">
        <f t="shared" si="208"/>
        <v>5</v>
      </c>
      <c r="P3384">
        <f t="shared" si="209"/>
        <v>30</v>
      </c>
      <c r="Q3384" s="10" t="s">
        <v>8315</v>
      </c>
      <c r="R3384" t="s">
        <v>8316</v>
      </c>
      <c r="S3384" s="14">
        <f t="shared" si="210"/>
        <v>42709.546064814815</v>
      </c>
      <c r="T3384" s="14">
        <f t="shared" si="211"/>
        <v>42739.546064814815</v>
      </c>
    </row>
    <row r="3385" spans="1:20" ht="45" x14ac:dyDescent="0.4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0" t="s">
        <v>8334</v>
      </c>
      <c r="R3385" t="s">
        <v>8351</v>
      </c>
      <c r="S3385" s="14">
        <f t="shared" si="210"/>
        <v>42258.297094907408</v>
      </c>
      <c r="T3385" s="14">
        <f t="shared" si="211"/>
        <v>42280.875</v>
      </c>
    </row>
    <row r="3386" spans="1:20" ht="30.6" x14ac:dyDescent="0.45">
      <c r="A3386">
        <v>152</v>
      </c>
      <c r="B3386" s="3" t="s">
        <v>154</v>
      </c>
      <c r="C3386" s="3" t="s">
        <v>4262</v>
      </c>
      <c r="D3386" s="6">
        <v>380000</v>
      </c>
      <c r="E3386" s="8">
        <v>30</v>
      </c>
      <c r="F3386" t="s">
        <v>8219</v>
      </c>
      <c r="G3386" t="s">
        <v>8223</v>
      </c>
      <c r="H3386" t="s">
        <v>8245</v>
      </c>
      <c r="I3386">
        <v>1411437100</v>
      </c>
      <c r="J3386">
        <v>1408845100</v>
      </c>
      <c r="K3386" t="b">
        <v>0</v>
      </c>
      <c r="L3386">
        <v>2</v>
      </c>
      <c r="M3386" t="b">
        <v>0</v>
      </c>
      <c r="N3386" t="s">
        <v>8265</v>
      </c>
      <c r="O3386">
        <f t="shared" si="208"/>
        <v>0</v>
      </c>
      <c r="P3386">
        <f t="shared" si="209"/>
        <v>15</v>
      </c>
      <c r="Q3386" s="10" t="s">
        <v>8308</v>
      </c>
      <c r="R3386" t="s">
        <v>8311</v>
      </c>
      <c r="S3386" s="14">
        <f t="shared" si="210"/>
        <v>41875.077546296299</v>
      </c>
      <c r="T3386" s="14">
        <f t="shared" si="211"/>
        <v>41905.077546296299</v>
      </c>
    </row>
    <row r="3387" spans="1:20" ht="59.4" x14ac:dyDescent="0.45">
      <c r="A3387">
        <v>2389</v>
      </c>
      <c r="B3387" s="3" t="s">
        <v>2390</v>
      </c>
      <c r="C3387" s="3" t="s">
        <v>6499</v>
      </c>
      <c r="D3387" s="6">
        <v>16000</v>
      </c>
      <c r="E3387" s="8">
        <v>30</v>
      </c>
      <c r="F3387" t="s">
        <v>8219</v>
      </c>
      <c r="G3387" t="s">
        <v>8229</v>
      </c>
      <c r="H3387" t="s">
        <v>8248</v>
      </c>
      <c r="I3387">
        <v>1437861540</v>
      </c>
      <c r="J3387">
        <v>1435160452</v>
      </c>
      <c r="K3387" t="b">
        <v>0</v>
      </c>
      <c r="L3387">
        <v>1</v>
      </c>
      <c r="M3387" t="b">
        <v>0</v>
      </c>
      <c r="N3387" t="s">
        <v>8270</v>
      </c>
      <c r="O3387">
        <f t="shared" si="208"/>
        <v>0</v>
      </c>
      <c r="P3387">
        <f t="shared" si="209"/>
        <v>30</v>
      </c>
      <c r="Q3387" s="10" t="s">
        <v>8317</v>
      </c>
      <c r="R3387" t="s">
        <v>8318</v>
      </c>
      <c r="S3387" s="14">
        <f t="shared" si="210"/>
        <v>42179.653379629628</v>
      </c>
      <c r="T3387" s="14">
        <f t="shared" si="211"/>
        <v>42210.915972222225</v>
      </c>
    </row>
    <row r="3388" spans="1:20" ht="45" x14ac:dyDescent="0.45">
      <c r="A3388">
        <v>2536</v>
      </c>
      <c r="B3388" s="3" t="s">
        <v>2536</v>
      </c>
      <c r="C3388" s="3" t="s">
        <v>6646</v>
      </c>
      <c r="D3388" s="6">
        <v>25</v>
      </c>
      <c r="E3388" s="8">
        <v>29</v>
      </c>
      <c r="F3388" t="s">
        <v>8218</v>
      </c>
      <c r="G3388" t="s">
        <v>8223</v>
      </c>
      <c r="H3388" t="s">
        <v>8245</v>
      </c>
      <c r="I3388">
        <v>1375151566</v>
      </c>
      <c r="J3388">
        <v>1373337166</v>
      </c>
      <c r="K3388" t="b">
        <v>0</v>
      </c>
      <c r="L3388">
        <v>4</v>
      </c>
      <c r="M3388" t="b">
        <v>1</v>
      </c>
      <c r="N3388" t="s">
        <v>8298</v>
      </c>
      <c r="O3388">
        <f t="shared" si="208"/>
        <v>116</v>
      </c>
      <c r="P3388">
        <f t="shared" si="209"/>
        <v>7.25</v>
      </c>
      <c r="Q3388" s="10" t="s">
        <v>8323</v>
      </c>
      <c r="R3388" t="s">
        <v>8352</v>
      </c>
      <c r="S3388" s="14">
        <f t="shared" si="210"/>
        <v>41464.106087962966</v>
      </c>
      <c r="T3388" s="14">
        <f t="shared" si="211"/>
        <v>41485.106087962966</v>
      </c>
    </row>
    <row r="3389" spans="1:20" ht="45" x14ac:dyDescent="0.4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08"/>
        <v>0</v>
      </c>
      <c r="P3389">
        <f t="shared" si="209"/>
        <v>29</v>
      </c>
      <c r="Q3389" s="10" t="s">
        <v>8315</v>
      </c>
      <c r="R3389" t="s">
        <v>8316</v>
      </c>
      <c r="S3389" s="14">
        <f t="shared" si="210"/>
        <v>42359.725243055553</v>
      </c>
      <c r="T3389" s="14">
        <f t="shared" si="211"/>
        <v>42389.725243055553</v>
      </c>
    </row>
    <row r="3390" spans="1:20" ht="45" x14ac:dyDescent="0.4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08"/>
        <v>1</v>
      </c>
      <c r="P3390">
        <f t="shared" si="209"/>
        <v>7.25</v>
      </c>
      <c r="Q3390" s="10" t="s">
        <v>8315</v>
      </c>
      <c r="R3390" t="s">
        <v>8316</v>
      </c>
      <c r="S3390" s="14">
        <f t="shared" si="210"/>
        <v>42417.675879629634</v>
      </c>
      <c r="T3390" s="14">
        <f t="shared" si="211"/>
        <v>42475.686111111107</v>
      </c>
    </row>
    <row r="3391" spans="1:20" ht="45" x14ac:dyDescent="0.45">
      <c r="A3391">
        <v>1121</v>
      </c>
      <c r="B3391" s="3" t="s">
        <v>1122</v>
      </c>
      <c r="C3391" s="3" t="s">
        <v>5231</v>
      </c>
      <c r="D3391" s="6">
        <v>250000</v>
      </c>
      <c r="E3391" s="8">
        <v>29</v>
      </c>
      <c r="F3391" t="s">
        <v>8220</v>
      </c>
      <c r="G3391" t="s">
        <v>8223</v>
      </c>
      <c r="H3391" t="s">
        <v>8245</v>
      </c>
      <c r="I3391">
        <v>1457904316</v>
      </c>
      <c r="J3391">
        <v>1455315916</v>
      </c>
      <c r="K3391" t="b">
        <v>0</v>
      </c>
      <c r="L3391">
        <v>5</v>
      </c>
      <c r="M3391" t="b">
        <v>0</v>
      </c>
      <c r="N3391" t="s">
        <v>8280</v>
      </c>
      <c r="O3391">
        <f t="shared" si="208"/>
        <v>0</v>
      </c>
      <c r="P3391">
        <f t="shared" si="209"/>
        <v>5.8</v>
      </c>
      <c r="Q3391" s="10" t="s">
        <v>8331</v>
      </c>
      <c r="R3391" t="s">
        <v>8332</v>
      </c>
      <c r="S3391" s="14">
        <f t="shared" si="210"/>
        <v>42412.934212962966</v>
      </c>
      <c r="T3391" s="14">
        <f t="shared" si="211"/>
        <v>42442.892546296294</v>
      </c>
    </row>
    <row r="3392" spans="1:20" ht="30.6" x14ac:dyDescent="0.45">
      <c r="A3392">
        <v>1579</v>
      </c>
      <c r="B3392" s="3" t="s">
        <v>1580</v>
      </c>
      <c r="C3392" s="3" t="s">
        <v>5689</v>
      </c>
      <c r="D3392" s="6">
        <v>3333</v>
      </c>
      <c r="E3392" s="8">
        <v>28</v>
      </c>
      <c r="F3392" t="s">
        <v>8219</v>
      </c>
      <c r="G3392" t="s">
        <v>8223</v>
      </c>
      <c r="H3392" t="s">
        <v>8245</v>
      </c>
      <c r="I3392">
        <v>1377734091</v>
      </c>
      <c r="J3392">
        <v>1374882891</v>
      </c>
      <c r="K3392" t="b">
        <v>0</v>
      </c>
      <c r="L3392">
        <v>2</v>
      </c>
      <c r="M3392" t="b">
        <v>0</v>
      </c>
      <c r="N3392" t="s">
        <v>8288</v>
      </c>
      <c r="O3392">
        <f t="shared" si="208"/>
        <v>1</v>
      </c>
      <c r="P3392">
        <f t="shared" si="209"/>
        <v>14</v>
      </c>
      <c r="Q3392" s="10" t="s">
        <v>8320</v>
      </c>
      <c r="R3392" t="s">
        <v>8342</v>
      </c>
      <c r="S3392" s="14">
        <f t="shared" si="210"/>
        <v>41481.996423611112</v>
      </c>
      <c r="T3392" s="14">
        <f t="shared" si="211"/>
        <v>41514.996423611112</v>
      </c>
    </row>
    <row r="3393" spans="1:20" ht="45" x14ac:dyDescent="0.45">
      <c r="A3393">
        <v>1312</v>
      </c>
      <c r="B3393" s="3" t="s">
        <v>1313</v>
      </c>
      <c r="C3393" s="3" t="s">
        <v>5422</v>
      </c>
      <c r="D3393" s="6">
        <v>4600</v>
      </c>
      <c r="E3393" s="8">
        <v>28</v>
      </c>
      <c r="F3393" t="s">
        <v>8219</v>
      </c>
      <c r="G3393" t="s">
        <v>8223</v>
      </c>
      <c r="H3393" t="s">
        <v>8245</v>
      </c>
      <c r="I3393">
        <v>1429375922</v>
      </c>
      <c r="J3393">
        <v>1426783922</v>
      </c>
      <c r="K3393" t="b">
        <v>0</v>
      </c>
      <c r="L3393">
        <v>1</v>
      </c>
      <c r="M3393" t="b">
        <v>0</v>
      </c>
      <c r="N3393" t="s">
        <v>8271</v>
      </c>
      <c r="O3393">
        <f t="shared" si="208"/>
        <v>1</v>
      </c>
      <c r="P3393">
        <f t="shared" si="209"/>
        <v>28</v>
      </c>
      <c r="Q3393" s="10" t="s">
        <v>8317</v>
      </c>
      <c r="R3393" t="s">
        <v>8319</v>
      </c>
      <c r="S3393" s="14">
        <f t="shared" si="210"/>
        <v>42082.702800925923</v>
      </c>
      <c r="T3393" s="14">
        <f t="shared" si="211"/>
        <v>42112.702800925923</v>
      </c>
    </row>
    <row r="3394" spans="1:20" ht="30.6" x14ac:dyDescent="0.4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12">ROUND(E3394/D3394*100,0)</f>
        <v>1</v>
      </c>
      <c r="P3394">
        <f t="shared" ref="P3394:P3457" si="213">IFERROR(ROUND(E3394/L3394,2),0)</f>
        <v>6.75</v>
      </c>
      <c r="Q3394" s="10" t="s">
        <v>8315</v>
      </c>
      <c r="R3394" t="s">
        <v>8316</v>
      </c>
      <c r="S3394" s="14">
        <f t="shared" ref="S3394:S3457" si="214">(((J3394/60)/60)/24)+DATE(1970,1,1)</f>
        <v>41833.951516203706</v>
      </c>
      <c r="T3394" s="14">
        <f t="shared" ref="T3394:T3457" si="215">(((I3394/60)/60)/24)+DATE(1970,1,1)</f>
        <v>41863.951516203706</v>
      </c>
    </row>
    <row r="3395" spans="1:20" ht="45" x14ac:dyDescent="0.4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2"/>
        <v>0</v>
      </c>
      <c r="P3395">
        <f t="shared" si="213"/>
        <v>13.01</v>
      </c>
      <c r="Q3395" s="10" t="s">
        <v>8334</v>
      </c>
      <c r="R3395" t="s">
        <v>8335</v>
      </c>
      <c r="S3395" s="14">
        <f t="shared" si="214"/>
        <v>41787.898240740738</v>
      </c>
      <c r="T3395" s="14">
        <f t="shared" si="215"/>
        <v>41817.898240740738</v>
      </c>
    </row>
    <row r="3396" spans="1:20" ht="45" x14ac:dyDescent="0.4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0" t="s">
        <v>8308</v>
      </c>
      <c r="R3396" t="s">
        <v>8314</v>
      </c>
      <c r="S3396" s="14">
        <f t="shared" si="214"/>
        <v>42038.824988425928</v>
      </c>
      <c r="T3396" s="14">
        <f t="shared" si="215"/>
        <v>42054.824988425928</v>
      </c>
    </row>
    <row r="3397" spans="1:20" ht="45" x14ac:dyDescent="0.45">
      <c r="A3397">
        <v>2434</v>
      </c>
      <c r="B3397" s="3" t="s">
        <v>2435</v>
      </c>
      <c r="C3397" s="3" t="s">
        <v>6544</v>
      </c>
      <c r="D3397" s="6">
        <v>20000</v>
      </c>
      <c r="E3397" s="8">
        <v>26</v>
      </c>
      <c r="F3397" t="s">
        <v>8220</v>
      </c>
      <c r="G3397" t="s">
        <v>8223</v>
      </c>
      <c r="H3397" t="s">
        <v>8245</v>
      </c>
      <c r="I3397">
        <v>1438662474</v>
      </c>
      <c r="J3397">
        <v>1435206474</v>
      </c>
      <c r="K3397" t="b">
        <v>0</v>
      </c>
      <c r="L3397">
        <v>2</v>
      </c>
      <c r="M3397" t="b">
        <v>0</v>
      </c>
      <c r="N3397" t="s">
        <v>8282</v>
      </c>
      <c r="O3397">
        <f t="shared" si="212"/>
        <v>0</v>
      </c>
      <c r="P3397">
        <f t="shared" si="213"/>
        <v>13</v>
      </c>
      <c r="Q3397" s="10" t="s">
        <v>8334</v>
      </c>
      <c r="R3397" t="s">
        <v>8335</v>
      </c>
      <c r="S3397" s="14">
        <f t="shared" si="214"/>
        <v>42180.18604166666</v>
      </c>
      <c r="T3397" s="14">
        <f t="shared" si="215"/>
        <v>42220.18604166666</v>
      </c>
    </row>
    <row r="3398" spans="1:20" ht="45" x14ac:dyDescent="0.45">
      <c r="A3398">
        <v>2591</v>
      </c>
      <c r="B3398" s="3" t="s">
        <v>2591</v>
      </c>
      <c r="C3398" s="3" t="s">
        <v>6701</v>
      </c>
      <c r="D3398" s="6">
        <v>1500</v>
      </c>
      <c r="E3398" s="8">
        <v>26</v>
      </c>
      <c r="F3398" t="s">
        <v>8220</v>
      </c>
      <c r="G3398" t="s">
        <v>8223</v>
      </c>
      <c r="H3398" t="s">
        <v>8245</v>
      </c>
      <c r="I3398">
        <v>1457901924</v>
      </c>
      <c r="J3398">
        <v>1452721524</v>
      </c>
      <c r="K3398" t="b">
        <v>0</v>
      </c>
      <c r="L3398">
        <v>2</v>
      </c>
      <c r="M3398" t="b">
        <v>0</v>
      </c>
      <c r="N3398" t="s">
        <v>8282</v>
      </c>
      <c r="O3398">
        <f t="shared" si="212"/>
        <v>2</v>
      </c>
      <c r="P3398">
        <f t="shared" si="213"/>
        <v>13</v>
      </c>
      <c r="Q3398" s="10" t="s">
        <v>8334</v>
      </c>
      <c r="R3398" t="s">
        <v>8335</v>
      </c>
      <c r="S3398" s="14">
        <f t="shared" si="214"/>
        <v>42382.906527777777</v>
      </c>
      <c r="T3398" s="14">
        <f t="shared" si="215"/>
        <v>42442.864861111113</v>
      </c>
    </row>
    <row r="3399" spans="1:20" ht="59.4" x14ac:dyDescent="0.45">
      <c r="A3399">
        <v>1874</v>
      </c>
      <c r="B3399" s="3" t="s">
        <v>1875</v>
      </c>
      <c r="C3399" s="3" t="s">
        <v>5984</v>
      </c>
      <c r="D3399" s="6">
        <v>160000</v>
      </c>
      <c r="E3399" s="8">
        <v>26</v>
      </c>
      <c r="F3399" t="s">
        <v>8220</v>
      </c>
      <c r="G3399" t="s">
        <v>8223</v>
      </c>
      <c r="H3399" t="s">
        <v>8245</v>
      </c>
      <c r="I3399">
        <v>1467155733</v>
      </c>
      <c r="J3399">
        <v>1465427733</v>
      </c>
      <c r="K3399" t="b">
        <v>0</v>
      </c>
      <c r="L3399">
        <v>2</v>
      </c>
      <c r="M3399" t="b">
        <v>0</v>
      </c>
      <c r="N3399" t="s">
        <v>8281</v>
      </c>
      <c r="O3399">
        <f t="shared" si="212"/>
        <v>0</v>
      </c>
      <c r="P3399">
        <f t="shared" si="213"/>
        <v>13</v>
      </c>
      <c r="Q3399" s="10" t="s">
        <v>8331</v>
      </c>
      <c r="R3399" t="s">
        <v>8333</v>
      </c>
      <c r="S3399" s="14">
        <f t="shared" si="214"/>
        <v>42529.969131944439</v>
      </c>
      <c r="T3399" s="14">
        <f t="shared" si="215"/>
        <v>42549.969131944439</v>
      </c>
    </row>
    <row r="3400" spans="1:20" ht="45" x14ac:dyDescent="0.45">
      <c r="A3400">
        <v>3853</v>
      </c>
      <c r="B3400" s="3" t="s">
        <v>3850</v>
      </c>
      <c r="C3400" s="3" t="s">
        <v>7962</v>
      </c>
      <c r="D3400" s="6">
        <v>100000</v>
      </c>
      <c r="E3400" s="8">
        <v>26</v>
      </c>
      <c r="F3400" t="s">
        <v>8220</v>
      </c>
      <c r="G3400" t="s">
        <v>8223</v>
      </c>
      <c r="H3400" t="s">
        <v>8245</v>
      </c>
      <c r="I3400">
        <v>1409602178</v>
      </c>
      <c r="J3400">
        <v>1406578178</v>
      </c>
      <c r="K3400" t="b">
        <v>0</v>
      </c>
      <c r="L3400">
        <v>2</v>
      </c>
      <c r="M3400" t="b">
        <v>0</v>
      </c>
      <c r="N3400" t="s">
        <v>8269</v>
      </c>
      <c r="O3400">
        <f t="shared" si="212"/>
        <v>0</v>
      </c>
      <c r="P3400">
        <f t="shared" si="213"/>
        <v>13</v>
      </c>
      <c r="Q3400" s="10" t="s">
        <v>8315</v>
      </c>
      <c r="R3400" t="s">
        <v>8316</v>
      </c>
      <c r="S3400" s="14">
        <f t="shared" si="214"/>
        <v>41848.84002314815</v>
      </c>
      <c r="T3400" s="14">
        <f t="shared" si="215"/>
        <v>41883.84002314815</v>
      </c>
    </row>
    <row r="3401" spans="1:20" ht="59.4" x14ac:dyDescent="0.45">
      <c r="A3401">
        <v>4013</v>
      </c>
      <c r="B3401" s="3" t="s">
        <v>4009</v>
      </c>
      <c r="C3401" s="3" t="s">
        <v>8118</v>
      </c>
      <c r="D3401" s="6">
        <v>2000</v>
      </c>
      <c r="E3401" s="8">
        <v>26</v>
      </c>
      <c r="F3401" t="s">
        <v>8220</v>
      </c>
      <c r="G3401" t="s">
        <v>8223</v>
      </c>
      <c r="H3401" t="s">
        <v>8245</v>
      </c>
      <c r="I3401">
        <v>1424070823</v>
      </c>
      <c r="J3401">
        <v>1421478823</v>
      </c>
      <c r="K3401" t="b">
        <v>0</v>
      </c>
      <c r="L3401">
        <v>2</v>
      </c>
      <c r="M3401" t="b">
        <v>0</v>
      </c>
      <c r="N3401" t="s">
        <v>8269</v>
      </c>
      <c r="O3401">
        <f t="shared" si="212"/>
        <v>1</v>
      </c>
      <c r="P3401">
        <f t="shared" si="213"/>
        <v>13</v>
      </c>
      <c r="Q3401" s="10" t="s">
        <v>8315</v>
      </c>
      <c r="R3401" t="s">
        <v>8316</v>
      </c>
      <c r="S3401" s="14">
        <f t="shared" si="214"/>
        <v>42021.301192129627</v>
      </c>
      <c r="T3401" s="14">
        <f t="shared" si="215"/>
        <v>42051.301192129627</v>
      </c>
    </row>
    <row r="3402" spans="1:20" x14ac:dyDescent="0.45">
      <c r="A3402">
        <v>3108</v>
      </c>
      <c r="B3402" s="3" t="s">
        <v>3108</v>
      </c>
      <c r="C3402" s="3" t="s">
        <v>7218</v>
      </c>
      <c r="D3402" s="6">
        <v>50000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1430234394</v>
      </c>
      <c r="J3402">
        <v>1425053994</v>
      </c>
      <c r="K3402" t="b">
        <v>0</v>
      </c>
      <c r="L3402">
        <v>2</v>
      </c>
      <c r="M3402" t="b">
        <v>0</v>
      </c>
      <c r="N3402" t="s">
        <v>8301</v>
      </c>
      <c r="O3402">
        <f t="shared" si="212"/>
        <v>0</v>
      </c>
      <c r="P3402">
        <f t="shared" si="213"/>
        <v>13</v>
      </c>
      <c r="Q3402" s="10" t="s">
        <v>8315</v>
      </c>
      <c r="R3402" t="s">
        <v>8355</v>
      </c>
      <c r="S3402" s="14">
        <f t="shared" si="214"/>
        <v>42062.680486111116</v>
      </c>
      <c r="T3402" s="14">
        <f t="shared" si="215"/>
        <v>42122.638819444444</v>
      </c>
    </row>
    <row r="3403" spans="1:20" ht="45" x14ac:dyDescent="0.45">
      <c r="A3403">
        <v>3124</v>
      </c>
      <c r="B3403" s="3" t="s">
        <v>3124</v>
      </c>
      <c r="C3403" s="3" t="s">
        <v>7234</v>
      </c>
      <c r="D3403" s="6">
        <v>800000</v>
      </c>
      <c r="E3403" s="8">
        <v>26</v>
      </c>
      <c r="F3403" t="s">
        <v>8219</v>
      </c>
      <c r="G3403" t="s">
        <v>8223</v>
      </c>
      <c r="H3403" t="s">
        <v>8245</v>
      </c>
      <c r="I3403">
        <v>1422902601</v>
      </c>
      <c r="J3403">
        <v>1417718601</v>
      </c>
      <c r="K3403" t="b">
        <v>0</v>
      </c>
      <c r="L3403">
        <v>4</v>
      </c>
      <c r="M3403" t="b">
        <v>0</v>
      </c>
      <c r="N3403" t="s">
        <v>8301</v>
      </c>
      <c r="O3403">
        <f t="shared" si="212"/>
        <v>0</v>
      </c>
      <c r="P3403">
        <f t="shared" si="213"/>
        <v>6.5</v>
      </c>
      <c r="Q3403" s="10" t="s">
        <v>8315</v>
      </c>
      <c r="R3403" t="s">
        <v>8355</v>
      </c>
      <c r="S3403" s="14">
        <f t="shared" si="214"/>
        <v>41977.780104166668</v>
      </c>
      <c r="T3403" s="14">
        <f t="shared" si="215"/>
        <v>42037.780104166668</v>
      </c>
    </row>
    <row r="3404" spans="1:20" ht="45" x14ac:dyDescent="0.45">
      <c r="A3404">
        <v>1422</v>
      </c>
      <c r="B3404" s="3" t="s">
        <v>1423</v>
      </c>
      <c r="C3404" s="3" t="s">
        <v>5532</v>
      </c>
      <c r="D3404" s="6">
        <v>25000</v>
      </c>
      <c r="E3404" s="8">
        <v>26</v>
      </c>
      <c r="F3404" t="s">
        <v>8220</v>
      </c>
      <c r="G3404" t="s">
        <v>8227</v>
      </c>
      <c r="H3404" t="s">
        <v>8249</v>
      </c>
      <c r="I3404">
        <v>1474436704</v>
      </c>
      <c r="J3404">
        <v>1471844704</v>
      </c>
      <c r="K3404" t="b">
        <v>0</v>
      </c>
      <c r="L3404">
        <v>2</v>
      </c>
      <c r="M3404" t="b">
        <v>0</v>
      </c>
      <c r="N3404" t="s">
        <v>8285</v>
      </c>
      <c r="O3404">
        <f t="shared" si="212"/>
        <v>0</v>
      </c>
      <c r="P3404">
        <f t="shared" si="213"/>
        <v>13</v>
      </c>
      <c r="Q3404" s="10" t="s">
        <v>8320</v>
      </c>
      <c r="R3404" t="s">
        <v>8339</v>
      </c>
      <c r="S3404" s="14">
        <f t="shared" si="214"/>
        <v>42604.239629629628</v>
      </c>
      <c r="T3404" s="14">
        <f t="shared" si="215"/>
        <v>42634.239629629628</v>
      </c>
    </row>
    <row r="3405" spans="1:20" ht="59.4" x14ac:dyDescent="0.4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12"/>
        <v>1</v>
      </c>
      <c r="P3405">
        <f t="shared" si="213"/>
        <v>13</v>
      </c>
      <c r="Q3405" s="10" t="s">
        <v>8331</v>
      </c>
      <c r="R3405" t="s">
        <v>8332</v>
      </c>
      <c r="S3405" s="14">
        <f t="shared" si="214"/>
        <v>40710.731180555551</v>
      </c>
      <c r="T3405" s="14">
        <f t="shared" si="215"/>
        <v>40740.731180555551</v>
      </c>
    </row>
    <row r="3406" spans="1:20" ht="45" x14ac:dyDescent="0.45">
      <c r="A3406">
        <v>990</v>
      </c>
      <c r="B3406" s="3" t="s">
        <v>991</v>
      </c>
      <c r="C3406" s="3" t="s">
        <v>5100</v>
      </c>
      <c r="D3406" s="6">
        <v>25000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1409770164</v>
      </c>
      <c r="J3406">
        <v>1407178164</v>
      </c>
      <c r="K3406" t="b">
        <v>0</v>
      </c>
      <c r="L3406">
        <v>2</v>
      </c>
      <c r="M3406" t="b">
        <v>0</v>
      </c>
      <c r="N3406" t="s">
        <v>8271</v>
      </c>
      <c r="O3406">
        <f t="shared" si="212"/>
        <v>0</v>
      </c>
      <c r="P3406">
        <f t="shared" si="213"/>
        <v>13</v>
      </c>
      <c r="Q3406" s="10" t="s">
        <v>8317</v>
      </c>
      <c r="R3406" t="s">
        <v>8319</v>
      </c>
      <c r="S3406" s="14">
        <f t="shared" si="214"/>
        <v>41855.784305555557</v>
      </c>
      <c r="T3406" s="14">
        <f t="shared" si="215"/>
        <v>41885.784305555557</v>
      </c>
    </row>
    <row r="3407" spans="1:20" ht="30.6" x14ac:dyDescent="0.45">
      <c r="A3407">
        <v>594</v>
      </c>
      <c r="B3407" s="3" t="s">
        <v>595</v>
      </c>
      <c r="C3407" s="3" t="s">
        <v>4704</v>
      </c>
      <c r="D3407" s="6">
        <v>25000</v>
      </c>
      <c r="E3407" s="8">
        <v>26</v>
      </c>
      <c r="F3407" t="s">
        <v>8220</v>
      </c>
      <c r="G3407" t="s">
        <v>8223</v>
      </c>
      <c r="H3407" t="s">
        <v>8245</v>
      </c>
      <c r="I3407">
        <v>1460832206</v>
      </c>
      <c r="J3407">
        <v>1458240206</v>
      </c>
      <c r="K3407" t="b">
        <v>0</v>
      </c>
      <c r="L3407">
        <v>2</v>
      </c>
      <c r="M3407" t="b">
        <v>0</v>
      </c>
      <c r="N3407" t="s">
        <v>8270</v>
      </c>
      <c r="O3407">
        <f t="shared" si="212"/>
        <v>0</v>
      </c>
      <c r="P3407">
        <f t="shared" si="213"/>
        <v>13</v>
      </c>
      <c r="Q3407" s="10" t="s">
        <v>8317</v>
      </c>
      <c r="R3407" t="s">
        <v>8318</v>
      </c>
      <c r="S3407" s="14">
        <f t="shared" si="214"/>
        <v>42446.780162037037</v>
      </c>
      <c r="T3407" s="14">
        <f t="shared" si="215"/>
        <v>42476.780162037037</v>
      </c>
    </row>
    <row r="3408" spans="1:20" ht="45" x14ac:dyDescent="0.4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0" t="s">
        <v>8308</v>
      </c>
      <c r="R3408" t="s">
        <v>8314</v>
      </c>
      <c r="S3408" s="14">
        <f t="shared" si="214"/>
        <v>40800.6403587963</v>
      </c>
      <c r="T3408" s="14">
        <f t="shared" si="215"/>
        <v>40860.682025462964</v>
      </c>
    </row>
    <row r="3409" spans="1:20" ht="30.6" x14ac:dyDescent="0.4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0" t="s">
        <v>8308</v>
      </c>
      <c r="R3409" t="s">
        <v>8314</v>
      </c>
      <c r="S3409" s="14">
        <f t="shared" si="214"/>
        <v>41759.542534722219</v>
      </c>
      <c r="T3409" s="14">
        <f t="shared" si="215"/>
        <v>41791.166666666664</v>
      </c>
    </row>
    <row r="3410" spans="1:20" ht="45" x14ac:dyDescent="0.45">
      <c r="A3410">
        <v>2762</v>
      </c>
      <c r="B3410" s="3" t="s">
        <v>2762</v>
      </c>
      <c r="C3410" s="3" t="s">
        <v>6872</v>
      </c>
      <c r="D3410" s="6">
        <v>3250</v>
      </c>
      <c r="E3410" s="8">
        <v>25</v>
      </c>
      <c r="F3410" t="s">
        <v>8220</v>
      </c>
      <c r="G3410" t="s">
        <v>8223</v>
      </c>
      <c r="H3410" t="s">
        <v>8245</v>
      </c>
      <c r="I3410">
        <v>1332114795</v>
      </c>
      <c r="J3410">
        <v>1326934395</v>
      </c>
      <c r="K3410" t="b">
        <v>0</v>
      </c>
      <c r="L3410">
        <v>1</v>
      </c>
      <c r="M3410" t="b">
        <v>0</v>
      </c>
      <c r="N3410" t="s">
        <v>8302</v>
      </c>
      <c r="O3410">
        <f t="shared" si="212"/>
        <v>1</v>
      </c>
      <c r="P3410">
        <f t="shared" si="213"/>
        <v>25</v>
      </c>
      <c r="Q3410" s="10" t="s">
        <v>8320</v>
      </c>
      <c r="R3410" t="s">
        <v>8356</v>
      </c>
      <c r="S3410" s="14">
        <f t="shared" si="214"/>
        <v>40927.036979166667</v>
      </c>
      <c r="T3410" s="14">
        <f t="shared" si="215"/>
        <v>40986.995312500003</v>
      </c>
    </row>
    <row r="3411" spans="1:20" ht="45" x14ac:dyDescent="0.45">
      <c r="A3411">
        <v>1171</v>
      </c>
      <c r="B3411" s="3" t="s">
        <v>1172</v>
      </c>
      <c r="C3411" s="3" t="s">
        <v>5281</v>
      </c>
      <c r="D3411" s="6">
        <v>25000</v>
      </c>
      <c r="E3411" s="8">
        <v>25</v>
      </c>
      <c r="F3411" t="s">
        <v>8220</v>
      </c>
      <c r="G3411" t="s">
        <v>8223</v>
      </c>
      <c r="H3411" t="s">
        <v>8245</v>
      </c>
      <c r="I3411">
        <v>1415909927</v>
      </c>
      <c r="J3411">
        <v>1414351127</v>
      </c>
      <c r="K3411" t="b">
        <v>0</v>
      </c>
      <c r="L3411">
        <v>1</v>
      </c>
      <c r="M3411" t="b">
        <v>0</v>
      </c>
      <c r="N3411" t="s">
        <v>8282</v>
      </c>
      <c r="O3411">
        <f t="shared" si="212"/>
        <v>0</v>
      </c>
      <c r="P3411">
        <f t="shared" si="213"/>
        <v>25</v>
      </c>
      <c r="Q3411" s="10" t="s">
        <v>8334</v>
      </c>
      <c r="R3411" t="s">
        <v>8335</v>
      </c>
      <c r="S3411" s="14">
        <f t="shared" si="214"/>
        <v>41938.804710648146</v>
      </c>
      <c r="T3411" s="14">
        <f t="shared" si="215"/>
        <v>41956.846377314811</v>
      </c>
    </row>
    <row r="3412" spans="1:20" ht="45" x14ac:dyDescent="0.45">
      <c r="A3412">
        <v>2413</v>
      </c>
      <c r="B3412" s="3" t="s">
        <v>2414</v>
      </c>
      <c r="C3412" s="3" t="s">
        <v>6523</v>
      </c>
      <c r="D3412" s="6">
        <v>3000</v>
      </c>
      <c r="E3412" s="8">
        <v>25</v>
      </c>
      <c r="F3412" t="s">
        <v>8220</v>
      </c>
      <c r="G3412" t="s">
        <v>8223</v>
      </c>
      <c r="H3412" t="s">
        <v>8245</v>
      </c>
      <c r="I3412">
        <v>1401579000</v>
      </c>
      <c r="J3412">
        <v>1398911882</v>
      </c>
      <c r="K3412" t="b">
        <v>0</v>
      </c>
      <c r="L3412">
        <v>3</v>
      </c>
      <c r="M3412" t="b">
        <v>0</v>
      </c>
      <c r="N3412" t="s">
        <v>8282</v>
      </c>
      <c r="O3412">
        <f t="shared" si="212"/>
        <v>1</v>
      </c>
      <c r="P3412">
        <f t="shared" si="213"/>
        <v>8.33</v>
      </c>
      <c r="Q3412" s="10" t="s">
        <v>8334</v>
      </c>
      <c r="R3412" t="s">
        <v>8335</v>
      </c>
      <c r="S3412" s="14">
        <f t="shared" si="214"/>
        <v>41760.10974537037</v>
      </c>
      <c r="T3412" s="14">
        <f t="shared" si="215"/>
        <v>41790.979166666664</v>
      </c>
    </row>
    <row r="3413" spans="1:20" ht="45" x14ac:dyDescent="0.45">
      <c r="A3413">
        <v>2692</v>
      </c>
      <c r="B3413" s="3" t="s">
        <v>2692</v>
      </c>
      <c r="C3413" s="3" t="s">
        <v>6802</v>
      </c>
      <c r="D3413" s="6">
        <v>3500</v>
      </c>
      <c r="E3413" s="8">
        <v>25</v>
      </c>
      <c r="F3413" t="s">
        <v>8220</v>
      </c>
      <c r="G3413" t="s">
        <v>8223</v>
      </c>
      <c r="H3413" t="s">
        <v>8245</v>
      </c>
      <c r="I3413">
        <v>1427266860</v>
      </c>
      <c r="J3413">
        <v>1424678460</v>
      </c>
      <c r="K3413" t="b">
        <v>0</v>
      </c>
      <c r="L3413">
        <v>1</v>
      </c>
      <c r="M3413" t="b">
        <v>0</v>
      </c>
      <c r="N3413" t="s">
        <v>8282</v>
      </c>
      <c r="O3413">
        <f t="shared" si="212"/>
        <v>1</v>
      </c>
      <c r="P3413">
        <f t="shared" si="213"/>
        <v>25</v>
      </c>
      <c r="Q3413" s="10" t="s">
        <v>8334</v>
      </c>
      <c r="R3413" t="s">
        <v>8335</v>
      </c>
      <c r="S3413" s="14">
        <f t="shared" si="214"/>
        <v>42058.334027777775</v>
      </c>
      <c r="T3413" s="14">
        <f t="shared" si="215"/>
        <v>42088.292361111111</v>
      </c>
    </row>
    <row r="3414" spans="1:20" ht="45" x14ac:dyDescent="0.45">
      <c r="A3414">
        <v>938</v>
      </c>
      <c r="B3414" s="3" t="s">
        <v>939</v>
      </c>
      <c r="C3414" s="3" t="s">
        <v>5048</v>
      </c>
      <c r="D3414" s="6">
        <v>7000</v>
      </c>
      <c r="E3414" s="8">
        <v>25</v>
      </c>
      <c r="F3414" t="s">
        <v>8220</v>
      </c>
      <c r="G3414" t="s">
        <v>8223</v>
      </c>
      <c r="H3414" t="s">
        <v>8245</v>
      </c>
      <c r="I3414">
        <v>1346585448</v>
      </c>
      <c r="J3414">
        <v>1343993448</v>
      </c>
      <c r="K3414" t="b">
        <v>0</v>
      </c>
      <c r="L3414">
        <v>1</v>
      </c>
      <c r="M3414" t="b">
        <v>0</v>
      </c>
      <c r="N3414" t="s">
        <v>8276</v>
      </c>
      <c r="O3414">
        <f t="shared" si="212"/>
        <v>0</v>
      </c>
      <c r="P3414">
        <f t="shared" si="213"/>
        <v>25</v>
      </c>
      <c r="Q3414" s="10" t="s">
        <v>8323</v>
      </c>
      <c r="R3414" t="s">
        <v>8326</v>
      </c>
      <c r="S3414" s="14">
        <f t="shared" si="214"/>
        <v>41124.479722222226</v>
      </c>
      <c r="T3414" s="14">
        <f t="shared" si="215"/>
        <v>41154.479722222226</v>
      </c>
    </row>
    <row r="3415" spans="1:20" ht="45" x14ac:dyDescent="0.45">
      <c r="A3415">
        <v>3201</v>
      </c>
      <c r="B3415" s="3" t="s">
        <v>3201</v>
      </c>
      <c r="C3415" s="3" t="s">
        <v>7311</v>
      </c>
      <c r="D3415" s="6">
        <v>2000</v>
      </c>
      <c r="E3415" s="8">
        <v>25</v>
      </c>
      <c r="F3415" t="s">
        <v>8220</v>
      </c>
      <c r="G3415" t="s">
        <v>8224</v>
      </c>
      <c r="H3415" t="s">
        <v>8246</v>
      </c>
      <c r="I3415">
        <v>1409509477</v>
      </c>
      <c r="J3415">
        <v>1407695077</v>
      </c>
      <c r="K3415" t="b">
        <v>0</v>
      </c>
      <c r="L3415">
        <v>2</v>
      </c>
      <c r="M3415" t="b">
        <v>0</v>
      </c>
      <c r="N3415" t="s">
        <v>8303</v>
      </c>
      <c r="O3415">
        <f t="shared" si="212"/>
        <v>1</v>
      </c>
      <c r="P3415">
        <f t="shared" si="213"/>
        <v>12.5</v>
      </c>
      <c r="Q3415" s="10" t="s">
        <v>8315</v>
      </c>
      <c r="R3415" t="s">
        <v>8357</v>
      </c>
      <c r="S3415" s="14">
        <f t="shared" si="214"/>
        <v>41861.767094907409</v>
      </c>
      <c r="T3415" s="14">
        <f t="shared" si="215"/>
        <v>41882.767094907409</v>
      </c>
    </row>
    <row r="3416" spans="1:20" ht="30.6" x14ac:dyDescent="0.45">
      <c r="A3416">
        <v>3881</v>
      </c>
      <c r="B3416" s="3" t="s">
        <v>3878</v>
      </c>
      <c r="C3416" s="3" t="s">
        <v>7990</v>
      </c>
      <c r="D3416" s="6">
        <v>500</v>
      </c>
      <c r="E3416" s="8">
        <v>25</v>
      </c>
      <c r="F3416" t="s">
        <v>8219</v>
      </c>
      <c r="G3416" t="s">
        <v>8223</v>
      </c>
      <c r="H3416" t="s">
        <v>8245</v>
      </c>
      <c r="I3416">
        <v>1487550399</v>
      </c>
      <c r="J3416">
        <v>1484958399</v>
      </c>
      <c r="K3416" t="b">
        <v>0</v>
      </c>
      <c r="L3416">
        <v>1</v>
      </c>
      <c r="M3416" t="b">
        <v>0</v>
      </c>
      <c r="N3416" t="s">
        <v>8303</v>
      </c>
      <c r="O3416">
        <f t="shared" si="212"/>
        <v>5</v>
      </c>
      <c r="P3416">
        <f t="shared" si="213"/>
        <v>25</v>
      </c>
      <c r="Q3416" s="10" t="s">
        <v>8315</v>
      </c>
      <c r="R3416" t="s">
        <v>8357</v>
      </c>
      <c r="S3416" s="14">
        <f t="shared" si="214"/>
        <v>42756.018506944441</v>
      </c>
      <c r="T3416" s="14">
        <f t="shared" si="215"/>
        <v>42786.018506944441</v>
      </c>
    </row>
    <row r="3417" spans="1:20" x14ac:dyDescent="0.4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0" t="s">
        <v>8336</v>
      </c>
      <c r="R3417" t="s">
        <v>8348</v>
      </c>
      <c r="S3417" s="14">
        <f t="shared" si="214"/>
        <v>42206.763217592597</v>
      </c>
      <c r="T3417" s="14">
        <f t="shared" si="215"/>
        <v>42236.763217592597</v>
      </c>
    </row>
    <row r="3418" spans="1:20" ht="45" x14ac:dyDescent="0.45">
      <c r="A3418">
        <v>1819</v>
      </c>
      <c r="B3418" s="3" t="s">
        <v>1820</v>
      </c>
      <c r="C3418" s="3" t="s">
        <v>5929</v>
      </c>
      <c r="D3418" s="6">
        <v>1200</v>
      </c>
      <c r="E3418" s="8">
        <v>25</v>
      </c>
      <c r="F3418" t="s">
        <v>8220</v>
      </c>
      <c r="G3418" t="s">
        <v>8223</v>
      </c>
      <c r="H3418" t="s">
        <v>8245</v>
      </c>
      <c r="I3418">
        <v>1406743396</v>
      </c>
      <c r="J3418">
        <v>1404151396</v>
      </c>
      <c r="K3418" t="b">
        <v>0</v>
      </c>
      <c r="L3418">
        <v>4</v>
      </c>
      <c r="M3418" t="b">
        <v>0</v>
      </c>
      <c r="N3418" t="s">
        <v>8283</v>
      </c>
      <c r="O3418">
        <f t="shared" si="212"/>
        <v>2</v>
      </c>
      <c r="P3418">
        <f t="shared" si="213"/>
        <v>6.25</v>
      </c>
      <c r="Q3418" s="10" t="s">
        <v>8336</v>
      </c>
      <c r="R3418" t="s">
        <v>8337</v>
      </c>
      <c r="S3418" s="14">
        <f t="shared" si="214"/>
        <v>41820.752268518518</v>
      </c>
      <c r="T3418" s="14">
        <f t="shared" si="215"/>
        <v>41850.752268518518</v>
      </c>
    </row>
    <row r="3419" spans="1:20" x14ac:dyDescent="0.45">
      <c r="A3419">
        <v>2893</v>
      </c>
      <c r="B3419" s="3" t="s">
        <v>2893</v>
      </c>
      <c r="C3419" s="3" t="s">
        <v>7003</v>
      </c>
      <c r="D3419" s="6">
        <v>5000</v>
      </c>
      <c r="E3419" s="8">
        <v>25</v>
      </c>
      <c r="F3419" t="s">
        <v>8220</v>
      </c>
      <c r="G3419" t="s">
        <v>8223</v>
      </c>
      <c r="H3419" t="s">
        <v>8245</v>
      </c>
      <c r="I3419">
        <v>1420768800</v>
      </c>
      <c r="J3419">
        <v>1415644395</v>
      </c>
      <c r="K3419" t="b">
        <v>0</v>
      </c>
      <c r="L3419">
        <v>2</v>
      </c>
      <c r="M3419" t="b">
        <v>0</v>
      </c>
      <c r="N3419" t="s">
        <v>8269</v>
      </c>
      <c r="O3419">
        <f t="shared" si="212"/>
        <v>1</v>
      </c>
      <c r="P3419">
        <f t="shared" si="213"/>
        <v>12.5</v>
      </c>
      <c r="Q3419" s="10" t="s">
        <v>8315</v>
      </c>
      <c r="R3419" t="s">
        <v>8316</v>
      </c>
      <c r="S3419" s="14">
        <f t="shared" si="214"/>
        <v>41953.773090277777</v>
      </c>
      <c r="T3419" s="14">
        <f t="shared" si="215"/>
        <v>42013.083333333328</v>
      </c>
    </row>
    <row r="3420" spans="1:20" ht="45" x14ac:dyDescent="0.45">
      <c r="A3420">
        <v>2902</v>
      </c>
      <c r="B3420" s="3" t="s">
        <v>2902</v>
      </c>
      <c r="C3420" s="3" t="s">
        <v>7012</v>
      </c>
      <c r="D3420" s="6">
        <v>150000</v>
      </c>
      <c r="E3420" s="8">
        <v>25</v>
      </c>
      <c r="F3420" t="s">
        <v>8220</v>
      </c>
      <c r="G3420" t="s">
        <v>8223</v>
      </c>
      <c r="H3420" t="s">
        <v>8245</v>
      </c>
      <c r="I3420">
        <v>1440412396</v>
      </c>
      <c r="J3420">
        <v>1437820396</v>
      </c>
      <c r="K3420" t="b">
        <v>0</v>
      </c>
      <c r="L3420">
        <v>1</v>
      </c>
      <c r="M3420" t="b">
        <v>0</v>
      </c>
      <c r="N3420" t="s">
        <v>8269</v>
      </c>
      <c r="O3420">
        <f t="shared" si="212"/>
        <v>0</v>
      </c>
      <c r="P3420">
        <f t="shared" si="213"/>
        <v>25</v>
      </c>
      <c r="Q3420" s="10" t="s">
        <v>8315</v>
      </c>
      <c r="R3420" t="s">
        <v>8316</v>
      </c>
      <c r="S3420" s="14">
        <f t="shared" si="214"/>
        <v>42210.439768518518</v>
      </c>
      <c r="T3420" s="14">
        <f t="shared" si="215"/>
        <v>42240.439768518518</v>
      </c>
    </row>
    <row r="3421" spans="1:20" ht="30.6" x14ac:dyDescent="0.45">
      <c r="A3421">
        <v>3747</v>
      </c>
      <c r="B3421" s="3" t="s">
        <v>3744</v>
      </c>
      <c r="C3421" s="3" t="s">
        <v>7857</v>
      </c>
      <c r="D3421" s="6">
        <v>2500</v>
      </c>
      <c r="E3421" s="8">
        <v>25</v>
      </c>
      <c r="F3421" t="s">
        <v>8220</v>
      </c>
      <c r="G3421" t="s">
        <v>8224</v>
      </c>
      <c r="H3421" t="s">
        <v>8246</v>
      </c>
      <c r="I3421">
        <v>1436137140</v>
      </c>
      <c r="J3421">
        <v>1433833896</v>
      </c>
      <c r="K3421" t="b">
        <v>0</v>
      </c>
      <c r="L3421">
        <v>1</v>
      </c>
      <c r="M3421" t="b">
        <v>0</v>
      </c>
      <c r="N3421" t="s">
        <v>8269</v>
      </c>
      <c r="O3421">
        <f t="shared" si="212"/>
        <v>1</v>
      </c>
      <c r="P3421">
        <f t="shared" si="213"/>
        <v>25</v>
      </c>
      <c r="Q3421" s="10" t="s">
        <v>8315</v>
      </c>
      <c r="R3421" t="s">
        <v>8316</v>
      </c>
      <c r="S3421" s="14">
        <f t="shared" si="214"/>
        <v>42164.299722222218</v>
      </c>
      <c r="T3421" s="14">
        <f t="shared" si="215"/>
        <v>42190.957638888889</v>
      </c>
    </row>
    <row r="3422" spans="1:20" ht="59.4" x14ac:dyDescent="0.45">
      <c r="A3422">
        <v>3855</v>
      </c>
      <c r="B3422" s="3" t="s">
        <v>3852</v>
      </c>
      <c r="C3422" s="3" t="s">
        <v>7964</v>
      </c>
      <c r="D3422" s="6">
        <v>1000</v>
      </c>
      <c r="E3422" s="8">
        <v>25</v>
      </c>
      <c r="F3422" t="s">
        <v>8220</v>
      </c>
      <c r="G3422" t="s">
        <v>8223</v>
      </c>
      <c r="H3422" t="s">
        <v>8245</v>
      </c>
      <c r="I3422">
        <v>1427408271</v>
      </c>
      <c r="J3422">
        <v>1424819871</v>
      </c>
      <c r="K3422" t="b">
        <v>0</v>
      </c>
      <c r="L3422">
        <v>1</v>
      </c>
      <c r="M3422" t="b">
        <v>0</v>
      </c>
      <c r="N3422" t="s">
        <v>8269</v>
      </c>
      <c r="O3422">
        <f t="shared" si="212"/>
        <v>3</v>
      </c>
      <c r="P3422">
        <f t="shared" si="213"/>
        <v>25</v>
      </c>
      <c r="Q3422" s="10" t="s">
        <v>8315</v>
      </c>
      <c r="R3422" t="s">
        <v>8316</v>
      </c>
      <c r="S3422" s="14">
        <f t="shared" si="214"/>
        <v>42059.970729166671</v>
      </c>
      <c r="T3422" s="14">
        <f t="shared" si="215"/>
        <v>42089.929062499999</v>
      </c>
    </row>
    <row r="3423" spans="1:20" ht="45" x14ac:dyDescent="0.45">
      <c r="A3423">
        <v>3901</v>
      </c>
      <c r="B3423" s="3" t="s">
        <v>3898</v>
      </c>
      <c r="C3423" s="3" t="s">
        <v>8009</v>
      </c>
      <c r="D3423" s="6">
        <v>3000</v>
      </c>
      <c r="E3423" s="8">
        <v>25</v>
      </c>
      <c r="F3423" t="s">
        <v>8220</v>
      </c>
      <c r="G3423" t="s">
        <v>8223</v>
      </c>
      <c r="H3423" t="s">
        <v>8245</v>
      </c>
      <c r="I3423">
        <v>1450554599</v>
      </c>
      <c r="J3423">
        <v>1447098599</v>
      </c>
      <c r="K3423" t="b">
        <v>0</v>
      </c>
      <c r="L3423">
        <v>1</v>
      </c>
      <c r="M3423" t="b">
        <v>0</v>
      </c>
      <c r="N3423" t="s">
        <v>8269</v>
      </c>
      <c r="O3423">
        <f t="shared" si="212"/>
        <v>1</v>
      </c>
      <c r="P3423">
        <f t="shared" si="213"/>
        <v>25</v>
      </c>
      <c r="Q3423" s="10" t="s">
        <v>8315</v>
      </c>
      <c r="R3423" t="s">
        <v>8316</v>
      </c>
      <c r="S3423" s="14">
        <f t="shared" si="214"/>
        <v>42317.826377314821</v>
      </c>
      <c r="T3423" s="14">
        <f t="shared" si="215"/>
        <v>42357.826377314821</v>
      </c>
    </row>
    <row r="3424" spans="1:20" ht="45" x14ac:dyDescent="0.45">
      <c r="A3424">
        <v>3927</v>
      </c>
      <c r="B3424" s="3" t="s">
        <v>3924</v>
      </c>
      <c r="C3424" s="3" t="s">
        <v>8035</v>
      </c>
      <c r="D3424" s="6">
        <v>2500</v>
      </c>
      <c r="E3424" s="8">
        <v>25</v>
      </c>
      <c r="F3424" t="s">
        <v>8220</v>
      </c>
      <c r="G3424" t="s">
        <v>8224</v>
      </c>
      <c r="H3424" t="s">
        <v>8246</v>
      </c>
      <c r="I3424">
        <v>1407565504</v>
      </c>
      <c r="J3424">
        <v>1404973504</v>
      </c>
      <c r="K3424" t="b">
        <v>0</v>
      </c>
      <c r="L3424">
        <v>2</v>
      </c>
      <c r="M3424" t="b">
        <v>0</v>
      </c>
      <c r="N3424" t="s">
        <v>8269</v>
      </c>
      <c r="O3424">
        <f t="shared" si="212"/>
        <v>1</v>
      </c>
      <c r="P3424">
        <f t="shared" si="213"/>
        <v>12.5</v>
      </c>
      <c r="Q3424" s="10" t="s">
        <v>8315</v>
      </c>
      <c r="R3424" t="s">
        <v>8316</v>
      </c>
      <c r="S3424" s="14">
        <f t="shared" si="214"/>
        <v>41830.267407407409</v>
      </c>
      <c r="T3424" s="14">
        <f t="shared" si="215"/>
        <v>41860.267407407409</v>
      </c>
    </row>
    <row r="3425" spans="1:20" ht="59.4" x14ac:dyDescent="0.45">
      <c r="A3425">
        <v>3950</v>
      </c>
      <c r="B3425" s="3" t="s">
        <v>3947</v>
      </c>
      <c r="C3425" s="3" t="s">
        <v>8058</v>
      </c>
      <c r="D3425" s="6">
        <v>4000</v>
      </c>
      <c r="E3425" s="8">
        <v>25</v>
      </c>
      <c r="F3425" t="s">
        <v>8220</v>
      </c>
      <c r="G3425" t="s">
        <v>8223</v>
      </c>
      <c r="H3425" t="s">
        <v>8245</v>
      </c>
      <c r="I3425">
        <v>1460140500</v>
      </c>
      <c r="J3425">
        <v>1457628680</v>
      </c>
      <c r="K3425" t="b">
        <v>0</v>
      </c>
      <c r="L3425">
        <v>1</v>
      </c>
      <c r="M3425" t="b">
        <v>0</v>
      </c>
      <c r="N3425" t="s">
        <v>8269</v>
      </c>
      <c r="O3425">
        <f t="shared" si="212"/>
        <v>1</v>
      </c>
      <c r="P3425">
        <f t="shared" si="213"/>
        <v>25</v>
      </c>
      <c r="Q3425" s="10" t="s">
        <v>8315</v>
      </c>
      <c r="R3425" t="s">
        <v>8316</v>
      </c>
      <c r="S3425" s="14">
        <f t="shared" si="214"/>
        <v>42439.702314814815</v>
      </c>
      <c r="T3425" s="14">
        <f t="shared" si="215"/>
        <v>42468.774305555555</v>
      </c>
    </row>
    <row r="3426" spans="1:20" ht="45" x14ac:dyDescent="0.45">
      <c r="A3426">
        <v>3952</v>
      </c>
      <c r="B3426" s="3" t="s">
        <v>3949</v>
      </c>
      <c r="C3426" s="3" t="s">
        <v>8059</v>
      </c>
      <c r="D3426" s="6">
        <v>26000</v>
      </c>
      <c r="E3426" s="8">
        <v>25</v>
      </c>
      <c r="F3426" t="s">
        <v>8220</v>
      </c>
      <c r="G3426" t="s">
        <v>8223</v>
      </c>
      <c r="H3426" t="s">
        <v>8245</v>
      </c>
      <c r="I3426">
        <v>1445885890</v>
      </c>
      <c r="J3426">
        <v>1440701890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0" t="s">
        <v>8315</v>
      </c>
      <c r="R3426" t="s">
        <v>8316</v>
      </c>
      <c r="S3426" s="14">
        <f t="shared" si="214"/>
        <v>42243.790393518517</v>
      </c>
      <c r="T3426" s="14">
        <f t="shared" si="215"/>
        <v>42303.790393518517</v>
      </c>
    </row>
    <row r="3427" spans="1:20" ht="59.4" x14ac:dyDescent="0.45">
      <c r="A3427">
        <v>4066</v>
      </c>
      <c r="B3427" s="3" t="s">
        <v>4062</v>
      </c>
      <c r="C3427" s="3" t="s">
        <v>8170</v>
      </c>
      <c r="D3427" s="6">
        <v>15000</v>
      </c>
      <c r="E3427" s="8">
        <v>25</v>
      </c>
      <c r="F3427" t="s">
        <v>8220</v>
      </c>
      <c r="G3427" t="s">
        <v>8223</v>
      </c>
      <c r="H3427" t="s">
        <v>8245</v>
      </c>
      <c r="I3427">
        <v>1463619388</v>
      </c>
      <c r="J3427">
        <v>1461027388</v>
      </c>
      <c r="K3427" t="b">
        <v>0</v>
      </c>
      <c r="L3427">
        <v>1</v>
      </c>
      <c r="M3427" t="b">
        <v>0</v>
      </c>
      <c r="N3427" t="s">
        <v>8269</v>
      </c>
      <c r="O3427">
        <f t="shared" si="212"/>
        <v>0</v>
      </c>
      <c r="P3427">
        <f t="shared" si="213"/>
        <v>25</v>
      </c>
      <c r="Q3427" s="10" t="s">
        <v>8315</v>
      </c>
      <c r="R3427" t="s">
        <v>8316</v>
      </c>
      <c r="S3427" s="14">
        <f t="shared" si="214"/>
        <v>42479.039212962962</v>
      </c>
      <c r="T3427" s="14">
        <f t="shared" si="215"/>
        <v>42509.039212962962</v>
      </c>
    </row>
    <row r="3428" spans="1:20" ht="45" x14ac:dyDescent="0.45">
      <c r="A3428">
        <v>2949</v>
      </c>
      <c r="B3428" s="3" t="s">
        <v>2949</v>
      </c>
      <c r="C3428" s="3" t="s">
        <v>7059</v>
      </c>
      <c r="D3428" s="6">
        <v>1000</v>
      </c>
      <c r="E3428" s="8">
        <v>25</v>
      </c>
      <c r="F3428" t="s">
        <v>8220</v>
      </c>
      <c r="G3428" t="s">
        <v>8223</v>
      </c>
      <c r="H3428" t="s">
        <v>8245</v>
      </c>
      <c r="I3428">
        <v>1447965917</v>
      </c>
      <c r="J3428">
        <v>1445370317</v>
      </c>
      <c r="K3428" t="b">
        <v>0</v>
      </c>
      <c r="L3428">
        <v>2</v>
      </c>
      <c r="M3428" t="b">
        <v>0</v>
      </c>
      <c r="N3428" t="s">
        <v>8301</v>
      </c>
      <c r="O3428">
        <f t="shared" si="212"/>
        <v>3</v>
      </c>
      <c r="P3428">
        <f t="shared" si="213"/>
        <v>12.5</v>
      </c>
      <c r="Q3428" s="10" t="s">
        <v>8315</v>
      </c>
      <c r="R3428" t="s">
        <v>8355</v>
      </c>
      <c r="S3428" s="14">
        <f t="shared" si="214"/>
        <v>42297.823113425926</v>
      </c>
      <c r="T3428" s="14">
        <f t="shared" si="215"/>
        <v>42327.864780092597</v>
      </c>
    </row>
    <row r="3429" spans="1:20" ht="45" x14ac:dyDescent="0.45">
      <c r="A3429">
        <v>3094</v>
      </c>
      <c r="B3429" s="3" t="s">
        <v>3094</v>
      </c>
      <c r="C3429" s="3" t="s">
        <v>7204</v>
      </c>
      <c r="D3429" s="6">
        <v>100000</v>
      </c>
      <c r="E3429" s="8">
        <v>25</v>
      </c>
      <c r="F3429" t="s">
        <v>8220</v>
      </c>
      <c r="G3429" t="s">
        <v>8223</v>
      </c>
      <c r="H3429" t="s">
        <v>8245</v>
      </c>
      <c r="I3429">
        <v>1442775956</v>
      </c>
      <c r="J3429">
        <v>1437591956</v>
      </c>
      <c r="K3429" t="b">
        <v>0</v>
      </c>
      <c r="L3429">
        <v>1</v>
      </c>
      <c r="M3429" t="b">
        <v>0</v>
      </c>
      <c r="N3429" t="s">
        <v>8301</v>
      </c>
      <c r="O3429">
        <f t="shared" si="212"/>
        <v>0</v>
      </c>
      <c r="P3429">
        <f t="shared" si="213"/>
        <v>25</v>
      </c>
      <c r="Q3429" s="10" t="s">
        <v>8315</v>
      </c>
      <c r="R3429" t="s">
        <v>8355</v>
      </c>
      <c r="S3429" s="14">
        <f t="shared" si="214"/>
        <v>42207.795787037037</v>
      </c>
      <c r="T3429" s="14">
        <f t="shared" si="215"/>
        <v>42267.795787037037</v>
      </c>
    </row>
    <row r="3430" spans="1:20" ht="45" x14ac:dyDescent="0.45">
      <c r="A3430">
        <v>1091</v>
      </c>
      <c r="B3430" s="3" t="s">
        <v>1092</v>
      </c>
      <c r="C3430" s="3" t="s">
        <v>5201</v>
      </c>
      <c r="D3430" s="6">
        <v>200</v>
      </c>
      <c r="E3430" s="8">
        <v>25</v>
      </c>
      <c r="F3430" t="s">
        <v>8220</v>
      </c>
      <c r="G3430" t="s">
        <v>8224</v>
      </c>
      <c r="H3430" t="s">
        <v>8246</v>
      </c>
      <c r="I3430">
        <v>1460313672</v>
      </c>
      <c r="J3430">
        <v>1457725272</v>
      </c>
      <c r="K3430" t="b">
        <v>0</v>
      </c>
      <c r="L3430">
        <v>2</v>
      </c>
      <c r="M3430" t="b">
        <v>0</v>
      </c>
      <c r="N3430" t="s">
        <v>8280</v>
      </c>
      <c r="O3430">
        <f t="shared" si="212"/>
        <v>13</v>
      </c>
      <c r="P3430">
        <f t="shared" si="213"/>
        <v>12.5</v>
      </c>
      <c r="Q3430" s="10" t="s">
        <v>8331</v>
      </c>
      <c r="R3430" t="s">
        <v>8332</v>
      </c>
      <c r="S3430" s="14">
        <f t="shared" si="214"/>
        <v>42440.820277777777</v>
      </c>
      <c r="T3430" s="14">
        <f t="shared" si="215"/>
        <v>42470.778611111105</v>
      </c>
    </row>
    <row r="3431" spans="1:20" ht="59.4" x14ac:dyDescent="0.45">
      <c r="A3431">
        <v>1099</v>
      </c>
      <c r="B3431" s="3" t="s">
        <v>1100</v>
      </c>
      <c r="C3431" s="3" t="s">
        <v>5209</v>
      </c>
      <c r="D3431" s="6">
        <v>5000</v>
      </c>
      <c r="E3431" s="8">
        <v>25</v>
      </c>
      <c r="F3431" t="s">
        <v>8220</v>
      </c>
      <c r="G3431" t="s">
        <v>8224</v>
      </c>
      <c r="H3431" t="s">
        <v>8246</v>
      </c>
      <c r="I3431">
        <v>1431547468</v>
      </c>
      <c r="J3431">
        <v>1428955468</v>
      </c>
      <c r="K3431" t="b">
        <v>0</v>
      </c>
      <c r="L3431">
        <v>1</v>
      </c>
      <c r="M3431" t="b">
        <v>0</v>
      </c>
      <c r="N3431" t="s">
        <v>8280</v>
      </c>
      <c r="O3431">
        <f t="shared" si="212"/>
        <v>1</v>
      </c>
      <c r="P3431">
        <f t="shared" si="213"/>
        <v>25</v>
      </c>
      <c r="Q3431" s="10" t="s">
        <v>8331</v>
      </c>
      <c r="R3431" t="s">
        <v>8332</v>
      </c>
      <c r="S3431" s="14">
        <f t="shared" si="214"/>
        <v>42107.836435185185</v>
      </c>
      <c r="T3431" s="14">
        <f t="shared" si="215"/>
        <v>42137.836435185185</v>
      </c>
    </row>
    <row r="3432" spans="1:20" ht="45" x14ac:dyDescent="0.45">
      <c r="A3432">
        <v>2128</v>
      </c>
      <c r="B3432" s="3" t="s">
        <v>2129</v>
      </c>
      <c r="C3432" s="3" t="s">
        <v>6238</v>
      </c>
      <c r="D3432" s="6">
        <v>15000</v>
      </c>
      <c r="E3432" s="8">
        <v>25</v>
      </c>
      <c r="F3432" t="s">
        <v>8220</v>
      </c>
      <c r="G3432" t="s">
        <v>8228</v>
      </c>
      <c r="H3432" t="s">
        <v>8250</v>
      </c>
      <c r="I3432">
        <v>1411324369</v>
      </c>
      <c r="J3432">
        <v>1406140369</v>
      </c>
      <c r="K3432" t="b">
        <v>0</v>
      </c>
      <c r="L3432">
        <v>1</v>
      </c>
      <c r="M3432" t="b">
        <v>0</v>
      </c>
      <c r="N3432" t="s">
        <v>8280</v>
      </c>
      <c r="O3432">
        <f t="shared" si="212"/>
        <v>0</v>
      </c>
      <c r="P3432">
        <f t="shared" si="213"/>
        <v>25</v>
      </c>
      <c r="Q3432" s="10" t="s">
        <v>8331</v>
      </c>
      <c r="R3432" t="s">
        <v>8332</v>
      </c>
      <c r="S3432" s="14">
        <f t="shared" si="214"/>
        <v>41843.772789351853</v>
      </c>
      <c r="T3432" s="14">
        <f t="shared" si="215"/>
        <v>41903.772789351853</v>
      </c>
    </row>
    <row r="3433" spans="1:20" ht="45" x14ac:dyDescent="0.45">
      <c r="A3433">
        <v>2131</v>
      </c>
      <c r="B3433" s="3" t="s">
        <v>2132</v>
      </c>
      <c r="C3433" s="3" t="s">
        <v>6241</v>
      </c>
      <c r="D3433" s="6">
        <v>500</v>
      </c>
      <c r="E3433" s="8">
        <v>25</v>
      </c>
      <c r="F3433" t="s">
        <v>8220</v>
      </c>
      <c r="G3433" t="s">
        <v>8223</v>
      </c>
      <c r="H3433" t="s">
        <v>8245</v>
      </c>
      <c r="I3433">
        <v>1436677091</v>
      </c>
      <c r="J3433">
        <v>1434085091</v>
      </c>
      <c r="K3433" t="b">
        <v>0</v>
      </c>
      <c r="L3433">
        <v>3</v>
      </c>
      <c r="M3433" t="b">
        <v>0</v>
      </c>
      <c r="N3433" t="s">
        <v>8280</v>
      </c>
      <c r="O3433">
        <f t="shared" si="212"/>
        <v>5</v>
      </c>
      <c r="P3433">
        <f t="shared" si="213"/>
        <v>8.33</v>
      </c>
      <c r="Q3433" s="10" t="s">
        <v>8331</v>
      </c>
      <c r="R3433" t="s">
        <v>8332</v>
      </c>
      <c r="S3433" s="14">
        <f t="shared" si="214"/>
        <v>42167.207071759258</v>
      </c>
      <c r="T3433" s="14">
        <f t="shared" si="215"/>
        <v>42197.207071759258</v>
      </c>
    </row>
    <row r="3434" spans="1:20" ht="45" x14ac:dyDescent="0.45">
      <c r="A3434">
        <v>541</v>
      </c>
      <c r="B3434" s="3" t="s">
        <v>542</v>
      </c>
      <c r="C3434" s="3" t="s">
        <v>4651</v>
      </c>
      <c r="D3434" s="6">
        <v>4500</v>
      </c>
      <c r="E3434" s="8">
        <v>25</v>
      </c>
      <c r="F3434" t="s">
        <v>8220</v>
      </c>
      <c r="G3434" t="s">
        <v>8223</v>
      </c>
      <c r="H3434" t="s">
        <v>8245</v>
      </c>
      <c r="I3434">
        <v>1446080834</v>
      </c>
      <c r="J3434">
        <v>1443488834</v>
      </c>
      <c r="K3434" t="b">
        <v>0</v>
      </c>
      <c r="L3434">
        <v>1</v>
      </c>
      <c r="M3434" t="b">
        <v>0</v>
      </c>
      <c r="N3434" t="s">
        <v>8270</v>
      </c>
      <c r="O3434">
        <f t="shared" si="212"/>
        <v>1</v>
      </c>
      <c r="P3434">
        <f t="shared" si="213"/>
        <v>25</v>
      </c>
      <c r="Q3434" s="10" t="s">
        <v>8317</v>
      </c>
      <c r="R3434" t="s">
        <v>8318</v>
      </c>
      <c r="S3434" s="14">
        <f t="shared" si="214"/>
        <v>42276.046689814815</v>
      </c>
      <c r="T3434" s="14">
        <f t="shared" si="215"/>
        <v>42306.046689814815</v>
      </c>
    </row>
    <row r="3435" spans="1:20" ht="45" x14ac:dyDescent="0.45">
      <c r="A3435">
        <v>2354</v>
      </c>
      <c r="B3435" s="3" t="s">
        <v>2355</v>
      </c>
      <c r="C3435" s="3" t="s">
        <v>6464</v>
      </c>
      <c r="D3435" s="6">
        <v>35000</v>
      </c>
      <c r="E3435" s="8">
        <v>25</v>
      </c>
      <c r="F3435" t="s">
        <v>8219</v>
      </c>
      <c r="G3435" t="s">
        <v>8223</v>
      </c>
      <c r="H3435" t="s">
        <v>8245</v>
      </c>
      <c r="I3435">
        <v>1420910460</v>
      </c>
      <c r="J3435">
        <v>1415726460</v>
      </c>
      <c r="K3435" t="b">
        <v>0</v>
      </c>
      <c r="L3435">
        <v>1</v>
      </c>
      <c r="M3435" t="b">
        <v>0</v>
      </c>
      <c r="N3435" t="s">
        <v>8270</v>
      </c>
      <c r="O3435">
        <f t="shared" si="212"/>
        <v>0</v>
      </c>
      <c r="P3435">
        <f t="shared" si="213"/>
        <v>25</v>
      </c>
      <c r="Q3435" s="10" t="s">
        <v>8317</v>
      </c>
      <c r="R3435" t="s">
        <v>8318</v>
      </c>
      <c r="S3435" s="14">
        <f t="shared" si="214"/>
        <v>41954.722916666666</v>
      </c>
      <c r="T3435" s="14">
        <f t="shared" si="215"/>
        <v>42014.722916666666</v>
      </c>
    </row>
    <row r="3436" spans="1:20" ht="30.6" x14ac:dyDescent="0.45">
      <c r="A3436">
        <v>2391</v>
      </c>
      <c r="B3436" s="3" t="s">
        <v>2392</v>
      </c>
      <c r="C3436" s="3" t="s">
        <v>6501</v>
      </c>
      <c r="D3436" s="6">
        <v>20000</v>
      </c>
      <c r="E3436" s="8">
        <v>25</v>
      </c>
      <c r="F3436" t="s">
        <v>8219</v>
      </c>
      <c r="G3436" t="s">
        <v>8223</v>
      </c>
      <c r="H3436" t="s">
        <v>8245</v>
      </c>
      <c r="I3436">
        <v>1427825044</v>
      </c>
      <c r="J3436">
        <v>1425236644</v>
      </c>
      <c r="K3436" t="b">
        <v>0</v>
      </c>
      <c r="L3436">
        <v>1</v>
      </c>
      <c r="M3436" t="b">
        <v>0</v>
      </c>
      <c r="N3436" t="s">
        <v>8270</v>
      </c>
      <c r="O3436">
        <f t="shared" si="212"/>
        <v>0</v>
      </c>
      <c r="P3436">
        <f t="shared" si="213"/>
        <v>25</v>
      </c>
      <c r="Q3436" s="10" t="s">
        <v>8317</v>
      </c>
      <c r="R3436" t="s">
        <v>8318</v>
      </c>
      <c r="S3436" s="14">
        <f t="shared" si="214"/>
        <v>42064.794490740736</v>
      </c>
      <c r="T3436" s="14">
        <f t="shared" si="215"/>
        <v>42094.752824074079</v>
      </c>
    </row>
    <row r="3437" spans="1:20" ht="59.4" x14ac:dyDescent="0.45">
      <c r="A3437">
        <v>1229</v>
      </c>
      <c r="B3437" s="3" t="s">
        <v>1230</v>
      </c>
      <c r="C3437" s="3" t="s">
        <v>5339</v>
      </c>
      <c r="D3437" s="6">
        <v>2750</v>
      </c>
      <c r="E3437" s="8">
        <v>25</v>
      </c>
      <c r="F3437" t="s">
        <v>8219</v>
      </c>
      <c r="G3437" t="s">
        <v>8223</v>
      </c>
      <c r="H3437" t="s">
        <v>8245</v>
      </c>
      <c r="I3437">
        <v>1334592000</v>
      </c>
      <c r="J3437">
        <v>1331982127</v>
      </c>
      <c r="K3437" t="b">
        <v>0</v>
      </c>
      <c r="L3437">
        <v>1</v>
      </c>
      <c r="M3437" t="b">
        <v>0</v>
      </c>
      <c r="N3437" t="s">
        <v>8284</v>
      </c>
      <c r="O3437">
        <f t="shared" si="212"/>
        <v>1</v>
      </c>
      <c r="P3437">
        <f t="shared" si="213"/>
        <v>25</v>
      </c>
      <c r="Q3437" s="10" t="s">
        <v>8323</v>
      </c>
      <c r="R3437" t="s">
        <v>8338</v>
      </c>
      <c r="S3437" s="14">
        <f t="shared" si="214"/>
        <v>40985.459803240738</v>
      </c>
      <c r="T3437" s="14">
        <f t="shared" si="215"/>
        <v>41015.666666666664</v>
      </c>
    </row>
    <row r="3438" spans="1:20" ht="45" x14ac:dyDescent="0.4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0" t="s">
        <v>8308</v>
      </c>
      <c r="R3438" t="s">
        <v>8314</v>
      </c>
      <c r="S3438" s="14">
        <f t="shared" si="214"/>
        <v>41513.107256944444</v>
      </c>
      <c r="T3438" s="14">
        <f t="shared" si="215"/>
        <v>41528.107256944444</v>
      </c>
    </row>
    <row r="3439" spans="1:20" ht="59.4" x14ac:dyDescent="0.4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0" t="s">
        <v>8315</v>
      </c>
      <c r="R3439" t="s">
        <v>8355</v>
      </c>
      <c r="S3439" s="14">
        <f t="shared" si="214"/>
        <v>42097.649224537032</v>
      </c>
      <c r="T3439" s="14">
        <f t="shared" si="215"/>
        <v>42157.649224537032</v>
      </c>
    </row>
    <row r="3440" spans="1:20" ht="45" x14ac:dyDescent="0.4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0" t="s">
        <v>8315</v>
      </c>
      <c r="R3440" t="s">
        <v>8316</v>
      </c>
      <c r="S3440" s="14">
        <f t="shared" si="214"/>
        <v>41811.555462962962</v>
      </c>
      <c r="T3440" s="14">
        <f t="shared" si="215"/>
        <v>41812.875</v>
      </c>
    </row>
    <row r="3441" spans="1:20" ht="45" x14ac:dyDescent="0.4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0" t="s">
        <v>8315</v>
      </c>
      <c r="R3441" t="s">
        <v>8316</v>
      </c>
      <c r="S3441" s="14">
        <f t="shared" si="214"/>
        <v>41879.043530092589</v>
      </c>
      <c r="T3441" s="14">
        <f t="shared" si="215"/>
        <v>41909.043530092589</v>
      </c>
    </row>
    <row r="3442" spans="1:20" ht="30.6" x14ac:dyDescent="0.4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0" t="s">
        <v>8323</v>
      </c>
      <c r="R3442" t="s">
        <v>8345</v>
      </c>
      <c r="S3442" s="14">
        <f t="shared" si="214"/>
        <v>42286.861493055556</v>
      </c>
      <c r="T3442" s="14">
        <f t="shared" si="215"/>
        <v>42316.90315972222</v>
      </c>
    </row>
    <row r="3443" spans="1:20" ht="59.4" x14ac:dyDescent="0.4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0" t="s">
        <v>8315</v>
      </c>
      <c r="R3443" t="s">
        <v>8355</v>
      </c>
      <c r="S3443" s="14">
        <f t="shared" si="214"/>
        <v>42409.571284722217</v>
      </c>
      <c r="T3443" s="14">
        <f t="shared" si="215"/>
        <v>42439.571284722217</v>
      </c>
    </row>
    <row r="3444" spans="1:20" ht="45" x14ac:dyDescent="0.4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0" t="s">
        <v>8320</v>
      </c>
      <c r="R3444" t="s">
        <v>8322</v>
      </c>
      <c r="S3444" s="14">
        <f t="shared" si="214"/>
        <v>41456.981215277774</v>
      </c>
      <c r="T3444" s="14">
        <f t="shared" si="215"/>
        <v>41486.981215277774</v>
      </c>
    </row>
    <row r="3445" spans="1:20" ht="59.4" x14ac:dyDescent="0.45">
      <c r="A3445">
        <v>2430</v>
      </c>
      <c r="B3445" s="3" t="s">
        <v>2431</v>
      </c>
      <c r="C3445" s="3" t="s">
        <v>6540</v>
      </c>
      <c r="D3445" s="6">
        <v>3000</v>
      </c>
      <c r="E3445" s="8">
        <v>21</v>
      </c>
      <c r="F3445" t="s">
        <v>8220</v>
      </c>
      <c r="G3445" t="s">
        <v>8223</v>
      </c>
      <c r="H3445" t="s">
        <v>8245</v>
      </c>
      <c r="I3445">
        <v>1455246504</v>
      </c>
      <c r="J3445">
        <v>1452654504</v>
      </c>
      <c r="K3445" t="b">
        <v>0</v>
      </c>
      <c r="L3445">
        <v>2</v>
      </c>
      <c r="M3445" t="b">
        <v>0</v>
      </c>
      <c r="N3445" t="s">
        <v>8282</v>
      </c>
      <c r="O3445">
        <f t="shared" si="212"/>
        <v>1</v>
      </c>
      <c r="P3445">
        <f t="shared" si="213"/>
        <v>10.5</v>
      </c>
      <c r="Q3445" s="10" t="s">
        <v>8334</v>
      </c>
      <c r="R3445" t="s">
        <v>8335</v>
      </c>
      <c r="S3445" s="14">
        <f t="shared" si="214"/>
        <v>42382.130833333329</v>
      </c>
      <c r="T3445" s="14">
        <f t="shared" si="215"/>
        <v>42412.130833333329</v>
      </c>
    </row>
    <row r="3446" spans="1:20" ht="30.6" x14ac:dyDescent="0.4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12"/>
        <v>0</v>
      </c>
      <c r="P3446">
        <f t="shared" si="213"/>
        <v>10.5</v>
      </c>
      <c r="Q3446" s="10" t="s">
        <v>8323</v>
      </c>
      <c r="R3446" t="s">
        <v>8326</v>
      </c>
      <c r="S3446" s="14">
        <f t="shared" si="214"/>
        <v>42429.84956018519</v>
      </c>
      <c r="T3446" s="14">
        <f t="shared" si="215"/>
        <v>42459.807893518519</v>
      </c>
    </row>
    <row r="3447" spans="1:20" ht="45" x14ac:dyDescent="0.4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0" t="s">
        <v>8331</v>
      </c>
      <c r="R3447" t="s">
        <v>8333</v>
      </c>
      <c r="S3447" s="14">
        <f t="shared" si="214"/>
        <v>42496.264965277776</v>
      </c>
      <c r="T3447" s="14">
        <f t="shared" si="215"/>
        <v>42526.264965277776</v>
      </c>
    </row>
    <row r="3448" spans="1:20" ht="45" x14ac:dyDescent="0.45">
      <c r="A3448">
        <v>2890</v>
      </c>
      <c r="B3448" s="3" t="s">
        <v>2890</v>
      </c>
      <c r="C3448" s="3" t="s">
        <v>7000</v>
      </c>
      <c r="D3448" s="6">
        <v>2000</v>
      </c>
      <c r="E3448" s="8">
        <v>21</v>
      </c>
      <c r="F3448" t="s">
        <v>8220</v>
      </c>
      <c r="G3448" t="s">
        <v>8223</v>
      </c>
      <c r="H3448" t="s">
        <v>8245</v>
      </c>
      <c r="I3448">
        <v>1407553200</v>
      </c>
      <c r="J3448">
        <v>1405100992</v>
      </c>
      <c r="K3448" t="b">
        <v>0</v>
      </c>
      <c r="L3448">
        <v>3</v>
      </c>
      <c r="M3448" t="b">
        <v>0</v>
      </c>
      <c r="N3448" t="s">
        <v>8269</v>
      </c>
      <c r="O3448">
        <f t="shared" si="212"/>
        <v>1</v>
      </c>
      <c r="P3448">
        <f t="shared" si="213"/>
        <v>7</v>
      </c>
      <c r="Q3448" s="10" t="s">
        <v>8315</v>
      </c>
      <c r="R3448" t="s">
        <v>8316</v>
      </c>
      <c r="S3448" s="14">
        <f t="shared" si="214"/>
        <v>41831.742962962962</v>
      </c>
      <c r="T3448" s="14">
        <f t="shared" si="215"/>
        <v>41860.125</v>
      </c>
    </row>
    <row r="3449" spans="1:20" ht="59.4" x14ac:dyDescent="0.45">
      <c r="A3449">
        <v>3961</v>
      </c>
      <c r="B3449" s="3" t="s">
        <v>3958</v>
      </c>
      <c r="C3449" s="3" t="s">
        <v>8068</v>
      </c>
      <c r="D3449" s="6">
        <v>5000</v>
      </c>
      <c r="E3449" s="8">
        <v>21</v>
      </c>
      <c r="F3449" t="s">
        <v>8220</v>
      </c>
      <c r="G3449" t="s">
        <v>8224</v>
      </c>
      <c r="H3449" t="s">
        <v>8246</v>
      </c>
      <c r="I3449">
        <v>1399584210</v>
      </c>
      <c r="J3449">
        <v>1397683410</v>
      </c>
      <c r="K3449" t="b">
        <v>0</v>
      </c>
      <c r="L3449">
        <v>2</v>
      </c>
      <c r="M3449" t="b">
        <v>0</v>
      </c>
      <c r="N3449" t="s">
        <v>8269</v>
      </c>
      <c r="O3449">
        <f t="shared" si="212"/>
        <v>0</v>
      </c>
      <c r="P3449">
        <f t="shared" si="213"/>
        <v>10.5</v>
      </c>
      <c r="Q3449" s="10" t="s">
        <v>8315</v>
      </c>
      <c r="R3449" t="s">
        <v>8316</v>
      </c>
      <c r="S3449" s="14">
        <f t="shared" si="214"/>
        <v>41745.891319444447</v>
      </c>
      <c r="T3449" s="14">
        <f t="shared" si="215"/>
        <v>41767.891319444447</v>
      </c>
    </row>
    <row r="3450" spans="1:20" ht="30.6" x14ac:dyDescent="0.45">
      <c r="A3450">
        <v>4041</v>
      </c>
      <c r="B3450" s="3" t="s">
        <v>4037</v>
      </c>
      <c r="C3450" s="3" t="s">
        <v>8145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1473160954</v>
      </c>
      <c r="J3450">
        <v>1467976954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0" t="s">
        <v>8315</v>
      </c>
      <c r="R3450" t="s">
        <v>8316</v>
      </c>
      <c r="S3450" s="14">
        <f t="shared" si="214"/>
        <v>42559.474004629628</v>
      </c>
      <c r="T3450" s="14">
        <f t="shared" si="215"/>
        <v>42619.474004629628</v>
      </c>
    </row>
    <row r="3451" spans="1:20" ht="45" x14ac:dyDescent="0.45">
      <c r="A3451">
        <v>4042</v>
      </c>
      <c r="B3451" s="3" t="s">
        <v>4038</v>
      </c>
      <c r="C3451" s="3" t="s">
        <v>8146</v>
      </c>
      <c r="D3451" s="6">
        <v>10000</v>
      </c>
      <c r="E3451" s="8">
        <v>21</v>
      </c>
      <c r="F3451" t="s">
        <v>8220</v>
      </c>
      <c r="G3451" t="s">
        <v>8223</v>
      </c>
      <c r="H3451" t="s">
        <v>8245</v>
      </c>
      <c r="I3451">
        <v>1421781360</v>
      </c>
      <c r="J3451">
        <v>1419213664</v>
      </c>
      <c r="K3451" t="b">
        <v>0</v>
      </c>
      <c r="L3451">
        <v>3</v>
      </c>
      <c r="M3451" t="b">
        <v>0</v>
      </c>
      <c r="N3451" t="s">
        <v>8269</v>
      </c>
      <c r="O3451">
        <f t="shared" si="212"/>
        <v>0</v>
      </c>
      <c r="P3451">
        <f t="shared" si="213"/>
        <v>7</v>
      </c>
      <c r="Q3451" s="10" t="s">
        <v>8315</v>
      </c>
      <c r="R3451" t="s">
        <v>8316</v>
      </c>
      <c r="S3451" s="14">
        <f t="shared" si="214"/>
        <v>41995.084074074075</v>
      </c>
      <c r="T3451" s="14">
        <f t="shared" si="215"/>
        <v>42024.802777777775</v>
      </c>
    </row>
    <row r="3452" spans="1:20" ht="59.4" x14ac:dyDescent="0.45">
      <c r="A3452">
        <v>1092</v>
      </c>
      <c r="B3452" s="3" t="s">
        <v>1093</v>
      </c>
      <c r="C3452" s="3" t="s">
        <v>5202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1357432638</v>
      </c>
      <c r="J3452">
        <v>1354840638</v>
      </c>
      <c r="K3452" t="b">
        <v>0</v>
      </c>
      <c r="L3452">
        <v>7</v>
      </c>
      <c r="M3452" t="b">
        <v>0</v>
      </c>
      <c r="N3452" t="s">
        <v>8280</v>
      </c>
      <c r="O3452">
        <f t="shared" si="212"/>
        <v>1</v>
      </c>
      <c r="P3452">
        <f t="shared" si="213"/>
        <v>3</v>
      </c>
      <c r="Q3452" s="10" t="s">
        <v>8331</v>
      </c>
      <c r="R3452" t="s">
        <v>8332</v>
      </c>
      <c r="S3452" s="14">
        <f t="shared" si="214"/>
        <v>41250.025902777779</v>
      </c>
      <c r="T3452" s="14">
        <f t="shared" si="215"/>
        <v>41280.025902777779</v>
      </c>
    </row>
    <row r="3453" spans="1:20" ht="45" x14ac:dyDescent="0.4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0" t="s">
        <v>8308</v>
      </c>
      <c r="R3453" t="s">
        <v>8312</v>
      </c>
      <c r="S3453" s="14">
        <f t="shared" si="214"/>
        <v>42202.594293981485</v>
      </c>
      <c r="T3453" s="14">
        <f t="shared" si="215"/>
        <v>42232.587974537033</v>
      </c>
    </row>
    <row r="3454" spans="1:20" ht="30.6" x14ac:dyDescent="0.45">
      <c r="A3454">
        <v>1738</v>
      </c>
      <c r="B3454" s="3" t="s">
        <v>1739</v>
      </c>
      <c r="C3454" s="3" t="s">
        <v>5848</v>
      </c>
      <c r="D3454" s="6">
        <v>5000</v>
      </c>
      <c r="E3454" s="8">
        <v>20</v>
      </c>
      <c r="F3454" t="s">
        <v>8220</v>
      </c>
      <c r="G3454" t="s">
        <v>8223</v>
      </c>
      <c r="H3454" t="s">
        <v>8245</v>
      </c>
      <c r="I3454">
        <v>1412283542</v>
      </c>
      <c r="J3454">
        <v>1409691542</v>
      </c>
      <c r="K3454" t="b">
        <v>0</v>
      </c>
      <c r="L3454">
        <v>1</v>
      </c>
      <c r="M3454" t="b">
        <v>0</v>
      </c>
      <c r="N3454" t="s">
        <v>8291</v>
      </c>
      <c r="O3454">
        <f t="shared" si="212"/>
        <v>0</v>
      </c>
      <c r="P3454">
        <f t="shared" si="213"/>
        <v>20</v>
      </c>
      <c r="Q3454" s="10" t="s">
        <v>8323</v>
      </c>
      <c r="R3454" t="s">
        <v>8345</v>
      </c>
      <c r="S3454" s="14">
        <f t="shared" si="214"/>
        <v>41884.874328703707</v>
      </c>
      <c r="T3454" s="14">
        <f t="shared" si="215"/>
        <v>41914.874328703707</v>
      </c>
    </row>
    <row r="3455" spans="1:20" ht="45" x14ac:dyDescent="0.45">
      <c r="A3455">
        <v>884</v>
      </c>
      <c r="B3455" s="3" t="s">
        <v>885</v>
      </c>
      <c r="C3455" s="3" t="s">
        <v>4994</v>
      </c>
      <c r="D3455" s="6">
        <v>2000</v>
      </c>
      <c r="E3455" s="8">
        <v>20</v>
      </c>
      <c r="F3455" t="s">
        <v>8220</v>
      </c>
      <c r="G3455" t="s">
        <v>8223</v>
      </c>
      <c r="H3455" t="s">
        <v>8245</v>
      </c>
      <c r="I3455">
        <v>1336789860</v>
      </c>
      <c r="J3455">
        <v>1331666146</v>
      </c>
      <c r="K3455" t="b">
        <v>0</v>
      </c>
      <c r="L3455">
        <v>2</v>
      </c>
      <c r="M3455" t="b">
        <v>0</v>
      </c>
      <c r="N3455" t="s">
        <v>8277</v>
      </c>
      <c r="O3455">
        <f t="shared" si="212"/>
        <v>1</v>
      </c>
      <c r="P3455">
        <f t="shared" si="213"/>
        <v>10</v>
      </c>
      <c r="Q3455" s="10" t="s">
        <v>8323</v>
      </c>
      <c r="R3455" t="s">
        <v>8327</v>
      </c>
      <c r="S3455" s="14">
        <f t="shared" si="214"/>
        <v>40981.802615740737</v>
      </c>
      <c r="T3455" s="14">
        <f t="shared" si="215"/>
        <v>41041.104861111111</v>
      </c>
    </row>
    <row r="3456" spans="1:20" ht="45" x14ac:dyDescent="0.45">
      <c r="A3456">
        <v>1133</v>
      </c>
      <c r="B3456" s="3" t="s">
        <v>1134</v>
      </c>
      <c r="C3456" s="3" t="s">
        <v>5243</v>
      </c>
      <c r="D3456" s="6">
        <v>3000</v>
      </c>
      <c r="E3456" s="8">
        <v>20</v>
      </c>
      <c r="F3456" t="s">
        <v>8220</v>
      </c>
      <c r="G3456" t="s">
        <v>8224</v>
      </c>
      <c r="H3456" t="s">
        <v>8246</v>
      </c>
      <c r="I3456">
        <v>1406799981</v>
      </c>
      <c r="J3456">
        <v>1404207981</v>
      </c>
      <c r="K3456" t="b">
        <v>0</v>
      </c>
      <c r="L3456">
        <v>1</v>
      </c>
      <c r="M3456" t="b">
        <v>0</v>
      </c>
      <c r="N3456" t="s">
        <v>8281</v>
      </c>
      <c r="O3456">
        <f t="shared" si="212"/>
        <v>1</v>
      </c>
      <c r="P3456">
        <f t="shared" si="213"/>
        <v>20</v>
      </c>
      <c r="Q3456" s="10" t="s">
        <v>8331</v>
      </c>
      <c r="R3456" t="s">
        <v>8333</v>
      </c>
      <c r="S3456" s="14">
        <f t="shared" si="214"/>
        <v>41821.407187500001</v>
      </c>
      <c r="T3456" s="14">
        <f t="shared" si="215"/>
        <v>41851.407187500001</v>
      </c>
    </row>
    <row r="3457" spans="1:20" ht="45" x14ac:dyDescent="0.45">
      <c r="A3457">
        <v>1542</v>
      </c>
      <c r="B3457" s="3" t="s">
        <v>1543</v>
      </c>
      <c r="C3457" s="3" t="s">
        <v>5652</v>
      </c>
      <c r="D3457" s="6">
        <v>500</v>
      </c>
      <c r="E3457" s="8">
        <v>20</v>
      </c>
      <c r="F3457" t="s">
        <v>8220</v>
      </c>
      <c r="G3457" t="s">
        <v>8228</v>
      </c>
      <c r="H3457" t="s">
        <v>8250</v>
      </c>
      <c r="I3457">
        <v>1435708500</v>
      </c>
      <c r="J3457">
        <v>1434412500</v>
      </c>
      <c r="K3457" t="b">
        <v>0</v>
      </c>
      <c r="L3457">
        <v>1</v>
      </c>
      <c r="M3457" t="b">
        <v>0</v>
      </c>
      <c r="N3457" t="s">
        <v>8287</v>
      </c>
      <c r="O3457">
        <f t="shared" si="212"/>
        <v>4</v>
      </c>
      <c r="P3457">
        <f t="shared" si="213"/>
        <v>20</v>
      </c>
      <c r="Q3457" s="10" t="s">
        <v>8336</v>
      </c>
      <c r="R3457" t="s">
        <v>8341</v>
      </c>
      <c r="S3457" s="14">
        <f t="shared" si="214"/>
        <v>42170.996527777781</v>
      </c>
      <c r="T3457" s="14">
        <f t="shared" si="215"/>
        <v>42185.996527777781</v>
      </c>
    </row>
    <row r="3458" spans="1:20" ht="45" x14ac:dyDescent="0.45">
      <c r="A3458">
        <v>2863</v>
      </c>
      <c r="B3458" s="3" t="s">
        <v>2863</v>
      </c>
      <c r="C3458" s="3" t="s">
        <v>6973</v>
      </c>
      <c r="D3458" s="6">
        <v>50000</v>
      </c>
      <c r="E3458" s="8">
        <v>20</v>
      </c>
      <c r="F3458" t="s">
        <v>8220</v>
      </c>
      <c r="G3458" t="s">
        <v>8223</v>
      </c>
      <c r="H3458" t="s">
        <v>8245</v>
      </c>
      <c r="I3458">
        <v>1410279123</v>
      </c>
      <c r="J3458">
        <v>1405095123</v>
      </c>
      <c r="K3458" t="b">
        <v>0</v>
      </c>
      <c r="L3458">
        <v>1</v>
      </c>
      <c r="M3458" t="b">
        <v>0</v>
      </c>
      <c r="N3458" t="s">
        <v>8269</v>
      </c>
      <c r="O3458">
        <f t="shared" ref="O3458:O3521" si="216">ROUND(E3458/D3458*100,0)</f>
        <v>0</v>
      </c>
      <c r="P3458">
        <f t="shared" ref="P3458:P3521" si="217">IFERROR(ROUND(E3458/L3458,2),0)</f>
        <v>20</v>
      </c>
      <c r="Q3458" s="10" t="s">
        <v>8315</v>
      </c>
      <c r="R3458" t="s">
        <v>8316</v>
      </c>
      <c r="S3458" s="14">
        <f t="shared" ref="S3458:S3521" si="218">(((J3458/60)/60)/24)+DATE(1970,1,1)</f>
        <v>41831.675034722226</v>
      </c>
      <c r="T3458" s="14">
        <f t="shared" ref="T3458:T3521" si="219">(((I3458/60)/60)/24)+DATE(1970,1,1)</f>
        <v>41891.675034722226</v>
      </c>
    </row>
    <row r="3459" spans="1:20" ht="45" x14ac:dyDescent="0.45">
      <c r="A3459">
        <v>2909</v>
      </c>
      <c r="B3459" s="3" t="s">
        <v>2909</v>
      </c>
      <c r="C3459" s="3" t="s">
        <v>7019</v>
      </c>
      <c r="D3459" s="6">
        <v>180000</v>
      </c>
      <c r="E3459" s="8">
        <v>20</v>
      </c>
      <c r="F3459" t="s">
        <v>8220</v>
      </c>
      <c r="G3459" t="s">
        <v>8223</v>
      </c>
      <c r="H3459" t="s">
        <v>8245</v>
      </c>
      <c r="I3459">
        <v>1416944760</v>
      </c>
      <c r="J3459">
        <v>1413527001</v>
      </c>
      <c r="K3459" t="b">
        <v>0</v>
      </c>
      <c r="L3459">
        <v>1</v>
      </c>
      <c r="M3459" t="b">
        <v>0</v>
      </c>
      <c r="N3459" t="s">
        <v>8269</v>
      </c>
      <c r="O3459">
        <f t="shared" si="216"/>
        <v>0</v>
      </c>
      <c r="P3459">
        <f t="shared" si="217"/>
        <v>20</v>
      </c>
      <c r="Q3459" s="10" t="s">
        <v>8315</v>
      </c>
      <c r="R3459" t="s">
        <v>8316</v>
      </c>
      <c r="S3459" s="14">
        <f t="shared" si="218"/>
        <v>41929.266215277778</v>
      </c>
      <c r="T3459" s="14">
        <f t="shared" si="219"/>
        <v>41968.823611111111</v>
      </c>
    </row>
    <row r="3460" spans="1:20" ht="30.6" x14ac:dyDescent="0.45">
      <c r="A3460">
        <v>3735</v>
      </c>
      <c r="B3460" s="3" t="s">
        <v>3732</v>
      </c>
      <c r="C3460" s="3" t="s">
        <v>7845</v>
      </c>
      <c r="D3460" s="6">
        <v>150</v>
      </c>
      <c r="E3460" s="8">
        <v>20</v>
      </c>
      <c r="F3460" t="s">
        <v>8220</v>
      </c>
      <c r="G3460" t="s">
        <v>8224</v>
      </c>
      <c r="H3460" t="s">
        <v>8246</v>
      </c>
      <c r="I3460">
        <v>1432831089</v>
      </c>
      <c r="J3460">
        <v>1430239089</v>
      </c>
      <c r="K3460" t="b">
        <v>0</v>
      </c>
      <c r="L3460">
        <v>2</v>
      </c>
      <c r="M3460" t="b">
        <v>0</v>
      </c>
      <c r="N3460" t="s">
        <v>8269</v>
      </c>
      <c r="O3460">
        <f t="shared" si="216"/>
        <v>13</v>
      </c>
      <c r="P3460">
        <f t="shared" si="217"/>
        <v>10</v>
      </c>
      <c r="Q3460" s="10" t="s">
        <v>8315</v>
      </c>
      <c r="R3460" t="s">
        <v>8316</v>
      </c>
      <c r="S3460" s="14">
        <f t="shared" si="218"/>
        <v>42122.693159722221</v>
      </c>
      <c r="T3460" s="14">
        <f t="shared" si="219"/>
        <v>42152.693159722221</v>
      </c>
    </row>
    <row r="3461" spans="1:20" ht="45" x14ac:dyDescent="0.45">
      <c r="A3461">
        <v>3852</v>
      </c>
      <c r="B3461" s="3" t="s">
        <v>3849</v>
      </c>
      <c r="C3461" s="3" t="s">
        <v>7961</v>
      </c>
      <c r="D3461" s="6">
        <v>10000</v>
      </c>
      <c r="E3461" s="8">
        <v>20</v>
      </c>
      <c r="F3461" t="s">
        <v>8220</v>
      </c>
      <c r="G3461" t="s">
        <v>8223</v>
      </c>
      <c r="H3461" t="s">
        <v>8245</v>
      </c>
      <c r="I3461">
        <v>1427427276</v>
      </c>
      <c r="J3461">
        <v>1425270876</v>
      </c>
      <c r="K3461" t="b">
        <v>0</v>
      </c>
      <c r="L3461">
        <v>2</v>
      </c>
      <c r="M3461" t="b">
        <v>0</v>
      </c>
      <c r="N3461" t="s">
        <v>8269</v>
      </c>
      <c r="O3461">
        <f t="shared" si="216"/>
        <v>0</v>
      </c>
      <c r="P3461">
        <f t="shared" si="217"/>
        <v>10</v>
      </c>
      <c r="Q3461" s="10" t="s">
        <v>8315</v>
      </c>
      <c r="R3461" t="s">
        <v>8316</v>
      </c>
      <c r="S3461" s="14">
        <f t="shared" si="218"/>
        <v>42065.190694444449</v>
      </c>
      <c r="T3461" s="14">
        <f t="shared" si="219"/>
        <v>42090.149027777778</v>
      </c>
    </row>
    <row r="3462" spans="1:20" ht="45" x14ac:dyDescent="0.45">
      <c r="A3462">
        <v>4092</v>
      </c>
      <c r="B3462" s="3" t="s">
        <v>4088</v>
      </c>
      <c r="C3462" s="3" t="s">
        <v>8195</v>
      </c>
      <c r="D3462" s="6">
        <v>110000</v>
      </c>
      <c r="E3462" s="8">
        <v>20</v>
      </c>
      <c r="F3462" t="s">
        <v>8220</v>
      </c>
      <c r="G3462" t="s">
        <v>8223</v>
      </c>
      <c r="H3462" t="s">
        <v>8245</v>
      </c>
      <c r="I3462">
        <v>1428205247</v>
      </c>
      <c r="J3462">
        <v>1423024847</v>
      </c>
      <c r="K3462" t="b">
        <v>0</v>
      </c>
      <c r="L3462">
        <v>1</v>
      </c>
      <c r="M3462" t="b">
        <v>0</v>
      </c>
      <c r="N3462" t="s">
        <v>8269</v>
      </c>
      <c r="O3462">
        <f t="shared" si="216"/>
        <v>0</v>
      </c>
      <c r="P3462">
        <f t="shared" si="217"/>
        <v>20</v>
      </c>
      <c r="Q3462" s="10" t="s">
        <v>8315</v>
      </c>
      <c r="R3462" t="s">
        <v>8316</v>
      </c>
      <c r="S3462" s="14">
        <f t="shared" si="218"/>
        <v>42039.194988425923</v>
      </c>
      <c r="T3462" s="14">
        <f t="shared" si="219"/>
        <v>42099.153321759266</v>
      </c>
    </row>
    <row r="3463" spans="1:20" ht="45" x14ac:dyDescent="0.45">
      <c r="A3463">
        <v>569</v>
      </c>
      <c r="B3463" s="3" t="s">
        <v>570</v>
      </c>
      <c r="C3463" s="3" t="s">
        <v>4679</v>
      </c>
      <c r="D3463" s="6">
        <v>2500</v>
      </c>
      <c r="E3463" s="8">
        <v>20</v>
      </c>
      <c r="F3463" t="s">
        <v>8220</v>
      </c>
      <c r="G3463" t="s">
        <v>8228</v>
      </c>
      <c r="H3463" t="s">
        <v>8250</v>
      </c>
      <c r="I3463">
        <v>1451679612</v>
      </c>
      <c r="J3463">
        <v>1449087612</v>
      </c>
      <c r="K3463" t="b">
        <v>0</v>
      </c>
      <c r="L3463">
        <v>1</v>
      </c>
      <c r="M3463" t="b">
        <v>0</v>
      </c>
      <c r="N3463" t="s">
        <v>8270</v>
      </c>
      <c r="O3463">
        <f t="shared" si="216"/>
        <v>1</v>
      </c>
      <c r="P3463">
        <f t="shared" si="217"/>
        <v>20</v>
      </c>
      <c r="Q3463" s="10" t="s">
        <v>8317</v>
      </c>
      <c r="R3463" t="s">
        <v>8318</v>
      </c>
      <c r="S3463" s="14">
        <f t="shared" si="218"/>
        <v>42340.847361111111</v>
      </c>
      <c r="T3463" s="14">
        <f t="shared" si="219"/>
        <v>42370.847361111111</v>
      </c>
    </row>
    <row r="3464" spans="1:20" ht="45" x14ac:dyDescent="0.45">
      <c r="A3464">
        <v>597</v>
      </c>
      <c r="B3464" s="3" t="s">
        <v>598</v>
      </c>
      <c r="C3464" s="3" t="s">
        <v>4707</v>
      </c>
      <c r="D3464" s="6">
        <v>7500</v>
      </c>
      <c r="E3464" s="8">
        <v>20</v>
      </c>
      <c r="F3464" t="s">
        <v>8220</v>
      </c>
      <c r="G3464" t="s">
        <v>8223</v>
      </c>
      <c r="H3464" t="s">
        <v>8245</v>
      </c>
      <c r="I3464">
        <v>1469980800</v>
      </c>
      <c r="J3464">
        <v>1466787335</v>
      </c>
      <c r="K3464" t="b">
        <v>0</v>
      </c>
      <c r="L3464">
        <v>2</v>
      </c>
      <c r="M3464" t="b">
        <v>0</v>
      </c>
      <c r="N3464" t="s">
        <v>8270</v>
      </c>
      <c r="O3464">
        <f t="shared" si="216"/>
        <v>0</v>
      </c>
      <c r="P3464">
        <f t="shared" si="217"/>
        <v>10</v>
      </c>
      <c r="Q3464" s="10" t="s">
        <v>8317</v>
      </c>
      <c r="R3464" t="s">
        <v>8318</v>
      </c>
      <c r="S3464" s="14">
        <f t="shared" si="218"/>
        <v>42545.705266203702</v>
      </c>
      <c r="T3464" s="14">
        <f t="shared" si="219"/>
        <v>42582.666666666672</v>
      </c>
    </row>
    <row r="3465" spans="1:20" ht="45" x14ac:dyDescent="0.45">
      <c r="A3465">
        <v>4011</v>
      </c>
      <c r="B3465" s="3" t="s">
        <v>4007</v>
      </c>
      <c r="C3465" s="3" t="s">
        <v>8116</v>
      </c>
      <c r="D3465" s="6">
        <v>250</v>
      </c>
      <c r="E3465" s="8">
        <v>19</v>
      </c>
      <c r="F3465" t="s">
        <v>8220</v>
      </c>
      <c r="G3465" t="s">
        <v>8224</v>
      </c>
      <c r="H3465" t="s">
        <v>8246</v>
      </c>
      <c r="I3465">
        <v>1422450278</v>
      </c>
      <c r="J3465">
        <v>1419858278</v>
      </c>
      <c r="K3465" t="b">
        <v>0</v>
      </c>
      <c r="L3465">
        <v>4</v>
      </c>
      <c r="M3465" t="b">
        <v>0</v>
      </c>
      <c r="N3465" t="s">
        <v>8269</v>
      </c>
      <c r="O3465">
        <f t="shared" si="216"/>
        <v>8</v>
      </c>
      <c r="P3465">
        <f t="shared" si="217"/>
        <v>4.75</v>
      </c>
      <c r="Q3465" s="10" t="s">
        <v>8315</v>
      </c>
      <c r="R3465" t="s">
        <v>8316</v>
      </c>
      <c r="S3465" s="14">
        <f t="shared" si="218"/>
        <v>42002.54488425926</v>
      </c>
      <c r="T3465" s="14">
        <f t="shared" si="219"/>
        <v>42032.54488425926</v>
      </c>
    </row>
    <row r="3466" spans="1:20" ht="59.4" x14ac:dyDescent="0.45">
      <c r="A3466">
        <v>2660</v>
      </c>
      <c r="B3466" s="3" t="s">
        <v>2660</v>
      </c>
      <c r="C3466" s="3" t="s">
        <v>6770</v>
      </c>
      <c r="D3466" s="6">
        <v>20000</v>
      </c>
      <c r="E3466" s="8">
        <v>19</v>
      </c>
      <c r="F3466" t="s">
        <v>8219</v>
      </c>
      <c r="G3466" t="s">
        <v>8223</v>
      </c>
      <c r="H3466" t="s">
        <v>8245</v>
      </c>
      <c r="I3466">
        <v>1448388418</v>
      </c>
      <c r="J3466">
        <v>1443200818</v>
      </c>
      <c r="K3466" t="b">
        <v>0</v>
      </c>
      <c r="L3466">
        <v>5</v>
      </c>
      <c r="M3466" t="b">
        <v>0</v>
      </c>
      <c r="N3466" t="s">
        <v>8299</v>
      </c>
      <c r="O3466">
        <f t="shared" si="216"/>
        <v>0</v>
      </c>
      <c r="P3466">
        <f t="shared" si="217"/>
        <v>3.8</v>
      </c>
      <c r="Q3466" s="10" t="s">
        <v>8317</v>
      </c>
      <c r="R3466" t="s">
        <v>8353</v>
      </c>
      <c r="S3466" s="14">
        <f t="shared" si="218"/>
        <v>42272.713171296295</v>
      </c>
      <c r="T3466" s="14">
        <f t="shared" si="219"/>
        <v>42332.754837962959</v>
      </c>
    </row>
    <row r="3467" spans="1:20" ht="45" x14ac:dyDescent="0.45">
      <c r="A3467">
        <v>1686</v>
      </c>
      <c r="B3467" s="3" t="s">
        <v>1687</v>
      </c>
      <c r="C3467" s="3" t="s">
        <v>5796</v>
      </c>
      <c r="D3467" s="6">
        <v>5000</v>
      </c>
      <c r="E3467" s="8">
        <v>18</v>
      </c>
      <c r="F3467" t="s">
        <v>8221</v>
      </c>
      <c r="G3467" t="s">
        <v>8228</v>
      </c>
      <c r="H3467" t="s">
        <v>8250</v>
      </c>
      <c r="I3467">
        <v>1493320519</v>
      </c>
      <c r="J3467">
        <v>1488140119</v>
      </c>
      <c r="K3467" t="b">
        <v>0</v>
      </c>
      <c r="L3467">
        <v>1</v>
      </c>
      <c r="M3467" t="b">
        <v>0</v>
      </c>
      <c r="N3467" t="s">
        <v>8291</v>
      </c>
      <c r="O3467">
        <f t="shared" si="216"/>
        <v>0</v>
      </c>
      <c r="P3467">
        <f t="shared" si="217"/>
        <v>18</v>
      </c>
      <c r="Q3467" s="10" t="s">
        <v>8323</v>
      </c>
      <c r="R3467" t="s">
        <v>8345</v>
      </c>
      <c r="S3467" s="14">
        <f t="shared" si="218"/>
        <v>42792.843969907408</v>
      </c>
      <c r="T3467" s="14">
        <f t="shared" si="219"/>
        <v>42852.802303240736</v>
      </c>
    </row>
    <row r="3468" spans="1:20" x14ac:dyDescent="0.45">
      <c r="A3468">
        <v>638</v>
      </c>
      <c r="B3468" s="3" t="s">
        <v>639</v>
      </c>
      <c r="C3468" s="3" t="s">
        <v>4748</v>
      </c>
      <c r="D3468" s="6">
        <v>200000</v>
      </c>
      <c r="E3468" s="8">
        <v>18</v>
      </c>
      <c r="F3468" t="s">
        <v>8219</v>
      </c>
      <c r="G3468" t="s">
        <v>8235</v>
      </c>
      <c r="H3468" t="s">
        <v>8248</v>
      </c>
      <c r="I3468">
        <v>1490447662</v>
      </c>
      <c r="J3468">
        <v>1485267262</v>
      </c>
      <c r="K3468" t="b">
        <v>0</v>
      </c>
      <c r="L3468">
        <v>6</v>
      </c>
      <c r="M3468" t="b">
        <v>0</v>
      </c>
      <c r="N3468" t="s">
        <v>8270</v>
      </c>
      <c r="O3468">
        <f t="shared" si="216"/>
        <v>0</v>
      </c>
      <c r="P3468">
        <f t="shared" si="217"/>
        <v>3</v>
      </c>
      <c r="Q3468" s="10" t="s">
        <v>8317</v>
      </c>
      <c r="R3468" t="s">
        <v>8318</v>
      </c>
      <c r="S3468" s="14">
        <f t="shared" si="218"/>
        <v>42759.593310185184</v>
      </c>
      <c r="T3468" s="14">
        <f t="shared" si="219"/>
        <v>42819.55164351852</v>
      </c>
    </row>
    <row r="3469" spans="1:20" ht="59.4" x14ac:dyDescent="0.4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8308</v>
      </c>
      <c r="R3469" t="s">
        <v>8312</v>
      </c>
      <c r="S3469" s="14">
        <f t="shared" si="218"/>
        <v>41899.792037037041</v>
      </c>
      <c r="T3469" s="14">
        <f t="shared" si="219"/>
        <v>41929.792037037041</v>
      </c>
    </row>
    <row r="3470" spans="1:20" ht="45" x14ac:dyDescent="0.4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8334</v>
      </c>
      <c r="R3470" t="s">
        <v>8335</v>
      </c>
      <c r="S3470" s="14">
        <f t="shared" si="218"/>
        <v>42027.353738425925</v>
      </c>
      <c r="T3470" s="14">
        <f t="shared" si="219"/>
        <v>42057.353738425925</v>
      </c>
    </row>
    <row r="3471" spans="1:20" ht="45" x14ac:dyDescent="0.4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16"/>
        <v>0</v>
      </c>
      <c r="P3471">
        <f t="shared" si="217"/>
        <v>16</v>
      </c>
      <c r="Q3471" s="10" t="s">
        <v>8315</v>
      </c>
      <c r="R3471" t="s">
        <v>8316</v>
      </c>
      <c r="S3471" s="14">
        <f t="shared" si="218"/>
        <v>42169.958506944444</v>
      </c>
      <c r="T3471" s="14">
        <f t="shared" si="219"/>
        <v>42199.958506944444</v>
      </c>
    </row>
    <row r="3472" spans="1:20" ht="45" x14ac:dyDescent="0.4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16"/>
        <v>2</v>
      </c>
      <c r="P3472">
        <f t="shared" si="217"/>
        <v>5.33</v>
      </c>
      <c r="Q3472" s="10" t="s">
        <v>8331</v>
      </c>
      <c r="R3472" t="s">
        <v>8332</v>
      </c>
      <c r="S3472" s="14">
        <f t="shared" si="218"/>
        <v>40619.097210648149</v>
      </c>
      <c r="T3472" s="14">
        <f t="shared" si="219"/>
        <v>40657.290972222225</v>
      </c>
    </row>
    <row r="3473" spans="1:20" ht="45" x14ac:dyDescent="0.45">
      <c r="A3473">
        <v>1053</v>
      </c>
      <c r="B3473" s="3" t="s">
        <v>1054</v>
      </c>
      <c r="C3473" s="3" t="s">
        <v>5163</v>
      </c>
      <c r="D3473" s="6">
        <v>1500</v>
      </c>
      <c r="E3473" s="8">
        <v>15</v>
      </c>
      <c r="F3473" t="s">
        <v>8219</v>
      </c>
      <c r="G3473" t="s">
        <v>8223</v>
      </c>
      <c r="H3473" t="s">
        <v>8245</v>
      </c>
      <c r="I3473">
        <v>1488773332</v>
      </c>
      <c r="J3473">
        <v>1486613332</v>
      </c>
      <c r="K3473" t="b">
        <v>0</v>
      </c>
      <c r="L3473">
        <v>1</v>
      </c>
      <c r="M3473" t="b">
        <v>0</v>
      </c>
      <c r="N3473" t="s">
        <v>8279</v>
      </c>
      <c r="O3473">
        <f t="shared" si="216"/>
        <v>1</v>
      </c>
      <c r="P3473">
        <f t="shared" si="217"/>
        <v>15</v>
      </c>
      <c r="Q3473" s="10" t="s">
        <v>8329</v>
      </c>
      <c r="R3473" t="s">
        <v>8330</v>
      </c>
      <c r="S3473" s="14">
        <f t="shared" si="218"/>
        <v>42775.172824074078</v>
      </c>
      <c r="T3473" s="14">
        <f t="shared" si="219"/>
        <v>42800.172824074078</v>
      </c>
    </row>
    <row r="3474" spans="1:20" ht="59.4" x14ac:dyDescent="0.45">
      <c r="A3474">
        <v>3642</v>
      </c>
      <c r="B3474" s="3" t="s">
        <v>3640</v>
      </c>
      <c r="C3474" s="3" t="s">
        <v>7752</v>
      </c>
      <c r="D3474" s="6">
        <v>700</v>
      </c>
      <c r="E3474" s="8">
        <v>15</v>
      </c>
      <c r="F3474" t="s">
        <v>8220</v>
      </c>
      <c r="G3474" t="s">
        <v>8235</v>
      </c>
      <c r="H3474" t="s">
        <v>8248</v>
      </c>
      <c r="I3474">
        <v>1448902800</v>
      </c>
      <c r="J3474">
        <v>1445369727</v>
      </c>
      <c r="K3474" t="b">
        <v>0</v>
      </c>
      <c r="L3474">
        <v>2</v>
      </c>
      <c r="M3474" t="b">
        <v>0</v>
      </c>
      <c r="N3474" t="s">
        <v>8303</v>
      </c>
      <c r="O3474">
        <f t="shared" si="216"/>
        <v>2</v>
      </c>
      <c r="P3474">
        <f t="shared" si="217"/>
        <v>7.5</v>
      </c>
      <c r="Q3474" s="10" t="s">
        <v>8315</v>
      </c>
      <c r="R3474" t="s">
        <v>8357</v>
      </c>
      <c r="S3474" s="14">
        <f t="shared" si="218"/>
        <v>42297.816284722227</v>
      </c>
      <c r="T3474" s="14">
        <f t="shared" si="219"/>
        <v>42338.708333333328</v>
      </c>
    </row>
    <row r="3475" spans="1:20" ht="45" x14ac:dyDescent="0.45">
      <c r="A3475">
        <v>1810</v>
      </c>
      <c r="B3475" s="3" t="s">
        <v>1811</v>
      </c>
      <c r="C3475" s="3" t="s">
        <v>5920</v>
      </c>
      <c r="D3475" s="6">
        <v>450</v>
      </c>
      <c r="E3475" s="8">
        <v>15</v>
      </c>
      <c r="F3475" t="s">
        <v>8220</v>
      </c>
      <c r="G3475" t="s">
        <v>8223</v>
      </c>
      <c r="H3475" t="s">
        <v>8245</v>
      </c>
      <c r="I3475">
        <v>1408657826</v>
      </c>
      <c r="J3475">
        <v>1407621026</v>
      </c>
      <c r="K3475" t="b">
        <v>0</v>
      </c>
      <c r="L3475">
        <v>2</v>
      </c>
      <c r="M3475" t="b">
        <v>0</v>
      </c>
      <c r="N3475" t="s">
        <v>8283</v>
      </c>
      <c r="O3475">
        <f t="shared" si="216"/>
        <v>3</v>
      </c>
      <c r="P3475">
        <f t="shared" si="217"/>
        <v>7.5</v>
      </c>
      <c r="Q3475" s="10" t="s">
        <v>8336</v>
      </c>
      <c r="R3475" t="s">
        <v>8337</v>
      </c>
      <c r="S3475" s="14">
        <f t="shared" si="218"/>
        <v>41860.91002314815</v>
      </c>
      <c r="T3475" s="14">
        <f t="shared" si="219"/>
        <v>41872.91002314815</v>
      </c>
    </row>
    <row r="3476" spans="1:20" ht="59.4" x14ac:dyDescent="0.45">
      <c r="A3476">
        <v>1583</v>
      </c>
      <c r="B3476" s="3" t="s">
        <v>1584</v>
      </c>
      <c r="C3476" s="3" t="s">
        <v>5693</v>
      </c>
      <c r="D3476" s="6">
        <v>20000</v>
      </c>
      <c r="E3476" s="8">
        <v>15</v>
      </c>
      <c r="F3476" t="s">
        <v>8220</v>
      </c>
      <c r="G3476" t="s">
        <v>8224</v>
      </c>
      <c r="H3476" t="s">
        <v>8246</v>
      </c>
      <c r="I3476">
        <v>1411681391</v>
      </c>
      <c r="J3476">
        <v>1409089391</v>
      </c>
      <c r="K3476" t="b">
        <v>0</v>
      </c>
      <c r="L3476">
        <v>1</v>
      </c>
      <c r="M3476" t="b">
        <v>0</v>
      </c>
      <c r="N3476" t="s">
        <v>8289</v>
      </c>
      <c r="O3476">
        <f t="shared" si="216"/>
        <v>0</v>
      </c>
      <c r="P3476">
        <f t="shared" si="217"/>
        <v>15</v>
      </c>
      <c r="Q3476" s="10" t="s">
        <v>8336</v>
      </c>
      <c r="R3476" t="s">
        <v>8343</v>
      </c>
      <c r="S3476" s="14">
        <f t="shared" si="218"/>
        <v>41877.904988425929</v>
      </c>
      <c r="T3476" s="14">
        <f t="shared" si="219"/>
        <v>41907.904988425929</v>
      </c>
    </row>
    <row r="3477" spans="1:20" ht="45" x14ac:dyDescent="0.45">
      <c r="A3477">
        <v>3925</v>
      </c>
      <c r="B3477" s="3" t="s">
        <v>3922</v>
      </c>
      <c r="C3477" s="3" t="s">
        <v>8033</v>
      </c>
      <c r="D3477" s="6">
        <v>150</v>
      </c>
      <c r="E3477" s="8">
        <v>15</v>
      </c>
      <c r="F3477" t="s">
        <v>8220</v>
      </c>
      <c r="G3477" t="s">
        <v>8223</v>
      </c>
      <c r="H3477" t="s">
        <v>8245</v>
      </c>
      <c r="I3477">
        <v>1406753639</v>
      </c>
      <c r="J3477">
        <v>1404161639</v>
      </c>
      <c r="K3477" t="b">
        <v>0</v>
      </c>
      <c r="L3477">
        <v>3</v>
      </c>
      <c r="M3477" t="b">
        <v>0</v>
      </c>
      <c r="N3477" t="s">
        <v>8269</v>
      </c>
      <c r="O3477">
        <f t="shared" si="216"/>
        <v>10</v>
      </c>
      <c r="P3477">
        <f t="shared" si="217"/>
        <v>5</v>
      </c>
      <c r="Q3477" s="10" t="s">
        <v>8315</v>
      </c>
      <c r="R3477" t="s">
        <v>8316</v>
      </c>
      <c r="S3477" s="14">
        <f t="shared" si="218"/>
        <v>41820.870821759258</v>
      </c>
      <c r="T3477" s="14">
        <f t="shared" si="219"/>
        <v>41850.870821759258</v>
      </c>
    </row>
    <row r="3478" spans="1:20" ht="30.6" x14ac:dyDescent="0.4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16"/>
        <v>0</v>
      </c>
      <c r="P3478">
        <f t="shared" si="217"/>
        <v>15</v>
      </c>
      <c r="Q3478" s="10" t="s">
        <v>8315</v>
      </c>
      <c r="R3478" t="s">
        <v>8316</v>
      </c>
      <c r="S3478" s="14">
        <f t="shared" si="218"/>
        <v>41970.085046296299</v>
      </c>
      <c r="T3478" s="14">
        <f t="shared" si="219"/>
        <v>42000.085046296299</v>
      </c>
    </row>
    <row r="3479" spans="1:20" ht="30.6" x14ac:dyDescent="0.45">
      <c r="A3479">
        <v>2641</v>
      </c>
      <c r="B3479" s="3" t="s">
        <v>2641</v>
      </c>
      <c r="C3479" s="3" t="s">
        <v>6751</v>
      </c>
      <c r="D3479" s="6">
        <v>1500</v>
      </c>
      <c r="E3479" s="8">
        <v>15</v>
      </c>
      <c r="F3479" t="s">
        <v>8220</v>
      </c>
      <c r="G3479" t="s">
        <v>8223</v>
      </c>
      <c r="H3479" t="s">
        <v>8245</v>
      </c>
      <c r="I3479">
        <v>1410811740</v>
      </c>
      <c r="J3479">
        <v>1409341863</v>
      </c>
      <c r="K3479" t="b">
        <v>0</v>
      </c>
      <c r="L3479">
        <v>1</v>
      </c>
      <c r="M3479" t="b">
        <v>0</v>
      </c>
      <c r="N3479" t="s">
        <v>8299</v>
      </c>
      <c r="O3479">
        <f t="shared" si="216"/>
        <v>1</v>
      </c>
      <c r="P3479">
        <f t="shared" si="217"/>
        <v>15</v>
      </c>
      <c r="Q3479" s="10" t="s">
        <v>8317</v>
      </c>
      <c r="R3479" t="s">
        <v>8353</v>
      </c>
      <c r="S3479" s="14">
        <f t="shared" si="218"/>
        <v>41880.827118055553</v>
      </c>
      <c r="T3479" s="14">
        <f t="shared" si="219"/>
        <v>41897.839583333334</v>
      </c>
    </row>
    <row r="3480" spans="1:20" x14ac:dyDescent="0.45">
      <c r="A3480">
        <v>1406</v>
      </c>
      <c r="B3480" s="3" t="s">
        <v>1407</v>
      </c>
      <c r="C3480" s="3" t="s">
        <v>5516</v>
      </c>
      <c r="D3480" s="6">
        <v>12000</v>
      </c>
      <c r="E3480" s="8">
        <v>15</v>
      </c>
      <c r="F3480" t="s">
        <v>8220</v>
      </c>
      <c r="G3480" t="s">
        <v>8236</v>
      </c>
      <c r="H3480" t="s">
        <v>8248</v>
      </c>
      <c r="I3480">
        <v>1449914400</v>
      </c>
      <c r="J3480">
        <v>1445336607</v>
      </c>
      <c r="K3480" t="b">
        <v>0</v>
      </c>
      <c r="L3480">
        <v>3</v>
      </c>
      <c r="M3480" t="b">
        <v>0</v>
      </c>
      <c r="N3480" t="s">
        <v>8285</v>
      </c>
      <c r="O3480">
        <f t="shared" si="216"/>
        <v>0</v>
      </c>
      <c r="P3480">
        <f t="shared" si="217"/>
        <v>5</v>
      </c>
      <c r="Q3480" s="10" t="s">
        <v>8320</v>
      </c>
      <c r="R3480" t="s">
        <v>8339</v>
      </c>
      <c r="S3480" s="14">
        <f t="shared" si="218"/>
        <v>42297.432951388888</v>
      </c>
      <c r="T3480" s="14">
        <f t="shared" si="219"/>
        <v>42350.416666666672</v>
      </c>
    </row>
    <row r="3481" spans="1:20" ht="45" x14ac:dyDescent="0.45">
      <c r="A3481">
        <v>1407</v>
      </c>
      <c r="B3481" s="3" t="s">
        <v>1408</v>
      </c>
      <c r="C3481" s="3" t="s">
        <v>5517</v>
      </c>
      <c r="D3481" s="6">
        <v>3000</v>
      </c>
      <c r="E3481" s="8">
        <v>15</v>
      </c>
      <c r="F3481" t="s">
        <v>8220</v>
      </c>
      <c r="G3481" t="s">
        <v>8223</v>
      </c>
      <c r="H3481" t="s">
        <v>8245</v>
      </c>
      <c r="I3481">
        <v>1407847978</v>
      </c>
      <c r="J3481">
        <v>1405687978</v>
      </c>
      <c r="K3481" t="b">
        <v>0</v>
      </c>
      <c r="L3481">
        <v>2</v>
      </c>
      <c r="M3481" t="b">
        <v>0</v>
      </c>
      <c r="N3481" t="s">
        <v>8285</v>
      </c>
      <c r="O3481">
        <f t="shared" si="216"/>
        <v>1</v>
      </c>
      <c r="P3481">
        <f t="shared" si="217"/>
        <v>7.5</v>
      </c>
      <c r="Q3481" s="10" t="s">
        <v>8320</v>
      </c>
      <c r="R3481" t="s">
        <v>8339</v>
      </c>
      <c r="S3481" s="14">
        <f t="shared" si="218"/>
        <v>41838.536782407406</v>
      </c>
      <c r="T3481" s="14">
        <f t="shared" si="219"/>
        <v>41863.536782407406</v>
      </c>
    </row>
    <row r="3482" spans="1:20" ht="45" x14ac:dyDescent="0.45">
      <c r="A3482">
        <v>1435</v>
      </c>
      <c r="B3482" s="3" t="s">
        <v>1436</v>
      </c>
      <c r="C3482" s="3" t="s">
        <v>5545</v>
      </c>
      <c r="D3482" s="6">
        <v>15000</v>
      </c>
      <c r="E3482" s="8">
        <v>15</v>
      </c>
      <c r="F3482" t="s">
        <v>8220</v>
      </c>
      <c r="G3482" t="s">
        <v>8236</v>
      </c>
      <c r="H3482" t="s">
        <v>8248</v>
      </c>
      <c r="I3482">
        <v>1444589020</v>
      </c>
      <c r="J3482">
        <v>1441997020</v>
      </c>
      <c r="K3482" t="b">
        <v>0</v>
      </c>
      <c r="L3482">
        <v>2</v>
      </c>
      <c r="M3482" t="b">
        <v>0</v>
      </c>
      <c r="N3482" t="s">
        <v>8285</v>
      </c>
      <c r="O3482">
        <f t="shared" si="216"/>
        <v>0</v>
      </c>
      <c r="P3482">
        <f t="shared" si="217"/>
        <v>7.5</v>
      </c>
      <c r="Q3482" s="10" t="s">
        <v>8320</v>
      </c>
      <c r="R3482" t="s">
        <v>8339</v>
      </c>
      <c r="S3482" s="14">
        <f t="shared" si="218"/>
        <v>42258.780324074076</v>
      </c>
      <c r="T3482" s="14">
        <f t="shared" si="219"/>
        <v>42288.780324074076</v>
      </c>
    </row>
    <row r="3483" spans="1:20" ht="45" x14ac:dyDescent="0.45">
      <c r="A3483">
        <v>1454</v>
      </c>
      <c r="B3483" s="3" t="s">
        <v>1455</v>
      </c>
      <c r="C3483" s="3" t="s">
        <v>5564</v>
      </c>
      <c r="D3483" s="6">
        <v>1750</v>
      </c>
      <c r="E3483" s="8">
        <v>15</v>
      </c>
      <c r="F3483" t="s">
        <v>8219</v>
      </c>
      <c r="G3483" t="s">
        <v>8226</v>
      </c>
      <c r="H3483" t="s">
        <v>8248</v>
      </c>
      <c r="I3483">
        <v>1461535140</v>
      </c>
      <c r="J3483">
        <v>1459716480</v>
      </c>
      <c r="K3483" t="b">
        <v>0</v>
      </c>
      <c r="L3483">
        <v>1</v>
      </c>
      <c r="M3483" t="b">
        <v>0</v>
      </c>
      <c r="N3483" t="s">
        <v>8285</v>
      </c>
      <c r="O3483">
        <f t="shared" si="216"/>
        <v>1</v>
      </c>
      <c r="P3483">
        <f t="shared" si="217"/>
        <v>15</v>
      </c>
      <c r="Q3483" s="10" t="s">
        <v>8320</v>
      </c>
      <c r="R3483" t="s">
        <v>8339</v>
      </c>
      <c r="S3483" s="14">
        <f t="shared" si="218"/>
        <v>42463.866666666669</v>
      </c>
      <c r="T3483" s="14">
        <f t="shared" si="219"/>
        <v>42484.915972222225</v>
      </c>
    </row>
    <row r="3484" spans="1:20" x14ac:dyDescent="0.45">
      <c r="A3484">
        <v>1086</v>
      </c>
      <c r="B3484" s="3" t="s">
        <v>1087</v>
      </c>
      <c r="C3484" s="3" t="s">
        <v>5196</v>
      </c>
      <c r="D3484" s="6">
        <v>18000</v>
      </c>
      <c r="E3484" s="8">
        <v>15</v>
      </c>
      <c r="F3484" t="s">
        <v>8220</v>
      </c>
      <c r="G3484" t="s">
        <v>8223</v>
      </c>
      <c r="H3484" t="s">
        <v>8245</v>
      </c>
      <c r="I3484">
        <v>1408913291</v>
      </c>
      <c r="J3484">
        <v>1406321291</v>
      </c>
      <c r="K3484" t="b">
        <v>0</v>
      </c>
      <c r="L3484">
        <v>2</v>
      </c>
      <c r="M3484" t="b">
        <v>0</v>
      </c>
      <c r="N3484" t="s">
        <v>8280</v>
      </c>
      <c r="O3484">
        <f t="shared" si="216"/>
        <v>0</v>
      </c>
      <c r="P3484">
        <f t="shared" si="217"/>
        <v>7.5</v>
      </c>
      <c r="Q3484" s="10" t="s">
        <v>8331</v>
      </c>
      <c r="R3484" t="s">
        <v>8332</v>
      </c>
      <c r="S3484" s="14">
        <f t="shared" si="218"/>
        <v>41845.866793981484</v>
      </c>
      <c r="T3484" s="14">
        <f t="shared" si="219"/>
        <v>41875.866793981484</v>
      </c>
    </row>
    <row r="3485" spans="1:20" ht="30.6" x14ac:dyDescent="0.45">
      <c r="A3485">
        <v>674</v>
      </c>
      <c r="B3485" s="3" t="s">
        <v>675</v>
      </c>
      <c r="C3485" s="3" t="s">
        <v>4784</v>
      </c>
      <c r="D3485" s="6">
        <v>50000</v>
      </c>
      <c r="E3485" s="8">
        <v>15</v>
      </c>
      <c r="F3485" t="s">
        <v>8220</v>
      </c>
      <c r="G3485" t="s">
        <v>8223</v>
      </c>
      <c r="H3485" t="s">
        <v>8245</v>
      </c>
      <c r="I3485">
        <v>1407811627</v>
      </c>
      <c r="J3485">
        <v>1402627627</v>
      </c>
      <c r="K3485" t="b">
        <v>0</v>
      </c>
      <c r="L3485">
        <v>2</v>
      </c>
      <c r="M3485" t="b">
        <v>0</v>
      </c>
      <c r="N3485" t="s">
        <v>8271</v>
      </c>
      <c r="O3485">
        <f t="shared" si="216"/>
        <v>0</v>
      </c>
      <c r="P3485">
        <f t="shared" si="217"/>
        <v>7.5</v>
      </c>
      <c r="Q3485" s="10" t="s">
        <v>8317</v>
      </c>
      <c r="R3485" t="s">
        <v>8319</v>
      </c>
      <c r="S3485" s="14">
        <f t="shared" si="218"/>
        <v>41803.116053240738</v>
      </c>
      <c r="T3485" s="14">
        <f t="shared" si="219"/>
        <v>41863.116053240738</v>
      </c>
    </row>
    <row r="3486" spans="1:20" ht="45" x14ac:dyDescent="0.45">
      <c r="A3486">
        <v>2347</v>
      </c>
      <c r="B3486" s="3" t="s">
        <v>2348</v>
      </c>
      <c r="C3486" s="3" t="s">
        <v>6457</v>
      </c>
      <c r="D3486" s="6">
        <v>1000</v>
      </c>
      <c r="E3486" s="8">
        <v>15</v>
      </c>
      <c r="F3486" t="s">
        <v>8219</v>
      </c>
      <c r="G3486" t="s">
        <v>8223</v>
      </c>
      <c r="H3486" t="s">
        <v>8245</v>
      </c>
      <c r="I3486">
        <v>1472135676</v>
      </c>
      <c r="J3486">
        <v>1469543676</v>
      </c>
      <c r="K3486" t="b">
        <v>0</v>
      </c>
      <c r="L3486">
        <v>1</v>
      </c>
      <c r="M3486" t="b">
        <v>0</v>
      </c>
      <c r="N3486" t="s">
        <v>8270</v>
      </c>
      <c r="O3486">
        <f t="shared" si="216"/>
        <v>2</v>
      </c>
      <c r="P3486">
        <f t="shared" si="217"/>
        <v>15</v>
      </c>
      <c r="Q3486" s="10" t="s">
        <v>8317</v>
      </c>
      <c r="R3486" t="s">
        <v>8318</v>
      </c>
      <c r="S3486" s="14">
        <f t="shared" si="218"/>
        <v>42577.607361111113</v>
      </c>
      <c r="T3486" s="14">
        <f t="shared" si="219"/>
        <v>42607.607361111113</v>
      </c>
    </row>
    <row r="3487" spans="1:20" ht="45" x14ac:dyDescent="0.4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8308</v>
      </c>
      <c r="R3487" t="s">
        <v>8314</v>
      </c>
      <c r="S3487" s="14">
        <f t="shared" si="218"/>
        <v>41682.23646990741</v>
      </c>
      <c r="T3487" s="14">
        <f t="shared" si="219"/>
        <v>41712.194803240738</v>
      </c>
    </row>
    <row r="3488" spans="1:20" ht="30.6" x14ac:dyDescent="0.4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8317</v>
      </c>
      <c r="R3488" t="s">
        <v>8318</v>
      </c>
      <c r="S3488" s="14">
        <f t="shared" si="218"/>
        <v>42230.578622685185</v>
      </c>
      <c r="T3488" s="14">
        <f t="shared" si="219"/>
        <v>42254.578622685185</v>
      </c>
    </row>
    <row r="3489" spans="1:20" ht="30.6" x14ac:dyDescent="0.45">
      <c r="A3489">
        <v>3600</v>
      </c>
      <c r="B3489" s="3" t="s">
        <v>3599</v>
      </c>
      <c r="C3489" s="3" t="s">
        <v>7710</v>
      </c>
      <c r="D3489" s="6">
        <v>10</v>
      </c>
      <c r="E3489" s="8">
        <v>13</v>
      </c>
      <c r="F3489" t="s">
        <v>8218</v>
      </c>
      <c r="G3489" t="s">
        <v>8223</v>
      </c>
      <c r="H3489" t="s">
        <v>8245</v>
      </c>
      <c r="I3489">
        <v>1476390164</v>
      </c>
      <c r="J3489">
        <v>1473970964</v>
      </c>
      <c r="K3489" t="b">
        <v>0</v>
      </c>
      <c r="L3489">
        <v>4</v>
      </c>
      <c r="M3489" t="b">
        <v>1</v>
      </c>
      <c r="N3489" t="s">
        <v>8269</v>
      </c>
      <c r="O3489">
        <f t="shared" si="216"/>
        <v>130</v>
      </c>
      <c r="P3489">
        <f t="shared" si="217"/>
        <v>3.25</v>
      </c>
      <c r="Q3489" s="10" t="s">
        <v>8315</v>
      </c>
      <c r="R3489" t="s">
        <v>8316</v>
      </c>
      <c r="S3489" s="14">
        <f t="shared" si="218"/>
        <v>42628.849120370374</v>
      </c>
      <c r="T3489" s="14">
        <f t="shared" si="219"/>
        <v>42656.849120370374</v>
      </c>
    </row>
    <row r="3490" spans="1:20" ht="45" x14ac:dyDescent="0.45">
      <c r="A3490">
        <v>31</v>
      </c>
      <c r="B3490" s="3" t="s">
        <v>33</v>
      </c>
      <c r="C3490" s="3" t="s">
        <v>4142</v>
      </c>
      <c r="D3490" s="6">
        <v>13</v>
      </c>
      <c r="E3490" s="8">
        <v>13</v>
      </c>
      <c r="F3490" t="s">
        <v>8218</v>
      </c>
      <c r="G3490" t="s">
        <v>8223</v>
      </c>
      <c r="H3490" t="s">
        <v>8245</v>
      </c>
      <c r="I3490">
        <v>1453748434</v>
      </c>
      <c r="J3490">
        <v>1452193234</v>
      </c>
      <c r="K3490" t="b">
        <v>0</v>
      </c>
      <c r="L3490">
        <v>1</v>
      </c>
      <c r="M3490" t="b">
        <v>1</v>
      </c>
      <c r="N3490" t="s">
        <v>8263</v>
      </c>
      <c r="O3490">
        <f t="shared" si="216"/>
        <v>100</v>
      </c>
      <c r="P3490">
        <f t="shared" si="217"/>
        <v>13</v>
      </c>
      <c r="Q3490" s="10" t="s">
        <v>8308</v>
      </c>
      <c r="R3490" t="s">
        <v>8309</v>
      </c>
      <c r="S3490" s="14">
        <f t="shared" si="218"/>
        <v>42376.79206018518</v>
      </c>
      <c r="T3490" s="14">
        <f t="shared" si="219"/>
        <v>42394.79206018518</v>
      </c>
    </row>
    <row r="3491" spans="1:20" ht="45" x14ac:dyDescent="0.45">
      <c r="A3491">
        <v>1902</v>
      </c>
      <c r="B3491" s="3" t="s">
        <v>1903</v>
      </c>
      <c r="C3491" s="3" t="s">
        <v>6012</v>
      </c>
      <c r="D3491" s="6">
        <v>1000</v>
      </c>
      <c r="E3491" s="8">
        <v>12</v>
      </c>
      <c r="F3491" t="s">
        <v>8220</v>
      </c>
      <c r="G3491" t="s">
        <v>8232</v>
      </c>
      <c r="H3491" t="s">
        <v>8248</v>
      </c>
      <c r="I3491">
        <v>1425495447</v>
      </c>
      <c r="J3491">
        <v>1422903447</v>
      </c>
      <c r="K3491" t="b">
        <v>0</v>
      </c>
      <c r="L3491">
        <v>3</v>
      </c>
      <c r="M3491" t="b">
        <v>0</v>
      </c>
      <c r="N3491" t="s">
        <v>8292</v>
      </c>
      <c r="O3491">
        <f t="shared" si="216"/>
        <v>1</v>
      </c>
      <c r="P3491">
        <f t="shared" si="217"/>
        <v>4</v>
      </c>
      <c r="Q3491" s="10" t="s">
        <v>8317</v>
      </c>
      <c r="R3491" t="s">
        <v>8346</v>
      </c>
      <c r="S3491" s="14">
        <f t="shared" si="218"/>
        <v>42037.789895833332</v>
      </c>
      <c r="T3491" s="14">
        <f t="shared" si="219"/>
        <v>42067.789895833332</v>
      </c>
    </row>
    <row r="3492" spans="1:20" ht="45" x14ac:dyDescent="0.4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8331</v>
      </c>
      <c r="R3492" t="s">
        <v>8332</v>
      </c>
      <c r="S3492" s="14">
        <f t="shared" si="218"/>
        <v>42002.926990740743</v>
      </c>
      <c r="T3492" s="14">
        <f t="shared" si="219"/>
        <v>42032.926990740743</v>
      </c>
    </row>
    <row r="3493" spans="1:20" ht="45" x14ac:dyDescent="0.45">
      <c r="A3493">
        <v>560</v>
      </c>
      <c r="B3493" s="3" t="s">
        <v>561</v>
      </c>
      <c r="C3493" s="3" t="s">
        <v>4670</v>
      </c>
      <c r="D3493" s="6">
        <v>100000</v>
      </c>
      <c r="E3493" s="8">
        <v>12</v>
      </c>
      <c r="F3493" t="s">
        <v>8220</v>
      </c>
      <c r="G3493" t="s">
        <v>8228</v>
      </c>
      <c r="H3493" t="s">
        <v>8250</v>
      </c>
      <c r="I3493">
        <v>1418841045</v>
      </c>
      <c r="J3493">
        <v>1416249045</v>
      </c>
      <c r="K3493" t="b">
        <v>0</v>
      </c>
      <c r="L3493">
        <v>3</v>
      </c>
      <c r="M3493" t="b">
        <v>0</v>
      </c>
      <c r="N3493" t="s">
        <v>8270</v>
      </c>
      <c r="O3493">
        <f t="shared" si="216"/>
        <v>0</v>
      </c>
      <c r="P3493">
        <f t="shared" si="217"/>
        <v>4</v>
      </c>
      <c r="Q3493" s="10" t="s">
        <v>8317</v>
      </c>
      <c r="R3493" t="s">
        <v>8318</v>
      </c>
      <c r="S3493" s="14">
        <f t="shared" si="218"/>
        <v>41960.771354166667</v>
      </c>
      <c r="T3493" s="14">
        <f t="shared" si="219"/>
        <v>41990.771354166667</v>
      </c>
    </row>
    <row r="3494" spans="1:20" ht="45" x14ac:dyDescent="0.45">
      <c r="A3494">
        <v>512</v>
      </c>
      <c r="B3494" s="3" t="s">
        <v>513</v>
      </c>
      <c r="C3494" s="3" t="s">
        <v>4622</v>
      </c>
      <c r="D3494" s="6">
        <v>8000</v>
      </c>
      <c r="E3494" s="8">
        <v>11</v>
      </c>
      <c r="F3494" t="s">
        <v>8220</v>
      </c>
      <c r="G3494" t="s">
        <v>8223</v>
      </c>
      <c r="H3494" t="s">
        <v>8245</v>
      </c>
      <c r="I3494">
        <v>1479667727</v>
      </c>
      <c r="J3494">
        <v>1475776127</v>
      </c>
      <c r="K3494" t="b">
        <v>0</v>
      </c>
      <c r="L3494">
        <v>2</v>
      </c>
      <c r="M3494" t="b">
        <v>0</v>
      </c>
      <c r="N3494" t="s">
        <v>8268</v>
      </c>
      <c r="O3494">
        <f t="shared" si="216"/>
        <v>0</v>
      </c>
      <c r="P3494">
        <f t="shared" si="217"/>
        <v>5.5</v>
      </c>
      <c r="Q3494" s="10" t="s">
        <v>8308</v>
      </c>
      <c r="R3494" t="s">
        <v>8314</v>
      </c>
      <c r="S3494" s="14">
        <f t="shared" si="218"/>
        <v>42649.742210648154</v>
      </c>
      <c r="T3494" s="14">
        <f t="shared" si="219"/>
        <v>42694.783877314811</v>
      </c>
    </row>
    <row r="3495" spans="1:20" ht="45" x14ac:dyDescent="0.45">
      <c r="A3495">
        <v>167</v>
      </c>
      <c r="B3495" s="3" t="s">
        <v>169</v>
      </c>
      <c r="C3495" s="3" t="s">
        <v>4277</v>
      </c>
      <c r="D3495" s="6">
        <v>110000</v>
      </c>
      <c r="E3495" s="8">
        <v>11</v>
      </c>
      <c r="F3495" t="s">
        <v>8220</v>
      </c>
      <c r="G3495" t="s">
        <v>8223</v>
      </c>
      <c r="H3495" t="s">
        <v>8245</v>
      </c>
      <c r="I3495">
        <v>1438726535</v>
      </c>
      <c r="J3495">
        <v>1433542535</v>
      </c>
      <c r="K3495" t="b">
        <v>0</v>
      </c>
      <c r="L3495">
        <v>2</v>
      </c>
      <c r="M3495" t="b">
        <v>0</v>
      </c>
      <c r="N3495" t="s">
        <v>8266</v>
      </c>
      <c r="O3495">
        <f t="shared" si="216"/>
        <v>0</v>
      </c>
      <c r="P3495">
        <f t="shared" si="217"/>
        <v>5.5</v>
      </c>
      <c r="Q3495" s="10" t="s">
        <v>8308</v>
      </c>
      <c r="R3495" t="s">
        <v>8312</v>
      </c>
      <c r="S3495" s="14">
        <f t="shared" si="218"/>
        <v>42160.927488425921</v>
      </c>
      <c r="T3495" s="14">
        <f t="shared" si="219"/>
        <v>42220.927488425921</v>
      </c>
    </row>
    <row r="3496" spans="1:20" ht="45" x14ac:dyDescent="0.45">
      <c r="A3496">
        <v>1715</v>
      </c>
      <c r="B3496" s="3" t="s">
        <v>1716</v>
      </c>
      <c r="C3496" s="3" t="s">
        <v>5825</v>
      </c>
      <c r="D3496" s="6">
        <v>5000</v>
      </c>
      <c r="E3496" s="8">
        <v>11</v>
      </c>
      <c r="F3496" t="s">
        <v>8220</v>
      </c>
      <c r="G3496" t="s">
        <v>8223</v>
      </c>
      <c r="H3496" t="s">
        <v>8245</v>
      </c>
      <c r="I3496">
        <v>1427772120</v>
      </c>
      <c r="J3496">
        <v>1425186785</v>
      </c>
      <c r="K3496" t="b">
        <v>0</v>
      </c>
      <c r="L3496">
        <v>2</v>
      </c>
      <c r="M3496" t="b">
        <v>0</v>
      </c>
      <c r="N3496" t="s">
        <v>8291</v>
      </c>
      <c r="O3496">
        <f t="shared" si="216"/>
        <v>0</v>
      </c>
      <c r="P3496">
        <f t="shared" si="217"/>
        <v>5.5</v>
      </c>
      <c r="Q3496" s="10" t="s">
        <v>8323</v>
      </c>
      <c r="R3496" t="s">
        <v>8345</v>
      </c>
      <c r="S3496" s="14">
        <f t="shared" si="218"/>
        <v>42064.217418981483</v>
      </c>
      <c r="T3496" s="14">
        <f t="shared" si="219"/>
        <v>42094.140277777777</v>
      </c>
    </row>
    <row r="3497" spans="1:20" ht="45" x14ac:dyDescent="0.45">
      <c r="A3497">
        <v>1130</v>
      </c>
      <c r="B3497" s="3" t="s">
        <v>1131</v>
      </c>
      <c r="C3497" s="3" t="s">
        <v>5240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1416963300</v>
      </c>
      <c r="J3497">
        <v>1411775700</v>
      </c>
      <c r="K3497" t="b">
        <v>0</v>
      </c>
      <c r="L3497">
        <v>3</v>
      </c>
      <c r="M3497" t="b">
        <v>0</v>
      </c>
      <c r="N3497" t="s">
        <v>8281</v>
      </c>
      <c r="O3497">
        <f t="shared" si="216"/>
        <v>0</v>
      </c>
      <c r="P3497">
        <f t="shared" si="217"/>
        <v>3.67</v>
      </c>
      <c r="Q3497" s="10" t="s">
        <v>8331</v>
      </c>
      <c r="R3497" t="s">
        <v>8333</v>
      </c>
      <c r="S3497" s="14">
        <f t="shared" si="218"/>
        <v>41908.996527777781</v>
      </c>
      <c r="T3497" s="14">
        <f t="shared" si="219"/>
        <v>41969.038194444445</v>
      </c>
    </row>
    <row r="3498" spans="1:20" ht="30.6" x14ac:dyDescent="0.45">
      <c r="A3498">
        <v>3866</v>
      </c>
      <c r="B3498" s="3" t="s">
        <v>3863</v>
      </c>
      <c r="C3498" s="3" t="s">
        <v>7975</v>
      </c>
      <c r="D3498" s="6">
        <v>2000</v>
      </c>
      <c r="E3498" s="8">
        <v>11</v>
      </c>
      <c r="F3498" t="s">
        <v>8220</v>
      </c>
      <c r="G3498" t="s">
        <v>8223</v>
      </c>
      <c r="H3498" t="s">
        <v>8245</v>
      </c>
      <c r="I3498">
        <v>1458703740</v>
      </c>
      <c r="J3498">
        <v>1454453021</v>
      </c>
      <c r="K3498" t="b">
        <v>0</v>
      </c>
      <c r="L3498">
        <v>2</v>
      </c>
      <c r="M3498" t="b">
        <v>0</v>
      </c>
      <c r="N3498" t="s">
        <v>8269</v>
      </c>
      <c r="O3498">
        <f t="shared" si="216"/>
        <v>1</v>
      </c>
      <c r="P3498">
        <f t="shared" si="217"/>
        <v>5.5</v>
      </c>
      <c r="Q3498" s="10" t="s">
        <v>8315</v>
      </c>
      <c r="R3498" t="s">
        <v>8316</v>
      </c>
      <c r="S3498" s="14">
        <f t="shared" si="218"/>
        <v>42402.947002314817</v>
      </c>
      <c r="T3498" s="14">
        <f t="shared" si="219"/>
        <v>42452.145138888889</v>
      </c>
    </row>
    <row r="3499" spans="1:20" ht="45" x14ac:dyDescent="0.45">
      <c r="A3499">
        <v>3940</v>
      </c>
      <c r="B3499" s="3" t="s">
        <v>3937</v>
      </c>
      <c r="C3499" s="3" t="s">
        <v>8048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1420199351</v>
      </c>
      <c r="J3499">
        <v>1416311351</v>
      </c>
      <c r="K3499" t="b">
        <v>0</v>
      </c>
      <c r="L3499">
        <v>2</v>
      </c>
      <c r="M3499" t="b">
        <v>0</v>
      </c>
      <c r="N3499" t="s">
        <v>8269</v>
      </c>
      <c r="O3499">
        <f t="shared" si="216"/>
        <v>0</v>
      </c>
      <c r="P3499">
        <f t="shared" si="217"/>
        <v>5.5</v>
      </c>
      <c r="Q3499" s="10" t="s">
        <v>8315</v>
      </c>
      <c r="R3499" t="s">
        <v>8316</v>
      </c>
      <c r="S3499" s="14">
        <f t="shared" si="218"/>
        <v>41961.492488425924</v>
      </c>
      <c r="T3499" s="14">
        <f t="shared" si="219"/>
        <v>42006.492488425924</v>
      </c>
    </row>
    <row r="3500" spans="1:20" ht="59.4" x14ac:dyDescent="0.45">
      <c r="A3500">
        <v>3970</v>
      </c>
      <c r="B3500" s="3" t="s">
        <v>3967</v>
      </c>
      <c r="C3500" s="3" t="s">
        <v>8077</v>
      </c>
      <c r="D3500" s="6">
        <v>15000</v>
      </c>
      <c r="E3500" s="8">
        <v>11</v>
      </c>
      <c r="F3500" t="s">
        <v>8220</v>
      </c>
      <c r="G3500" t="s">
        <v>8223</v>
      </c>
      <c r="H3500" t="s">
        <v>8245</v>
      </c>
      <c r="I3500">
        <v>1460925811</v>
      </c>
      <c r="J3500">
        <v>1458333811</v>
      </c>
      <c r="K3500" t="b">
        <v>0</v>
      </c>
      <c r="L3500">
        <v>2</v>
      </c>
      <c r="M3500" t="b">
        <v>0</v>
      </c>
      <c r="N3500" t="s">
        <v>8269</v>
      </c>
      <c r="O3500">
        <f t="shared" si="216"/>
        <v>0</v>
      </c>
      <c r="P3500">
        <f t="shared" si="217"/>
        <v>5.5</v>
      </c>
      <c r="Q3500" s="10" t="s">
        <v>8315</v>
      </c>
      <c r="R3500" t="s">
        <v>8316</v>
      </c>
      <c r="S3500" s="14">
        <f t="shared" si="218"/>
        <v>42447.863553240735</v>
      </c>
      <c r="T3500" s="14">
        <f t="shared" si="219"/>
        <v>42477.863553240735</v>
      </c>
    </row>
    <row r="3501" spans="1:20" ht="30.6" x14ac:dyDescent="0.45">
      <c r="A3501">
        <v>3103</v>
      </c>
      <c r="B3501" s="3" t="s">
        <v>3103</v>
      </c>
      <c r="C3501" s="3" t="s">
        <v>7213</v>
      </c>
      <c r="D3501" s="6">
        <v>4100</v>
      </c>
      <c r="E3501" s="8">
        <v>11</v>
      </c>
      <c r="F3501" t="s">
        <v>8220</v>
      </c>
      <c r="G3501" t="s">
        <v>8223</v>
      </c>
      <c r="H3501" t="s">
        <v>8245</v>
      </c>
      <c r="I3501">
        <v>1434080706</v>
      </c>
      <c r="J3501">
        <v>1428896706</v>
      </c>
      <c r="K3501" t="b">
        <v>0</v>
      </c>
      <c r="L3501">
        <v>2</v>
      </c>
      <c r="M3501" t="b">
        <v>0</v>
      </c>
      <c r="N3501" t="s">
        <v>8301</v>
      </c>
      <c r="O3501">
        <f t="shared" si="216"/>
        <v>0</v>
      </c>
      <c r="P3501">
        <f t="shared" si="217"/>
        <v>5.5</v>
      </c>
      <c r="Q3501" s="10" t="s">
        <v>8315</v>
      </c>
      <c r="R3501" t="s">
        <v>8355</v>
      </c>
      <c r="S3501" s="14">
        <f t="shared" si="218"/>
        <v>42107.156319444446</v>
      </c>
      <c r="T3501" s="14">
        <f t="shared" si="219"/>
        <v>42167.156319444446</v>
      </c>
    </row>
    <row r="3502" spans="1:20" ht="45" x14ac:dyDescent="0.45">
      <c r="A3502">
        <v>1123</v>
      </c>
      <c r="B3502" s="3" t="s">
        <v>1124</v>
      </c>
      <c r="C3502" s="3" t="s">
        <v>5233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1397910848</v>
      </c>
      <c r="J3502">
        <v>1395318848</v>
      </c>
      <c r="K3502" t="b">
        <v>0</v>
      </c>
      <c r="L3502">
        <v>3</v>
      </c>
      <c r="M3502" t="b">
        <v>0</v>
      </c>
      <c r="N3502" t="s">
        <v>8280</v>
      </c>
      <c r="O3502">
        <f t="shared" si="216"/>
        <v>0</v>
      </c>
      <c r="P3502">
        <f t="shared" si="217"/>
        <v>3.67</v>
      </c>
      <c r="Q3502" s="10" t="s">
        <v>8331</v>
      </c>
      <c r="R3502" t="s">
        <v>8332</v>
      </c>
      <c r="S3502" s="14">
        <f t="shared" si="218"/>
        <v>41718.5237037037</v>
      </c>
      <c r="T3502" s="14">
        <f t="shared" si="219"/>
        <v>41748.5237037037</v>
      </c>
    </row>
    <row r="3503" spans="1:20" ht="59.4" x14ac:dyDescent="0.45">
      <c r="A3503">
        <v>981</v>
      </c>
      <c r="B3503" s="3" t="s">
        <v>982</v>
      </c>
      <c r="C3503" s="3" t="s">
        <v>5091</v>
      </c>
      <c r="D3503" s="6">
        <v>88888</v>
      </c>
      <c r="E3503" s="8">
        <v>11</v>
      </c>
      <c r="F3503" t="s">
        <v>8220</v>
      </c>
      <c r="G3503" t="s">
        <v>8223</v>
      </c>
      <c r="H3503" t="s">
        <v>8245</v>
      </c>
      <c r="I3503">
        <v>1407624222</v>
      </c>
      <c r="J3503">
        <v>1405032222</v>
      </c>
      <c r="K3503" t="b">
        <v>0</v>
      </c>
      <c r="L3503">
        <v>4</v>
      </c>
      <c r="M3503" t="b">
        <v>0</v>
      </c>
      <c r="N3503" t="s">
        <v>8271</v>
      </c>
      <c r="O3503">
        <f t="shared" si="216"/>
        <v>0</v>
      </c>
      <c r="P3503">
        <f t="shared" si="217"/>
        <v>2.75</v>
      </c>
      <c r="Q3503" s="10" t="s">
        <v>8317</v>
      </c>
      <c r="R3503" t="s">
        <v>8319</v>
      </c>
      <c r="S3503" s="14">
        <f t="shared" si="218"/>
        <v>41830.947013888886</v>
      </c>
      <c r="T3503" s="14">
        <f t="shared" si="219"/>
        <v>41860.947013888886</v>
      </c>
    </row>
    <row r="3504" spans="1:20" ht="45" x14ac:dyDescent="0.45">
      <c r="A3504">
        <v>443</v>
      </c>
      <c r="B3504" s="3" t="s">
        <v>444</v>
      </c>
      <c r="C3504" s="3" t="s">
        <v>4553</v>
      </c>
      <c r="D3504" s="6">
        <v>10000</v>
      </c>
      <c r="E3504" s="8">
        <v>10</v>
      </c>
      <c r="F3504" t="s">
        <v>8220</v>
      </c>
      <c r="G3504" t="s">
        <v>8228</v>
      </c>
      <c r="H3504" t="s">
        <v>8250</v>
      </c>
      <c r="I3504">
        <v>1391991701</v>
      </c>
      <c r="J3504">
        <v>1389399701</v>
      </c>
      <c r="K3504" t="b">
        <v>0</v>
      </c>
      <c r="L3504">
        <v>2</v>
      </c>
      <c r="M3504" t="b">
        <v>0</v>
      </c>
      <c r="N3504" t="s">
        <v>8268</v>
      </c>
      <c r="O3504">
        <f t="shared" si="216"/>
        <v>0</v>
      </c>
      <c r="P3504">
        <f t="shared" si="217"/>
        <v>5</v>
      </c>
      <c r="Q3504" s="10" t="s">
        <v>8308</v>
      </c>
      <c r="R3504" t="s">
        <v>8314</v>
      </c>
      <c r="S3504" s="14">
        <f t="shared" si="218"/>
        <v>41650.015057870369</v>
      </c>
      <c r="T3504" s="14">
        <f t="shared" si="219"/>
        <v>41680.015057870369</v>
      </c>
    </row>
    <row r="3505" spans="1:20" ht="45" x14ac:dyDescent="0.45">
      <c r="A3505">
        <v>482</v>
      </c>
      <c r="B3505" s="3" t="s">
        <v>483</v>
      </c>
      <c r="C3505" s="3" t="s">
        <v>4592</v>
      </c>
      <c r="D3505" s="6">
        <v>10000</v>
      </c>
      <c r="E3505" s="8">
        <v>10</v>
      </c>
      <c r="F3505" t="s">
        <v>8220</v>
      </c>
      <c r="G3505" t="s">
        <v>8223</v>
      </c>
      <c r="H3505" t="s">
        <v>8245</v>
      </c>
      <c r="I3505">
        <v>1460644440</v>
      </c>
      <c r="J3505">
        <v>1458336690</v>
      </c>
      <c r="K3505" t="b">
        <v>0</v>
      </c>
      <c r="L3505">
        <v>1</v>
      </c>
      <c r="M3505" t="b">
        <v>0</v>
      </c>
      <c r="N3505" t="s">
        <v>8268</v>
      </c>
      <c r="O3505">
        <f t="shared" si="216"/>
        <v>0</v>
      </c>
      <c r="P3505">
        <f t="shared" si="217"/>
        <v>10</v>
      </c>
      <c r="Q3505" s="10" t="s">
        <v>8308</v>
      </c>
      <c r="R3505" t="s">
        <v>8314</v>
      </c>
      <c r="S3505" s="14">
        <f t="shared" si="218"/>
        <v>42447.896875000006</v>
      </c>
      <c r="T3505" s="14">
        <f t="shared" si="219"/>
        <v>42474.606944444444</v>
      </c>
    </row>
    <row r="3506" spans="1:20" ht="45" x14ac:dyDescent="0.45">
      <c r="A3506">
        <v>509</v>
      </c>
      <c r="B3506" s="3" t="s">
        <v>510</v>
      </c>
      <c r="C3506" s="3" t="s">
        <v>4619</v>
      </c>
      <c r="D3506" s="6">
        <v>5000</v>
      </c>
      <c r="E3506" s="8">
        <v>10</v>
      </c>
      <c r="F3506" t="s">
        <v>8220</v>
      </c>
      <c r="G3506" t="s">
        <v>8224</v>
      </c>
      <c r="H3506" t="s">
        <v>8246</v>
      </c>
      <c r="I3506">
        <v>1435504170</v>
      </c>
      <c r="J3506">
        <v>1432912170</v>
      </c>
      <c r="K3506" t="b">
        <v>0</v>
      </c>
      <c r="L3506">
        <v>1</v>
      </c>
      <c r="M3506" t="b">
        <v>0</v>
      </c>
      <c r="N3506" t="s">
        <v>8268</v>
      </c>
      <c r="O3506">
        <f t="shared" si="216"/>
        <v>0</v>
      </c>
      <c r="P3506">
        <f t="shared" si="217"/>
        <v>10</v>
      </c>
      <c r="Q3506" s="10" t="s">
        <v>8308</v>
      </c>
      <c r="R3506" t="s">
        <v>8314</v>
      </c>
      <c r="S3506" s="14">
        <f t="shared" si="218"/>
        <v>42153.631597222222</v>
      </c>
      <c r="T3506" s="14">
        <f t="shared" si="219"/>
        <v>42183.631597222222</v>
      </c>
    </row>
    <row r="3507" spans="1:20" ht="45" x14ac:dyDescent="0.45">
      <c r="A3507">
        <v>1564</v>
      </c>
      <c r="B3507" s="3" t="s">
        <v>1565</v>
      </c>
      <c r="C3507" s="3" t="s">
        <v>5674</v>
      </c>
      <c r="D3507" s="6">
        <v>10000</v>
      </c>
      <c r="E3507" s="8">
        <v>10</v>
      </c>
      <c r="F3507" t="s">
        <v>8219</v>
      </c>
      <c r="G3507" t="s">
        <v>8223</v>
      </c>
      <c r="H3507" t="s">
        <v>8245</v>
      </c>
      <c r="I3507">
        <v>1432843500</v>
      </c>
      <c r="J3507">
        <v>1430124509</v>
      </c>
      <c r="K3507" t="b">
        <v>0</v>
      </c>
      <c r="L3507">
        <v>1</v>
      </c>
      <c r="M3507" t="b">
        <v>0</v>
      </c>
      <c r="N3507" t="s">
        <v>8288</v>
      </c>
      <c r="O3507">
        <f t="shared" si="216"/>
        <v>0</v>
      </c>
      <c r="P3507">
        <f t="shared" si="217"/>
        <v>10</v>
      </c>
      <c r="Q3507" s="10" t="s">
        <v>8320</v>
      </c>
      <c r="R3507" t="s">
        <v>8342</v>
      </c>
      <c r="S3507" s="14">
        <f t="shared" si="218"/>
        <v>42121.367002314815</v>
      </c>
      <c r="T3507" s="14">
        <f t="shared" si="219"/>
        <v>42152.836805555555</v>
      </c>
    </row>
    <row r="3508" spans="1:20" ht="45" x14ac:dyDescent="0.45">
      <c r="A3508">
        <v>1042</v>
      </c>
      <c r="B3508" s="3" t="s">
        <v>1043</v>
      </c>
      <c r="C3508" s="3" t="s">
        <v>5152</v>
      </c>
      <c r="D3508" s="6">
        <v>650</v>
      </c>
      <c r="E3508" s="8">
        <v>10</v>
      </c>
      <c r="F3508" t="s">
        <v>8219</v>
      </c>
      <c r="G3508" t="s">
        <v>8223</v>
      </c>
      <c r="H3508" t="s">
        <v>8245</v>
      </c>
      <c r="I3508">
        <v>1410516000</v>
      </c>
      <c r="J3508">
        <v>1406824948</v>
      </c>
      <c r="K3508" t="b">
        <v>0</v>
      </c>
      <c r="L3508">
        <v>1</v>
      </c>
      <c r="M3508" t="b">
        <v>0</v>
      </c>
      <c r="N3508" t="s">
        <v>8279</v>
      </c>
      <c r="O3508">
        <f t="shared" si="216"/>
        <v>2</v>
      </c>
      <c r="P3508">
        <f t="shared" si="217"/>
        <v>10</v>
      </c>
      <c r="Q3508" s="10" t="s">
        <v>8329</v>
      </c>
      <c r="R3508" t="s">
        <v>8330</v>
      </c>
      <c r="S3508" s="14">
        <f t="shared" si="218"/>
        <v>41851.696157407408</v>
      </c>
      <c r="T3508" s="14">
        <f t="shared" si="219"/>
        <v>41894.416666666664</v>
      </c>
    </row>
    <row r="3509" spans="1:20" ht="30.6" x14ac:dyDescent="0.45">
      <c r="A3509">
        <v>2757</v>
      </c>
      <c r="B3509" s="3" t="s">
        <v>2757</v>
      </c>
      <c r="C3509" s="3" t="s">
        <v>6867</v>
      </c>
      <c r="D3509" s="6">
        <v>1500</v>
      </c>
      <c r="E3509" s="8">
        <v>10</v>
      </c>
      <c r="F3509" t="s">
        <v>8220</v>
      </c>
      <c r="G3509" t="s">
        <v>8223</v>
      </c>
      <c r="H3509" t="s">
        <v>8245</v>
      </c>
      <c r="I3509">
        <v>1470498332</v>
      </c>
      <c r="J3509">
        <v>1469202332</v>
      </c>
      <c r="K3509" t="b">
        <v>0</v>
      </c>
      <c r="L3509">
        <v>2</v>
      </c>
      <c r="M3509" t="b">
        <v>0</v>
      </c>
      <c r="N3509" t="s">
        <v>8302</v>
      </c>
      <c r="O3509">
        <f t="shared" si="216"/>
        <v>1</v>
      </c>
      <c r="P3509">
        <f t="shared" si="217"/>
        <v>5</v>
      </c>
      <c r="Q3509" s="10" t="s">
        <v>8320</v>
      </c>
      <c r="R3509" t="s">
        <v>8356</v>
      </c>
      <c r="S3509" s="14">
        <f t="shared" si="218"/>
        <v>42573.65662037037</v>
      </c>
      <c r="T3509" s="14">
        <f t="shared" si="219"/>
        <v>42588.65662037037</v>
      </c>
    </row>
    <row r="3510" spans="1:20" ht="45" x14ac:dyDescent="0.45">
      <c r="A3510">
        <v>2777</v>
      </c>
      <c r="B3510" s="3" t="s">
        <v>2777</v>
      </c>
      <c r="C3510" s="3" t="s">
        <v>6887</v>
      </c>
      <c r="D3510" s="6">
        <v>3000</v>
      </c>
      <c r="E3510" s="8">
        <v>10</v>
      </c>
      <c r="F3510" t="s">
        <v>8220</v>
      </c>
      <c r="G3510" t="s">
        <v>8223</v>
      </c>
      <c r="H3510" t="s">
        <v>8245</v>
      </c>
      <c r="I3510">
        <v>1437149004</v>
      </c>
      <c r="J3510">
        <v>1434557004</v>
      </c>
      <c r="K3510" t="b">
        <v>0</v>
      </c>
      <c r="L3510">
        <v>1</v>
      </c>
      <c r="M3510" t="b">
        <v>0</v>
      </c>
      <c r="N3510" t="s">
        <v>8302</v>
      </c>
      <c r="O3510">
        <f t="shared" si="216"/>
        <v>0</v>
      </c>
      <c r="P3510">
        <f t="shared" si="217"/>
        <v>10</v>
      </c>
      <c r="Q3510" s="10" t="s">
        <v>8320</v>
      </c>
      <c r="R3510" t="s">
        <v>8356</v>
      </c>
      <c r="S3510" s="14">
        <f t="shared" si="218"/>
        <v>42172.669027777782</v>
      </c>
      <c r="T3510" s="14">
        <f t="shared" si="219"/>
        <v>42202.669027777782</v>
      </c>
    </row>
    <row r="3511" spans="1:20" ht="45" x14ac:dyDescent="0.45">
      <c r="A3511">
        <v>215</v>
      </c>
      <c r="B3511" s="3" t="s">
        <v>217</v>
      </c>
      <c r="C3511" s="3" t="s">
        <v>4325</v>
      </c>
      <c r="D3511" s="6">
        <v>4400</v>
      </c>
      <c r="E3511" s="8">
        <v>10</v>
      </c>
      <c r="F3511" t="s">
        <v>8220</v>
      </c>
      <c r="G3511" t="s">
        <v>8224</v>
      </c>
      <c r="H3511" t="s">
        <v>8246</v>
      </c>
      <c r="I3511">
        <v>1455753540</v>
      </c>
      <c r="J3511">
        <v>1452058282</v>
      </c>
      <c r="K3511" t="b">
        <v>0</v>
      </c>
      <c r="L3511">
        <v>1</v>
      </c>
      <c r="M3511" t="b">
        <v>0</v>
      </c>
      <c r="N3511" t="s">
        <v>8266</v>
      </c>
      <c r="O3511">
        <f t="shared" si="216"/>
        <v>0</v>
      </c>
      <c r="P3511">
        <f t="shared" si="217"/>
        <v>10</v>
      </c>
      <c r="Q3511" s="10" t="s">
        <v>8308</v>
      </c>
      <c r="R3511" t="s">
        <v>8312</v>
      </c>
      <c r="S3511" s="14">
        <f t="shared" si="218"/>
        <v>42375.230115740742</v>
      </c>
      <c r="T3511" s="14">
        <f t="shared" si="219"/>
        <v>42417.999305555553</v>
      </c>
    </row>
    <row r="3512" spans="1:20" ht="59.4" x14ac:dyDescent="0.45">
      <c r="A3512">
        <v>2213</v>
      </c>
      <c r="B3512" s="3" t="s">
        <v>2214</v>
      </c>
      <c r="C3512" s="3" t="s">
        <v>6323</v>
      </c>
      <c r="D3512" s="6">
        <v>5</v>
      </c>
      <c r="E3512" s="8">
        <v>10</v>
      </c>
      <c r="F3512" t="s">
        <v>8218</v>
      </c>
      <c r="G3512" t="s">
        <v>8223</v>
      </c>
      <c r="H3512" t="s">
        <v>8245</v>
      </c>
      <c r="I3512">
        <v>1431719379</v>
      </c>
      <c r="J3512">
        <v>1429127379</v>
      </c>
      <c r="K3512" t="b">
        <v>0</v>
      </c>
      <c r="L3512">
        <v>1</v>
      </c>
      <c r="M3512" t="b">
        <v>1</v>
      </c>
      <c r="N3512" t="s">
        <v>8278</v>
      </c>
      <c r="O3512">
        <f t="shared" si="216"/>
        <v>200</v>
      </c>
      <c r="P3512">
        <f t="shared" si="217"/>
        <v>10</v>
      </c>
      <c r="Q3512" s="10" t="s">
        <v>8323</v>
      </c>
      <c r="R3512" t="s">
        <v>8328</v>
      </c>
      <c r="S3512" s="14">
        <f t="shared" si="218"/>
        <v>42109.826145833329</v>
      </c>
      <c r="T3512" s="14">
        <f t="shared" si="219"/>
        <v>42139.826145833329</v>
      </c>
    </row>
    <row r="3513" spans="1:20" ht="45" x14ac:dyDescent="0.45">
      <c r="A3513">
        <v>1701</v>
      </c>
      <c r="B3513" s="3" t="s">
        <v>1702</v>
      </c>
      <c r="C3513" s="3" t="s">
        <v>5811</v>
      </c>
      <c r="D3513" s="6">
        <v>5050</v>
      </c>
      <c r="E3513" s="8">
        <v>10</v>
      </c>
      <c r="F3513" t="s">
        <v>8220</v>
      </c>
      <c r="G3513" t="s">
        <v>8223</v>
      </c>
      <c r="H3513" t="s">
        <v>8245</v>
      </c>
      <c r="I3513">
        <v>1421337405</v>
      </c>
      <c r="J3513">
        <v>1418745405</v>
      </c>
      <c r="K3513" t="b">
        <v>0</v>
      </c>
      <c r="L3513">
        <v>2</v>
      </c>
      <c r="M3513" t="b">
        <v>0</v>
      </c>
      <c r="N3513" t="s">
        <v>8291</v>
      </c>
      <c r="O3513">
        <f t="shared" si="216"/>
        <v>0</v>
      </c>
      <c r="P3513">
        <f t="shared" si="217"/>
        <v>5</v>
      </c>
      <c r="Q3513" s="10" t="s">
        <v>8323</v>
      </c>
      <c r="R3513" t="s">
        <v>8345</v>
      </c>
      <c r="S3513" s="14">
        <f t="shared" si="218"/>
        <v>41989.664409722223</v>
      </c>
      <c r="T3513" s="14">
        <f t="shared" si="219"/>
        <v>42019.664409722223</v>
      </c>
    </row>
    <row r="3514" spans="1:20" ht="45" x14ac:dyDescent="0.45">
      <c r="A3514">
        <v>771</v>
      </c>
      <c r="B3514" s="3" t="s">
        <v>772</v>
      </c>
      <c r="C3514" s="3" t="s">
        <v>4881</v>
      </c>
      <c r="D3514" s="6">
        <v>38000</v>
      </c>
      <c r="E3514" s="8">
        <v>10</v>
      </c>
      <c r="F3514" t="s">
        <v>8220</v>
      </c>
      <c r="G3514" t="s">
        <v>8223</v>
      </c>
      <c r="H3514" t="s">
        <v>8245</v>
      </c>
      <c r="I3514">
        <v>1454183202</v>
      </c>
      <c r="J3514">
        <v>1449863202</v>
      </c>
      <c r="K3514" t="b">
        <v>0</v>
      </c>
      <c r="L3514">
        <v>1</v>
      </c>
      <c r="M3514" t="b">
        <v>0</v>
      </c>
      <c r="N3514" t="s">
        <v>8273</v>
      </c>
      <c r="O3514">
        <f t="shared" si="216"/>
        <v>0</v>
      </c>
      <c r="P3514">
        <f t="shared" si="217"/>
        <v>10</v>
      </c>
      <c r="Q3514" s="10" t="s">
        <v>8320</v>
      </c>
      <c r="R3514" t="s">
        <v>8322</v>
      </c>
      <c r="S3514" s="14">
        <f t="shared" si="218"/>
        <v>42349.824097222227</v>
      </c>
      <c r="T3514" s="14">
        <f t="shared" si="219"/>
        <v>42399.824097222227</v>
      </c>
    </row>
    <row r="3515" spans="1:20" ht="59.4" x14ac:dyDescent="0.45">
      <c r="A3515">
        <v>1176</v>
      </c>
      <c r="B3515" s="3" t="s">
        <v>1177</v>
      </c>
      <c r="C3515" s="3" t="s">
        <v>5286</v>
      </c>
      <c r="D3515" s="6">
        <v>175000</v>
      </c>
      <c r="E3515" s="8">
        <v>10</v>
      </c>
      <c r="F3515" t="s">
        <v>8220</v>
      </c>
      <c r="G3515" t="s">
        <v>8225</v>
      </c>
      <c r="H3515" t="s">
        <v>8247</v>
      </c>
      <c r="I3515">
        <v>1488805200</v>
      </c>
      <c r="J3515">
        <v>1484094498</v>
      </c>
      <c r="K3515" t="b">
        <v>0</v>
      </c>
      <c r="L3515">
        <v>1</v>
      </c>
      <c r="M3515" t="b">
        <v>0</v>
      </c>
      <c r="N3515" t="s">
        <v>8282</v>
      </c>
      <c r="O3515">
        <f t="shared" si="216"/>
        <v>0</v>
      </c>
      <c r="P3515">
        <f t="shared" si="217"/>
        <v>10</v>
      </c>
      <c r="Q3515" s="10" t="s">
        <v>8334</v>
      </c>
      <c r="R3515" t="s">
        <v>8335</v>
      </c>
      <c r="S3515" s="14">
        <f t="shared" si="218"/>
        <v>42746.019652777773</v>
      </c>
      <c r="T3515" s="14">
        <f t="shared" si="219"/>
        <v>42800.541666666672</v>
      </c>
    </row>
    <row r="3516" spans="1:20" ht="30.6" x14ac:dyDescent="0.45">
      <c r="A3516">
        <v>2440</v>
      </c>
      <c r="B3516" s="3" t="s">
        <v>2441</v>
      </c>
      <c r="C3516" s="3" t="s">
        <v>6550</v>
      </c>
      <c r="D3516" s="6">
        <v>5000</v>
      </c>
      <c r="E3516" s="8">
        <v>10</v>
      </c>
      <c r="F3516" t="s">
        <v>8220</v>
      </c>
      <c r="G3516" t="s">
        <v>8241</v>
      </c>
      <c r="H3516" t="s">
        <v>8248</v>
      </c>
      <c r="I3516">
        <v>1455399313</v>
      </c>
      <c r="J3516">
        <v>1452807313</v>
      </c>
      <c r="K3516" t="b">
        <v>0</v>
      </c>
      <c r="L3516">
        <v>2</v>
      </c>
      <c r="M3516" t="b">
        <v>0</v>
      </c>
      <c r="N3516" t="s">
        <v>8282</v>
      </c>
      <c r="O3516">
        <f t="shared" si="216"/>
        <v>0</v>
      </c>
      <c r="P3516">
        <f t="shared" si="217"/>
        <v>5</v>
      </c>
      <c r="Q3516" s="10" t="s">
        <v>8334</v>
      </c>
      <c r="R3516" t="s">
        <v>8335</v>
      </c>
      <c r="S3516" s="14">
        <f t="shared" si="218"/>
        <v>42383.899456018517</v>
      </c>
      <c r="T3516" s="14">
        <f t="shared" si="219"/>
        <v>42413.899456018517</v>
      </c>
    </row>
    <row r="3517" spans="1:20" ht="45" x14ac:dyDescent="0.45">
      <c r="A3517">
        <v>2685</v>
      </c>
      <c r="B3517" s="3" t="s">
        <v>2685</v>
      </c>
      <c r="C3517" s="3" t="s">
        <v>6795</v>
      </c>
      <c r="D3517" s="6">
        <v>50000</v>
      </c>
      <c r="E3517" s="8">
        <v>10</v>
      </c>
      <c r="F3517" t="s">
        <v>8220</v>
      </c>
      <c r="G3517" t="s">
        <v>8223</v>
      </c>
      <c r="H3517" t="s">
        <v>8245</v>
      </c>
      <c r="I3517">
        <v>1430149330</v>
      </c>
      <c r="J3517">
        <v>1424968930</v>
      </c>
      <c r="K3517" t="b">
        <v>0</v>
      </c>
      <c r="L3517">
        <v>1</v>
      </c>
      <c r="M3517" t="b">
        <v>0</v>
      </c>
      <c r="N3517" t="s">
        <v>8282</v>
      </c>
      <c r="O3517">
        <f t="shared" si="216"/>
        <v>0</v>
      </c>
      <c r="P3517">
        <f t="shared" si="217"/>
        <v>10</v>
      </c>
      <c r="Q3517" s="10" t="s">
        <v>8334</v>
      </c>
      <c r="R3517" t="s">
        <v>8335</v>
      </c>
      <c r="S3517" s="14">
        <f t="shared" si="218"/>
        <v>42061.69594907407</v>
      </c>
      <c r="T3517" s="14">
        <f t="shared" si="219"/>
        <v>42121.654282407413</v>
      </c>
    </row>
    <row r="3518" spans="1:20" ht="59.4" x14ac:dyDescent="0.45">
      <c r="A3518">
        <v>1911</v>
      </c>
      <c r="B3518" s="3" t="s">
        <v>1912</v>
      </c>
      <c r="C3518" s="3" t="s">
        <v>6021</v>
      </c>
      <c r="D3518" s="6">
        <v>42500</v>
      </c>
      <c r="E3518" s="8">
        <v>10</v>
      </c>
      <c r="F3518" t="s">
        <v>8220</v>
      </c>
      <c r="G3518" t="s">
        <v>8227</v>
      </c>
      <c r="H3518" t="s">
        <v>8249</v>
      </c>
      <c r="I3518">
        <v>1407545334</v>
      </c>
      <c r="J3518">
        <v>1404953334</v>
      </c>
      <c r="K3518" t="b">
        <v>0</v>
      </c>
      <c r="L3518">
        <v>1</v>
      </c>
      <c r="M3518" t="b">
        <v>0</v>
      </c>
      <c r="N3518" t="s">
        <v>8292</v>
      </c>
      <c r="O3518">
        <f t="shared" si="216"/>
        <v>0</v>
      </c>
      <c r="P3518">
        <f t="shared" si="217"/>
        <v>10</v>
      </c>
      <c r="Q3518" s="10" t="s">
        <v>8317</v>
      </c>
      <c r="R3518" t="s">
        <v>8346</v>
      </c>
      <c r="S3518" s="14">
        <f t="shared" si="218"/>
        <v>41830.033958333333</v>
      </c>
      <c r="T3518" s="14">
        <f t="shared" si="219"/>
        <v>41860.033958333333</v>
      </c>
    </row>
    <row r="3519" spans="1:20" ht="30.6" x14ac:dyDescent="0.45">
      <c r="A3519">
        <v>847</v>
      </c>
      <c r="B3519" s="3" t="s">
        <v>848</v>
      </c>
      <c r="C3519" s="3" t="s">
        <v>4957</v>
      </c>
      <c r="D3519" s="6">
        <v>10</v>
      </c>
      <c r="E3519" s="8">
        <v>10</v>
      </c>
      <c r="F3519" t="s">
        <v>8218</v>
      </c>
      <c r="G3519" t="s">
        <v>8223</v>
      </c>
      <c r="H3519" t="s">
        <v>8245</v>
      </c>
      <c r="I3519">
        <v>1436555376</v>
      </c>
      <c r="J3519">
        <v>1433963376</v>
      </c>
      <c r="K3519" t="b">
        <v>0</v>
      </c>
      <c r="L3519">
        <v>1</v>
      </c>
      <c r="M3519" t="b">
        <v>1</v>
      </c>
      <c r="N3519" t="s">
        <v>8275</v>
      </c>
      <c r="O3519">
        <f t="shared" si="216"/>
        <v>100</v>
      </c>
      <c r="P3519">
        <f t="shared" si="217"/>
        <v>10</v>
      </c>
      <c r="Q3519" s="10" t="s">
        <v>8323</v>
      </c>
      <c r="R3519" t="s">
        <v>8325</v>
      </c>
      <c r="S3519" s="14">
        <f t="shared" si="218"/>
        <v>42165.79833333334</v>
      </c>
      <c r="T3519" s="14">
        <f t="shared" si="219"/>
        <v>42195.79833333334</v>
      </c>
    </row>
    <row r="3520" spans="1:20" ht="45" x14ac:dyDescent="0.4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0" t="s">
        <v>8331</v>
      </c>
      <c r="R3520" t="s">
        <v>8333</v>
      </c>
      <c r="S3520" s="14">
        <f t="shared" si="218"/>
        <v>42535.327476851846</v>
      </c>
      <c r="T3520" s="14">
        <f t="shared" si="219"/>
        <v>42565.327476851846</v>
      </c>
    </row>
    <row r="3521" spans="1:20" ht="45" x14ac:dyDescent="0.45">
      <c r="A3521">
        <v>1863</v>
      </c>
      <c r="B3521" s="3" t="s">
        <v>1864</v>
      </c>
      <c r="C3521" s="3" t="s">
        <v>5973</v>
      </c>
      <c r="D3521" s="6">
        <v>2500</v>
      </c>
      <c r="E3521" s="8">
        <v>10</v>
      </c>
      <c r="F3521" t="s">
        <v>8220</v>
      </c>
      <c r="G3521" t="s">
        <v>8223</v>
      </c>
      <c r="H3521" t="s">
        <v>8245</v>
      </c>
      <c r="I3521">
        <v>1402600085</v>
      </c>
      <c r="J3521">
        <v>1400008085</v>
      </c>
      <c r="K3521" t="b">
        <v>0</v>
      </c>
      <c r="L3521">
        <v>2</v>
      </c>
      <c r="M3521" t="b">
        <v>0</v>
      </c>
      <c r="N3521" t="s">
        <v>8281</v>
      </c>
      <c r="O3521">
        <f t="shared" si="216"/>
        <v>0</v>
      </c>
      <c r="P3521">
        <f t="shared" si="217"/>
        <v>5</v>
      </c>
      <c r="Q3521" s="10" t="s">
        <v>8331</v>
      </c>
      <c r="R3521" t="s">
        <v>8333</v>
      </c>
      <c r="S3521" s="14">
        <f t="shared" si="218"/>
        <v>41772.797280092593</v>
      </c>
      <c r="T3521" s="14">
        <f t="shared" si="219"/>
        <v>41802.797280092593</v>
      </c>
    </row>
    <row r="3522" spans="1:20" ht="45" x14ac:dyDescent="0.45">
      <c r="A3522">
        <v>1867</v>
      </c>
      <c r="B3522" s="3" t="s">
        <v>1868</v>
      </c>
      <c r="C3522" s="3" t="s">
        <v>5977</v>
      </c>
      <c r="D3522" s="6">
        <v>20000</v>
      </c>
      <c r="E3522" s="8">
        <v>10</v>
      </c>
      <c r="F3522" t="s">
        <v>8220</v>
      </c>
      <c r="G3522" t="s">
        <v>8223</v>
      </c>
      <c r="H3522" t="s">
        <v>8245</v>
      </c>
      <c r="I3522">
        <v>1478383912</v>
      </c>
      <c r="J3522">
        <v>1475791912</v>
      </c>
      <c r="K3522" t="b">
        <v>0</v>
      </c>
      <c r="L3522">
        <v>1</v>
      </c>
      <c r="M3522" t="b">
        <v>0</v>
      </c>
      <c r="N3522" t="s">
        <v>8281</v>
      </c>
      <c r="O3522">
        <f t="shared" ref="O3522:O3585" si="220">ROUND(E3522/D3522*100,0)</f>
        <v>0</v>
      </c>
      <c r="P3522">
        <f t="shared" ref="P3522:P3585" si="221">IFERROR(ROUND(E3522/L3522,2),0)</f>
        <v>10</v>
      </c>
      <c r="Q3522" s="10" t="s">
        <v>8331</v>
      </c>
      <c r="R3522" t="s">
        <v>8333</v>
      </c>
      <c r="S3522" s="14">
        <f t="shared" ref="S3522:S3585" si="222">(((J3522/60)/60)/24)+DATE(1970,1,1)</f>
        <v>42649.924907407403</v>
      </c>
      <c r="T3522" s="14">
        <f t="shared" ref="T3522:T3585" si="223">(((I3522/60)/60)/24)+DATE(1970,1,1)</f>
        <v>42679.924907407403</v>
      </c>
    </row>
    <row r="3523" spans="1:20" ht="45" x14ac:dyDescent="0.45">
      <c r="A3523">
        <v>3795</v>
      </c>
      <c r="B3523" s="3" t="s">
        <v>3792</v>
      </c>
      <c r="C3523" s="3" t="s">
        <v>7905</v>
      </c>
      <c r="D3523" s="6">
        <v>600</v>
      </c>
      <c r="E3523" s="8">
        <v>10</v>
      </c>
      <c r="F3523" t="s">
        <v>8220</v>
      </c>
      <c r="G3523" t="s">
        <v>8224</v>
      </c>
      <c r="H3523" t="s">
        <v>8246</v>
      </c>
      <c r="I3523">
        <v>1440801000</v>
      </c>
      <c r="J3523">
        <v>1437042490</v>
      </c>
      <c r="K3523" t="b">
        <v>0</v>
      </c>
      <c r="L3523">
        <v>2</v>
      </c>
      <c r="M3523" t="b">
        <v>0</v>
      </c>
      <c r="N3523" t="s">
        <v>8303</v>
      </c>
      <c r="O3523">
        <f t="shared" si="220"/>
        <v>2</v>
      </c>
      <c r="P3523">
        <f t="shared" si="221"/>
        <v>5</v>
      </c>
      <c r="Q3523" s="10" t="s">
        <v>8315</v>
      </c>
      <c r="R3523" t="s">
        <v>8357</v>
      </c>
      <c r="S3523" s="14">
        <f t="shared" si="222"/>
        <v>42201.436226851853</v>
      </c>
      <c r="T3523" s="14">
        <f t="shared" si="223"/>
        <v>42244.9375</v>
      </c>
    </row>
    <row r="3524" spans="1:20" x14ac:dyDescent="0.45">
      <c r="A3524">
        <v>3868</v>
      </c>
      <c r="B3524" s="3" t="s">
        <v>3865</v>
      </c>
      <c r="C3524" s="3" t="s">
        <v>7977</v>
      </c>
      <c r="D3524" s="6">
        <v>5000</v>
      </c>
      <c r="E3524" s="8">
        <v>10</v>
      </c>
      <c r="F3524" t="s">
        <v>8219</v>
      </c>
      <c r="G3524" t="s">
        <v>8224</v>
      </c>
      <c r="H3524" t="s">
        <v>8246</v>
      </c>
      <c r="I3524">
        <v>1410191405</v>
      </c>
      <c r="J3524">
        <v>1408031405</v>
      </c>
      <c r="K3524" t="b">
        <v>0</v>
      </c>
      <c r="L3524">
        <v>1</v>
      </c>
      <c r="M3524" t="b">
        <v>0</v>
      </c>
      <c r="N3524" t="s">
        <v>8303</v>
      </c>
      <c r="O3524">
        <f t="shared" si="220"/>
        <v>0</v>
      </c>
      <c r="P3524">
        <f t="shared" si="221"/>
        <v>10</v>
      </c>
      <c r="Q3524" s="10" t="s">
        <v>8315</v>
      </c>
      <c r="R3524" t="s">
        <v>8357</v>
      </c>
      <c r="S3524" s="14">
        <f t="shared" si="222"/>
        <v>41865.659780092588</v>
      </c>
      <c r="T3524" s="14">
        <f t="shared" si="223"/>
        <v>41890.659780092588</v>
      </c>
    </row>
    <row r="3525" spans="1:20" ht="45" x14ac:dyDescent="0.45">
      <c r="A3525">
        <v>3878</v>
      </c>
      <c r="B3525" s="3" t="s">
        <v>3875</v>
      </c>
      <c r="C3525" s="3" t="s">
        <v>7987</v>
      </c>
      <c r="D3525" s="6">
        <v>18000</v>
      </c>
      <c r="E3525" s="8">
        <v>10</v>
      </c>
      <c r="F3525" t="s">
        <v>8219</v>
      </c>
      <c r="G3525" t="s">
        <v>8223</v>
      </c>
      <c r="H3525" t="s">
        <v>8245</v>
      </c>
      <c r="I3525">
        <v>1435636740</v>
      </c>
      <c r="J3525">
        <v>1433014746</v>
      </c>
      <c r="K3525" t="b">
        <v>0</v>
      </c>
      <c r="L3525">
        <v>1</v>
      </c>
      <c r="M3525" t="b">
        <v>0</v>
      </c>
      <c r="N3525" t="s">
        <v>8303</v>
      </c>
      <c r="O3525">
        <f t="shared" si="220"/>
        <v>0</v>
      </c>
      <c r="P3525">
        <f t="shared" si="221"/>
        <v>10</v>
      </c>
      <c r="Q3525" s="10" t="s">
        <v>8315</v>
      </c>
      <c r="R3525" t="s">
        <v>8357</v>
      </c>
      <c r="S3525" s="14">
        <f t="shared" si="222"/>
        <v>42154.818819444445</v>
      </c>
      <c r="T3525" s="14">
        <f t="shared" si="223"/>
        <v>42185.165972222225</v>
      </c>
    </row>
    <row r="3526" spans="1:20" ht="45" x14ac:dyDescent="0.45">
      <c r="A3526">
        <v>1543</v>
      </c>
      <c r="B3526" s="3" t="s">
        <v>1544</v>
      </c>
      <c r="C3526" s="3" t="s">
        <v>5653</v>
      </c>
      <c r="D3526" s="6">
        <v>2250</v>
      </c>
      <c r="E3526" s="8">
        <v>10</v>
      </c>
      <c r="F3526" t="s">
        <v>8220</v>
      </c>
      <c r="G3526" t="s">
        <v>8223</v>
      </c>
      <c r="H3526" t="s">
        <v>8245</v>
      </c>
      <c r="I3526">
        <v>1416662034</v>
      </c>
      <c r="J3526">
        <v>1414066434</v>
      </c>
      <c r="K3526" t="b">
        <v>0</v>
      </c>
      <c r="L3526">
        <v>1</v>
      </c>
      <c r="M3526" t="b">
        <v>0</v>
      </c>
      <c r="N3526" t="s">
        <v>8287</v>
      </c>
      <c r="O3526">
        <f t="shared" si="220"/>
        <v>0</v>
      </c>
      <c r="P3526">
        <f t="shared" si="221"/>
        <v>10</v>
      </c>
      <c r="Q3526" s="10" t="s">
        <v>8336</v>
      </c>
      <c r="R3526" t="s">
        <v>8341</v>
      </c>
      <c r="S3526" s="14">
        <f t="shared" si="222"/>
        <v>41935.509652777779</v>
      </c>
      <c r="T3526" s="14">
        <f t="shared" si="223"/>
        <v>41965.551319444443</v>
      </c>
    </row>
    <row r="3527" spans="1:20" ht="45" x14ac:dyDescent="0.45">
      <c r="A3527">
        <v>2841</v>
      </c>
      <c r="B3527" s="3" t="s">
        <v>2841</v>
      </c>
      <c r="C3527" s="3" t="s">
        <v>6951</v>
      </c>
      <c r="D3527" s="6">
        <v>1000</v>
      </c>
      <c r="E3527" s="8">
        <v>10</v>
      </c>
      <c r="F3527" t="s">
        <v>8220</v>
      </c>
      <c r="G3527" t="s">
        <v>8224</v>
      </c>
      <c r="H3527" t="s">
        <v>8246</v>
      </c>
      <c r="I3527">
        <v>1450032297</v>
      </c>
      <c r="J3527">
        <v>1444844697</v>
      </c>
      <c r="K3527" t="b">
        <v>0</v>
      </c>
      <c r="L3527">
        <v>1</v>
      </c>
      <c r="M3527" t="b">
        <v>0</v>
      </c>
      <c r="N3527" t="s">
        <v>8269</v>
      </c>
      <c r="O3527">
        <f t="shared" si="220"/>
        <v>1</v>
      </c>
      <c r="P3527">
        <f t="shared" si="221"/>
        <v>10</v>
      </c>
      <c r="Q3527" s="10" t="s">
        <v>8315</v>
      </c>
      <c r="R3527" t="s">
        <v>8316</v>
      </c>
      <c r="S3527" s="14">
        <f t="shared" si="222"/>
        <v>42291.739548611105</v>
      </c>
      <c r="T3527" s="14">
        <f t="shared" si="223"/>
        <v>42351.781215277777</v>
      </c>
    </row>
    <row r="3528" spans="1:20" ht="45" x14ac:dyDescent="0.45">
      <c r="A3528">
        <v>2886</v>
      </c>
      <c r="B3528" s="3" t="s">
        <v>2886</v>
      </c>
      <c r="C3528" s="3" t="s">
        <v>6996</v>
      </c>
      <c r="D3528" s="6">
        <v>200</v>
      </c>
      <c r="E3528" s="8">
        <v>10</v>
      </c>
      <c r="F3528" t="s">
        <v>8220</v>
      </c>
      <c r="G3528" t="s">
        <v>8223</v>
      </c>
      <c r="H3528" t="s">
        <v>8245</v>
      </c>
      <c r="I3528">
        <v>1442635140</v>
      </c>
      <c r="J3528">
        <v>1442243484</v>
      </c>
      <c r="K3528" t="b">
        <v>0</v>
      </c>
      <c r="L3528">
        <v>1</v>
      </c>
      <c r="M3528" t="b">
        <v>0</v>
      </c>
      <c r="N3528" t="s">
        <v>8269</v>
      </c>
      <c r="O3528">
        <f t="shared" si="220"/>
        <v>5</v>
      </c>
      <c r="P3528">
        <f t="shared" si="221"/>
        <v>10</v>
      </c>
      <c r="Q3528" s="10" t="s">
        <v>8315</v>
      </c>
      <c r="R3528" t="s">
        <v>8316</v>
      </c>
      <c r="S3528" s="14">
        <f t="shared" si="222"/>
        <v>42261.632916666669</v>
      </c>
      <c r="T3528" s="14">
        <f t="shared" si="223"/>
        <v>42266.165972222225</v>
      </c>
    </row>
    <row r="3529" spans="1:20" ht="45" x14ac:dyDescent="0.45">
      <c r="A3529">
        <v>3129</v>
      </c>
      <c r="B3529" s="3" t="s">
        <v>3129</v>
      </c>
      <c r="C3529" s="3" t="s">
        <v>7239</v>
      </c>
      <c r="D3529" s="6">
        <v>1250</v>
      </c>
      <c r="E3529" s="8">
        <v>10</v>
      </c>
      <c r="F3529" t="s">
        <v>8221</v>
      </c>
      <c r="G3529" t="s">
        <v>8223</v>
      </c>
      <c r="H3529" t="s">
        <v>8245</v>
      </c>
      <c r="I3529">
        <v>1492542819</v>
      </c>
      <c r="J3529">
        <v>1489090419</v>
      </c>
      <c r="K3529" t="b">
        <v>0</v>
      </c>
      <c r="L3529">
        <v>1</v>
      </c>
      <c r="M3529" t="b">
        <v>0</v>
      </c>
      <c r="N3529" t="s">
        <v>8269</v>
      </c>
      <c r="O3529">
        <f t="shared" si="220"/>
        <v>1</v>
      </c>
      <c r="P3529">
        <f t="shared" si="221"/>
        <v>10</v>
      </c>
      <c r="Q3529" s="10" t="s">
        <v>8315</v>
      </c>
      <c r="R3529" t="s">
        <v>8316</v>
      </c>
      <c r="S3529" s="14">
        <f t="shared" si="222"/>
        <v>42803.842812499999</v>
      </c>
      <c r="T3529" s="14">
        <f t="shared" si="223"/>
        <v>42843.801145833335</v>
      </c>
    </row>
    <row r="3530" spans="1:20" ht="30.6" x14ac:dyDescent="0.45">
      <c r="A3530">
        <v>3132</v>
      </c>
      <c r="B3530" s="3" t="s">
        <v>3132</v>
      </c>
      <c r="C3530" s="3" t="s">
        <v>7242</v>
      </c>
      <c r="D3530" s="6">
        <v>30000</v>
      </c>
      <c r="E3530" s="8">
        <v>10</v>
      </c>
      <c r="F3530" t="s">
        <v>8221</v>
      </c>
      <c r="G3530" t="s">
        <v>8223</v>
      </c>
      <c r="H3530" t="s">
        <v>8245</v>
      </c>
      <c r="I3530">
        <v>1492759460</v>
      </c>
      <c r="J3530">
        <v>1487579060</v>
      </c>
      <c r="K3530" t="b">
        <v>0</v>
      </c>
      <c r="L3530">
        <v>1</v>
      </c>
      <c r="M3530" t="b">
        <v>0</v>
      </c>
      <c r="N3530" t="s">
        <v>8269</v>
      </c>
      <c r="O3530">
        <f t="shared" si="220"/>
        <v>0</v>
      </c>
      <c r="P3530">
        <f t="shared" si="221"/>
        <v>10</v>
      </c>
      <c r="Q3530" s="10" t="s">
        <v>8315</v>
      </c>
      <c r="R3530" t="s">
        <v>8316</v>
      </c>
      <c r="S3530" s="14">
        <f t="shared" si="222"/>
        <v>42786.350231481483</v>
      </c>
      <c r="T3530" s="14">
        <f t="shared" si="223"/>
        <v>42846.308564814812</v>
      </c>
    </row>
    <row r="3531" spans="1:20" ht="45" x14ac:dyDescent="0.45">
      <c r="A3531">
        <v>3736</v>
      </c>
      <c r="B3531" s="3" t="s">
        <v>3733</v>
      </c>
      <c r="C3531" s="3" t="s">
        <v>7846</v>
      </c>
      <c r="D3531" s="6">
        <v>1500</v>
      </c>
      <c r="E3531" s="8">
        <v>10</v>
      </c>
      <c r="F3531" t="s">
        <v>8220</v>
      </c>
      <c r="G3531" t="s">
        <v>8224</v>
      </c>
      <c r="H3531" t="s">
        <v>8246</v>
      </c>
      <c r="I3531">
        <v>1427133600</v>
      </c>
      <c r="J3531">
        <v>1423847093</v>
      </c>
      <c r="K3531" t="b">
        <v>0</v>
      </c>
      <c r="L3531">
        <v>1</v>
      </c>
      <c r="M3531" t="b">
        <v>0</v>
      </c>
      <c r="N3531" t="s">
        <v>8269</v>
      </c>
      <c r="O3531">
        <f t="shared" si="220"/>
        <v>1</v>
      </c>
      <c r="P3531">
        <f t="shared" si="221"/>
        <v>10</v>
      </c>
      <c r="Q3531" s="10" t="s">
        <v>8315</v>
      </c>
      <c r="R3531" t="s">
        <v>8316</v>
      </c>
      <c r="S3531" s="14">
        <f t="shared" si="222"/>
        <v>42048.711724537032</v>
      </c>
      <c r="T3531" s="14">
        <f t="shared" si="223"/>
        <v>42086.75</v>
      </c>
    </row>
    <row r="3532" spans="1:20" ht="45" x14ac:dyDescent="0.45">
      <c r="A3532">
        <v>3745</v>
      </c>
      <c r="B3532" s="3" t="s">
        <v>3742</v>
      </c>
      <c r="C3532" s="3" t="s">
        <v>7855</v>
      </c>
      <c r="D3532" s="6">
        <v>100</v>
      </c>
      <c r="E3532" s="8">
        <v>10</v>
      </c>
      <c r="F3532" t="s">
        <v>8220</v>
      </c>
      <c r="G3532" t="s">
        <v>8223</v>
      </c>
      <c r="H3532" t="s">
        <v>8245</v>
      </c>
      <c r="I3532">
        <v>1407689102</v>
      </c>
      <c r="J3532">
        <v>1405097102</v>
      </c>
      <c r="K3532" t="b">
        <v>0</v>
      </c>
      <c r="L3532">
        <v>1</v>
      </c>
      <c r="M3532" t="b">
        <v>0</v>
      </c>
      <c r="N3532" t="s">
        <v>8269</v>
      </c>
      <c r="O3532">
        <f t="shared" si="220"/>
        <v>10</v>
      </c>
      <c r="P3532">
        <f t="shared" si="221"/>
        <v>10</v>
      </c>
      <c r="Q3532" s="10" t="s">
        <v>8315</v>
      </c>
      <c r="R3532" t="s">
        <v>8316</v>
      </c>
      <c r="S3532" s="14">
        <f t="shared" si="222"/>
        <v>41831.697939814818</v>
      </c>
      <c r="T3532" s="14">
        <f t="shared" si="223"/>
        <v>41861.697939814818</v>
      </c>
    </row>
    <row r="3533" spans="1:20" ht="59.4" x14ac:dyDescent="0.45">
      <c r="A3533">
        <v>3858</v>
      </c>
      <c r="B3533" s="3" t="s">
        <v>3855</v>
      </c>
      <c r="C3533" s="3" t="s">
        <v>7967</v>
      </c>
      <c r="D3533" s="6">
        <v>500</v>
      </c>
      <c r="E3533" s="8">
        <v>10</v>
      </c>
      <c r="F3533" t="s">
        <v>8220</v>
      </c>
      <c r="G3533" t="s">
        <v>8224</v>
      </c>
      <c r="H3533" t="s">
        <v>8246</v>
      </c>
      <c r="I3533">
        <v>1432328400</v>
      </c>
      <c r="J3533">
        <v>1430734844</v>
      </c>
      <c r="K3533" t="b">
        <v>0</v>
      </c>
      <c r="L3533">
        <v>1</v>
      </c>
      <c r="M3533" t="b">
        <v>0</v>
      </c>
      <c r="N3533" t="s">
        <v>8269</v>
      </c>
      <c r="O3533">
        <f t="shared" si="220"/>
        <v>2</v>
      </c>
      <c r="P3533">
        <f t="shared" si="221"/>
        <v>10</v>
      </c>
      <c r="Q3533" s="10" t="s">
        <v>8315</v>
      </c>
      <c r="R3533" t="s">
        <v>8316</v>
      </c>
      <c r="S3533" s="14">
        <f t="shared" si="222"/>
        <v>42128.431064814817</v>
      </c>
      <c r="T3533" s="14">
        <f t="shared" si="223"/>
        <v>42146.875</v>
      </c>
    </row>
    <row r="3534" spans="1:20" ht="45" x14ac:dyDescent="0.45">
      <c r="A3534">
        <v>3917</v>
      </c>
      <c r="B3534" s="3" t="s">
        <v>3914</v>
      </c>
      <c r="C3534" s="3" t="s">
        <v>8025</v>
      </c>
      <c r="D3534" s="6">
        <v>3500</v>
      </c>
      <c r="E3534" s="8">
        <v>10</v>
      </c>
      <c r="F3534" t="s">
        <v>8220</v>
      </c>
      <c r="G3534" t="s">
        <v>8224</v>
      </c>
      <c r="H3534" t="s">
        <v>8246</v>
      </c>
      <c r="I3534">
        <v>1410439161</v>
      </c>
      <c r="J3534">
        <v>1407847161</v>
      </c>
      <c r="K3534" t="b">
        <v>0</v>
      </c>
      <c r="L3534">
        <v>1</v>
      </c>
      <c r="M3534" t="b">
        <v>0</v>
      </c>
      <c r="N3534" t="s">
        <v>8269</v>
      </c>
      <c r="O3534">
        <f t="shared" si="220"/>
        <v>0</v>
      </c>
      <c r="P3534">
        <f t="shared" si="221"/>
        <v>10</v>
      </c>
      <c r="Q3534" s="10" t="s">
        <v>8315</v>
      </c>
      <c r="R3534" t="s">
        <v>8316</v>
      </c>
      <c r="S3534" s="14">
        <f t="shared" si="222"/>
        <v>41863.527326388888</v>
      </c>
      <c r="T3534" s="14">
        <f t="shared" si="223"/>
        <v>41893.527326388888</v>
      </c>
    </row>
    <row r="3535" spans="1:20" ht="30.6" x14ac:dyDescent="0.45">
      <c r="A3535">
        <v>4000</v>
      </c>
      <c r="B3535" s="3" t="s">
        <v>3996</v>
      </c>
      <c r="C3535" s="3" t="s">
        <v>8106</v>
      </c>
      <c r="D3535" s="6">
        <v>8000</v>
      </c>
      <c r="E3535" s="8">
        <v>10</v>
      </c>
      <c r="F3535" t="s">
        <v>8220</v>
      </c>
      <c r="G3535" t="s">
        <v>8223</v>
      </c>
      <c r="H3535" t="s">
        <v>8245</v>
      </c>
      <c r="I3535">
        <v>1462631358</v>
      </c>
      <c r="J3535">
        <v>1457450958</v>
      </c>
      <c r="K3535" t="b">
        <v>0</v>
      </c>
      <c r="L3535">
        <v>1</v>
      </c>
      <c r="M3535" t="b">
        <v>0</v>
      </c>
      <c r="N3535" t="s">
        <v>8269</v>
      </c>
      <c r="O3535">
        <f t="shared" si="220"/>
        <v>0</v>
      </c>
      <c r="P3535">
        <f t="shared" si="221"/>
        <v>10</v>
      </c>
      <c r="Q3535" s="10" t="s">
        <v>8315</v>
      </c>
      <c r="R3535" t="s">
        <v>8316</v>
      </c>
      <c r="S3535" s="14">
        <f t="shared" si="222"/>
        <v>42437.64534722222</v>
      </c>
      <c r="T3535" s="14">
        <f t="shared" si="223"/>
        <v>42497.603680555556</v>
      </c>
    </row>
    <row r="3536" spans="1:20" ht="45" x14ac:dyDescent="0.45">
      <c r="A3536">
        <v>4024</v>
      </c>
      <c r="B3536" s="3" t="s">
        <v>4020</v>
      </c>
      <c r="C3536" s="3" t="s">
        <v>8129</v>
      </c>
      <c r="D3536" s="6">
        <v>800</v>
      </c>
      <c r="E3536" s="8">
        <v>10</v>
      </c>
      <c r="F3536" t="s">
        <v>8220</v>
      </c>
      <c r="G3536" t="s">
        <v>8223</v>
      </c>
      <c r="H3536" t="s">
        <v>8245</v>
      </c>
      <c r="I3536">
        <v>1441037097</v>
      </c>
      <c r="J3536">
        <v>1438445097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0" t="s">
        <v>8315</v>
      </c>
      <c r="R3536" t="s">
        <v>8316</v>
      </c>
      <c r="S3536" s="14">
        <f t="shared" si="222"/>
        <v>42217.670104166667</v>
      </c>
      <c r="T3536" s="14">
        <f t="shared" si="223"/>
        <v>42247.670104166667</v>
      </c>
    </row>
    <row r="3537" spans="1:20" ht="59.4" x14ac:dyDescent="0.45">
      <c r="A3537">
        <v>4084</v>
      </c>
      <c r="B3537" s="3" t="s">
        <v>4080</v>
      </c>
      <c r="C3537" s="3" t="s">
        <v>8187</v>
      </c>
      <c r="D3537" s="6">
        <v>3000</v>
      </c>
      <c r="E3537" s="8">
        <v>10</v>
      </c>
      <c r="F3537" t="s">
        <v>8220</v>
      </c>
      <c r="G3537" t="s">
        <v>8236</v>
      </c>
      <c r="H3537" t="s">
        <v>8248</v>
      </c>
      <c r="I3537">
        <v>1476008906</v>
      </c>
      <c r="J3537">
        <v>1473416906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0</v>
      </c>
      <c r="P3537">
        <f t="shared" si="221"/>
        <v>10</v>
      </c>
      <c r="Q3537" s="10" t="s">
        <v>8315</v>
      </c>
      <c r="R3537" t="s">
        <v>8316</v>
      </c>
      <c r="S3537" s="14">
        <f t="shared" si="222"/>
        <v>42622.436412037037</v>
      </c>
      <c r="T3537" s="14">
        <f t="shared" si="223"/>
        <v>42652.436412037037</v>
      </c>
    </row>
    <row r="3538" spans="1:20" ht="45" x14ac:dyDescent="0.45">
      <c r="A3538">
        <v>4085</v>
      </c>
      <c r="B3538" s="3" t="s">
        <v>4081</v>
      </c>
      <c r="C3538" s="3" t="s">
        <v>8188</v>
      </c>
      <c r="D3538" s="6">
        <v>3500</v>
      </c>
      <c r="E3538" s="8">
        <v>10</v>
      </c>
      <c r="F3538" t="s">
        <v>8220</v>
      </c>
      <c r="G3538" t="s">
        <v>8223</v>
      </c>
      <c r="H3538" t="s">
        <v>8245</v>
      </c>
      <c r="I3538">
        <v>1427169540</v>
      </c>
      <c r="J3538">
        <v>1424701775</v>
      </c>
      <c r="K3538" t="b">
        <v>0</v>
      </c>
      <c r="L3538">
        <v>1</v>
      </c>
      <c r="M3538" t="b">
        <v>0</v>
      </c>
      <c r="N3538" t="s">
        <v>8269</v>
      </c>
      <c r="O3538">
        <f t="shared" si="220"/>
        <v>0</v>
      </c>
      <c r="P3538">
        <f t="shared" si="221"/>
        <v>10</v>
      </c>
      <c r="Q3538" s="10" t="s">
        <v>8315</v>
      </c>
      <c r="R3538" t="s">
        <v>8316</v>
      </c>
      <c r="S3538" s="14">
        <f t="shared" si="222"/>
        <v>42058.603877314818</v>
      </c>
      <c r="T3538" s="14">
        <f t="shared" si="223"/>
        <v>42087.165972222225</v>
      </c>
    </row>
    <row r="3539" spans="1:20" ht="59.4" x14ac:dyDescent="0.45">
      <c r="A3539">
        <v>120</v>
      </c>
      <c r="B3539" s="3" t="s">
        <v>122</v>
      </c>
      <c r="C3539" s="3" t="s">
        <v>4231</v>
      </c>
      <c r="D3539" s="6">
        <v>70000</v>
      </c>
      <c r="E3539" s="8">
        <v>10</v>
      </c>
      <c r="F3539" t="s">
        <v>8219</v>
      </c>
      <c r="G3539" t="s">
        <v>8230</v>
      </c>
      <c r="H3539" t="s">
        <v>8251</v>
      </c>
      <c r="I3539">
        <v>1475457107</v>
      </c>
      <c r="J3539">
        <v>1472865107</v>
      </c>
      <c r="K3539" t="b">
        <v>0</v>
      </c>
      <c r="L3539">
        <v>1</v>
      </c>
      <c r="M3539" t="b">
        <v>0</v>
      </c>
      <c r="N3539" t="s">
        <v>8265</v>
      </c>
      <c r="O3539">
        <f t="shared" si="220"/>
        <v>0</v>
      </c>
      <c r="P3539">
        <f t="shared" si="221"/>
        <v>10</v>
      </c>
      <c r="Q3539" s="10" t="s">
        <v>8308</v>
      </c>
      <c r="R3539" t="s">
        <v>8311</v>
      </c>
      <c r="S3539" s="14">
        <f t="shared" si="222"/>
        <v>42616.049849537041</v>
      </c>
      <c r="T3539" s="14">
        <f t="shared" si="223"/>
        <v>42646.049849537041</v>
      </c>
    </row>
    <row r="3540" spans="1:20" ht="45" x14ac:dyDescent="0.45">
      <c r="A3540">
        <v>142</v>
      </c>
      <c r="B3540" s="3" t="s">
        <v>144</v>
      </c>
      <c r="C3540" s="3" t="s">
        <v>4252</v>
      </c>
      <c r="D3540" s="6">
        <v>3000</v>
      </c>
      <c r="E3540" s="8">
        <v>10</v>
      </c>
      <c r="F3540" t="s">
        <v>8219</v>
      </c>
      <c r="G3540" t="s">
        <v>8223</v>
      </c>
      <c r="H3540" t="s">
        <v>8245</v>
      </c>
      <c r="I3540">
        <v>1416176778</v>
      </c>
      <c r="J3540">
        <v>1414358778</v>
      </c>
      <c r="K3540" t="b">
        <v>0</v>
      </c>
      <c r="L3540">
        <v>1</v>
      </c>
      <c r="M3540" t="b">
        <v>0</v>
      </c>
      <c r="N3540" t="s">
        <v>8265</v>
      </c>
      <c r="O3540">
        <f t="shared" si="220"/>
        <v>0</v>
      </c>
      <c r="P3540">
        <f t="shared" si="221"/>
        <v>10</v>
      </c>
      <c r="Q3540" s="10" t="s">
        <v>8308</v>
      </c>
      <c r="R3540" t="s">
        <v>8311</v>
      </c>
      <c r="S3540" s="14">
        <f t="shared" si="222"/>
        <v>41938.893263888887</v>
      </c>
      <c r="T3540" s="14">
        <f t="shared" si="223"/>
        <v>41959.934930555552</v>
      </c>
    </row>
    <row r="3541" spans="1:20" ht="45" x14ac:dyDescent="0.45">
      <c r="A3541">
        <v>159</v>
      </c>
      <c r="B3541" s="3" t="s">
        <v>161</v>
      </c>
      <c r="C3541" s="3" t="s">
        <v>4269</v>
      </c>
      <c r="D3541" s="6">
        <v>500000</v>
      </c>
      <c r="E3541" s="8">
        <v>10</v>
      </c>
      <c r="F3541" t="s">
        <v>8219</v>
      </c>
      <c r="G3541" t="s">
        <v>8223</v>
      </c>
      <c r="H3541" t="s">
        <v>8245</v>
      </c>
      <c r="I3541">
        <v>1467541545</v>
      </c>
      <c r="J3541">
        <v>1464085545</v>
      </c>
      <c r="K3541" t="b">
        <v>0</v>
      </c>
      <c r="L3541">
        <v>1</v>
      </c>
      <c r="M3541" t="b">
        <v>0</v>
      </c>
      <c r="N3541" t="s">
        <v>8265</v>
      </c>
      <c r="O3541">
        <f t="shared" si="220"/>
        <v>0</v>
      </c>
      <c r="P3541">
        <f t="shared" si="221"/>
        <v>10</v>
      </c>
      <c r="Q3541" s="10" t="s">
        <v>8308</v>
      </c>
      <c r="R3541" t="s">
        <v>8311</v>
      </c>
      <c r="S3541" s="14">
        <f t="shared" si="222"/>
        <v>42514.434548611112</v>
      </c>
      <c r="T3541" s="14">
        <f t="shared" si="223"/>
        <v>42554.434548611112</v>
      </c>
    </row>
    <row r="3542" spans="1:20" ht="45" x14ac:dyDescent="0.45">
      <c r="A3542">
        <v>3065</v>
      </c>
      <c r="B3542" s="3" t="s">
        <v>3065</v>
      </c>
      <c r="C3542" s="3" t="s">
        <v>7175</v>
      </c>
      <c r="D3542" s="6">
        <v>25000</v>
      </c>
      <c r="E3542" s="8">
        <v>10</v>
      </c>
      <c r="F3542" t="s">
        <v>8220</v>
      </c>
      <c r="G3542" t="s">
        <v>8223</v>
      </c>
      <c r="H3542" t="s">
        <v>8245</v>
      </c>
      <c r="I3542">
        <v>1406683172</v>
      </c>
      <c r="J3542">
        <v>1404523172</v>
      </c>
      <c r="K3542" t="b">
        <v>0</v>
      </c>
      <c r="L3542">
        <v>2</v>
      </c>
      <c r="M3542" t="b">
        <v>0</v>
      </c>
      <c r="N3542" t="s">
        <v>8301</v>
      </c>
      <c r="O3542">
        <f t="shared" si="220"/>
        <v>0</v>
      </c>
      <c r="P3542">
        <f t="shared" si="221"/>
        <v>5</v>
      </c>
      <c r="Q3542" s="10" t="s">
        <v>8315</v>
      </c>
      <c r="R3542" t="s">
        <v>8355</v>
      </c>
      <c r="S3542" s="14">
        <f t="shared" si="222"/>
        <v>41825.055231481485</v>
      </c>
      <c r="T3542" s="14">
        <f t="shared" si="223"/>
        <v>41850.055231481485</v>
      </c>
    </row>
    <row r="3543" spans="1:20" ht="45" x14ac:dyDescent="0.45">
      <c r="A3543">
        <v>3110</v>
      </c>
      <c r="B3543" s="3" t="s">
        <v>3110</v>
      </c>
      <c r="C3543" s="3" t="s">
        <v>7220</v>
      </c>
      <c r="D3543" s="6">
        <v>25000</v>
      </c>
      <c r="E3543" s="8">
        <v>10</v>
      </c>
      <c r="F3543" t="s">
        <v>8220</v>
      </c>
      <c r="G3543" t="s">
        <v>8223</v>
      </c>
      <c r="H3543" t="s">
        <v>8245</v>
      </c>
      <c r="I3543">
        <v>1487465119</v>
      </c>
      <c r="J3543">
        <v>1484009119</v>
      </c>
      <c r="K3543" t="b">
        <v>0</v>
      </c>
      <c r="L3543">
        <v>1</v>
      </c>
      <c r="M3543" t="b">
        <v>0</v>
      </c>
      <c r="N3543" t="s">
        <v>8301</v>
      </c>
      <c r="O3543">
        <f t="shared" si="220"/>
        <v>0</v>
      </c>
      <c r="P3543">
        <f t="shared" si="221"/>
        <v>10</v>
      </c>
      <c r="Q3543" s="10" t="s">
        <v>8315</v>
      </c>
      <c r="R3543" t="s">
        <v>8355</v>
      </c>
      <c r="S3543" s="14">
        <f t="shared" si="222"/>
        <v>42745.031469907408</v>
      </c>
      <c r="T3543" s="14">
        <f t="shared" si="223"/>
        <v>42785.031469907408</v>
      </c>
    </row>
    <row r="3544" spans="1:20" ht="30.6" x14ac:dyDescent="0.45">
      <c r="A3544">
        <v>3121</v>
      </c>
      <c r="B3544" s="3" t="s">
        <v>3121</v>
      </c>
      <c r="C3544" s="3" t="s">
        <v>7231</v>
      </c>
      <c r="D3544" s="6">
        <v>1500</v>
      </c>
      <c r="E3544" s="8">
        <v>10</v>
      </c>
      <c r="F3544" t="s">
        <v>8219</v>
      </c>
      <c r="G3544" t="s">
        <v>8228</v>
      </c>
      <c r="H3544" t="s">
        <v>8250</v>
      </c>
      <c r="I3544">
        <v>1411748335</v>
      </c>
      <c r="J3544">
        <v>1406564335</v>
      </c>
      <c r="K3544" t="b">
        <v>0</v>
      </c>
      <c r="L3544">
        <v>1</v>
      </c>
      <c r="M3544" t="b">
        <v>0</v>
      </c>
      <c r="N3544" t="s">
        <v>8301</v>
      </c>
      <c r="O3544">
        <f t="shared" si="220"/>
        <v>1</v>
      </c>
      <c r="P3544">
        <f t="shared" si="221"/>
        <v>10</v>
      </c>
      <c r="Q3544" s="10" t="s">
        <v>8315</v>
      </c>
      <c r="R3544" t="s">
        <v>8355</v>
      </c>
      <c r="S3544" s="14">
        <f t="shared" si="222"/>
        <v>41848.679803240739</v>
      </c>
      <c r="T3544" s="14">
        <f t="shared" si="223"/>
        <v>41908.679803240739</v>
      </c>
    </row>
    <row r="3545" spans="1:20" ht="30.6" x14ac:dyDescent="0.45">
      <c r="A3545">
        <v>1073</v>
      </c>
      <c r="B3545" s="3" t="s">
        <v>1074</v>
      </c>
      <c r="C3545" s="3" t="s">
        <v>5183</v>
      </c>
      <c r="D3545" s="6">
        <v>750</v>
      </c>
      <c r="E3545" s="8">
        <v>10</v>
      </c>
      <c r="F3545" t="s">
        <v>8220</v>
      </c>
      <c r="G3545" t="s">
        <v>8223</v>
      </c>
      <c r="H3545" t="s">
        <v>8245</v>
      </c>
      <c r="I3545">
        <v>1318806541</v>
      </c>
      <c r="J3545">
        <v>1316214541</v>
      </c>
      <c r="K3545" t="b">
        <v>0</v>
      </c>
      <c r="L3545">
        <v>1</v>
      </c>
      <c r="M3545" t="b">
        <v>0</v>
      </c>
      <c r="N3545" t="s">
        <v>8280</v>
      </c>
      <c r="O3545">
        <f t="shared" si="220"/>
        <v>1</v>
      </c>
      <c r="P3545">
        <f t="shared" si="221"/>
        <v>10</v>
      </c>
      <c r="Q3545" s="10" t="s">
        <v>8331</v>
      </c>
      <c r="R3545" t="s">
        <v>8332</v>
      </c>
      <c r="S3545" s="14">
        <f t="shared" si="222"/>
        <v>40802.964594907404</v>
      </c>
      <c r="T3545" s="14">
        <f t="shared" si="223"/>
        <v>40832.964594907404</v>
      </c>
    </row>
    <row r="3546" spans="1:20" ht="45" x14ac:dyDescent="0.45">
      <c r="A3546">
        <v>1114</v>
      </c>
      <c r="B3546" s="3" t="s">
        <v>1115</v>
      </c>
      <c r="C3546" s="3" t="s">
        <v>5224</v>
      </c>
      <c r="D3546" s="6">
        <v>6000</v>
      </c>
      <c r="E3546" s="8">
        <v>10</v>
      </c>
      <c r="F3546" t="s">
        <v>8220</v>
      </c>
      <c r="G3546" t="s">
        <v>8224</v>
      </c>
      <c r="H3546" t="s">
        <v>8246</v>
      </c>
      <c r="I3546">
        <v>1381306687</v>
      </c>
      <c r="J3546">
        <v>1378714687</v>
      </c>
      <c r="K3546" t="b">
        <v>0</v>
      </c>
      <c r="L3546">
        <v>3</v>
      </c>
      <c r="M3546" t="b">
        <v>0</v>
      </c>
      <c r="N3546" t="s">
        <v>8280</v>
      </c>
      <c r="O3546">
        <f t="shared" si="220"/>
        <v>0</v>
      </c>
      <c r="P3546">
        <f t="shared" si="221"/>
        <v>3.33</v>
      </c>
      <c r="Q3546" s="10" t="s">
        <v>8331</v>
      </c>
      <c r="R3546" t="s">
        <v>8332</v>
      </c>
      <c r="S3546" s="14">
        <f t="shared" si="222"/>
        <v>41526.345914351856</v>
      </c>
      <c r="T3546" s="14">
        <f t="shared" si="223"/>
        <v>41556.345914351856</v>
      </c>
    </row>
    <row r="3547" spans="1:20" ht="45" x14ac:dyDescent="0.45">
      <c r="A3547">
        <v>2126</v>
      </c>
      <c r="B3547" s="3" t="s">
        <v>2127</v>
      </c>
      <c r="C3547" s="3" t="s">
        <v>6236</v>
      </c>
      <c r="D3547" s="6">
        <v>20000</v>
      </c>
      <c r="E3547" s="8">
        <v>10</v>
      </c>
      <c r="F3547" t="s">
        <v>8220</v>
      </c>
      <c r="G3547" t="s">
        <v>8223</v>
      </c>
      <c r="H3547" t="s">
        <v>8245</v>
      </c>
      <c r="I3547">
        <v>1418080887</v>
      </c>
      <c r="J3547">
        <v>1415488887</v>
      </c>
      <c r="K3547" t="b">
        <v>0</v>
      </c>
      <c r="L3547">
        <v>2</v>
      </c>
      <c r="M3547" t="b">
        <v>0</v>
      </c>
      <c r="N3547" t="s">
        <v>8280</v>
      </c>
      <c r="O3547">
        <f t="shared" si="220"/>
        <v>0</v>
      </c>
      <c r="P3547">
        <f t="shared" si="221"/>
        <v>5</v>
      </c>
      <c r="Q3547" s="10" t="s">
        <v>8331</v>
      </c>
      <c r="R3547" t="s">
        <v>8332</v>
      </c>
      <c r="S3547" s="14">
        <f t="shared" si="222"/>
        <v>41951.973229166666</v>
      </c>
      <c r="T3547" s="14">
        <f t="shared" si="223"/>
        <v>41981.973229166666</v>
      </c>
    </row>
    <row r="3548" spans="1:20" ht="45" x14ac:dyDescent="0.45">
      <c r="A3548">
        <v>577</v>
      </c>
      <c r="B3548" s="3" t="s">
        <v>578</v>
      </c>
      <c r="C3548" s="3" t="s">
        <v>4687</v>
      </c>
      <c r="D3548" s="6">
        <v>5000</v>
      </c>
      <c r="E3548" s="8">
        <v>10</v>
      </c>
      <c r="F3548" t="s">
        <v>8220</v>
      </c>
      <c r="G3548" t="s">
        <v>8223</v>
      </c>
      <c r="H3548" t="s">
        <v>8245</v>
      </c>
      <c r="I3548">
        <v>1463753302</v>
      </c>
      <c r="J3548">
        <v>1458569302</v>
      </c>
      <c r="K3548" t="b">
        <v>0</v>
      </c>
      <c r="L3548">
        <v>1</v>
      </c>
      <c r="M3548" t="b">
        <v>0</v>
      </c>
      <c r="N3548" t="s">
        <v>8270</v>
      </c>
      <c r="O3548">
        <f t="shared" si="220"/>
        <v>0</v>
      </c>
      <c r="P3548">
        <f t="shared" si="221"/>
        <v>10</v>
      </c>
      <c r="Q3548" s="10" t="s">
        <v>8317</v>
      </c>
      <c r="R3548" t="s">
        <v>8318</v>
      </c>
      <c r="S3548" s="14">
        <f t="shared" si="222"/>
        <v>42450.589143518519</v>
      </c>
      <c r="T3548" s="14">
        <f t="shared" si="223"/>
        <v>42510.589143518519</v>
      </c>
    </row>
    <row r="3549" spans="1:20" ht="45" x14ac:dyDescent="0.45">
      <c r="A3549">
        <v>584</v>
      </c>
      <c r="B3549" s="3" t="s">
        <v>585</v>
      </c>
      <c r="C3549" s="3" t="s">
        <v>4694</v>
      </c>
      <c r="D3549" s="6">
        <v>1000</v>
      </c>
      <c r="E3549" s="8">
        <v>10</v>
      </c>
      <c r="F3549" t="s">
        <v>8220</v>
      </c>
      <c r="G3549" t="s">
        <v>8223</v>
      </c>
      <c r="H3549" t="s">
        <v>8245</v>
      </c>
      <c r="I3549">
        <v>1426522316</v>
      </c>
      <c r="J3549">
        <v>1423933916</v>
      </c>
      <c r="K3549" t="b">
        <v>0</v>
      </c>
      <c r="L3549">
        <v>2</v>
      </c>
      <c r="M3549" t="b">
        <v>0</v>
      </c>
      <c r="N3549" t="s">
        <v>8270</v>
      </c>
      <c r="O3549">
        <f t="shared" si="220"/>
        <v>1</v>
      </c>
      <c r="P3549">
        <f t="shared" si="221"/>
        <v>5</v>
      </c>
      <c r="Q3549" s="10" t="s">
        <v>8317</v>
      </c>
      <c r="R3549" t="s">
        <v>8318</v>
      </c>
      <c r="S3549" s="14">
        <f t="shared" si="222"/>
        <v>42049.716620370367</v>
      </c>
      <c r="T3549" s="14">
        <f t="shared" si="223"/>
        <v>42079.674953703703</v>
      </c>
    </row>
    <row r="3550" spans="1:20" ht="59.4" x14ac:dyDescent="0.45">
      <c r="A3550">
        <v>606</v>
      </c>
      <c r="B3550" s="3" t="s">
        <v>607</v>
      </c>
      <c r="C3550" s="3" t="s">
        <v>4716</v>
      </c>
      <c r="D3550" s="6">
        <v>5000</v>
      </c>
      <c r="E3550" s="8">
        <v>10</v>
      </c>
      <c r="F3550" t="s">
        <v>8219</v>
      </c>
      <c r="G3550" t="s">
        <v>8232</v>
      </c>
      <c r="H3550" t="s">
        <v>8248</v>
      </c>
      <c r="I3550">
        <v>1432479600</v>
      </c>
      <c r="J3550">
        <v>1428507409</v>
      </c>
      <c r="K3550" t="b">
        <v>0</v>
      </c>
      <c r="L3550">
        <v>1</v>
      </c>
      <c r="M3550" t="b">
        <v>0</v>
      </c>
      <c r="N3550" t="s">
        <v>8270</v>
      </c>
      <c r="O3550">
        <f t="shared" si="220"/>
        <v>0</v>
      </c>
      <c r="P3550">
        <f t="shared" si="221"/>
        <v>10</v>
      </c>
      <c r="Q3550" s="10" t="s">
        <v>8317</v>
      </c>
      <c r="R3550" t="s">
        <v>8318</v>
      </c>
      <c r="S3550" s="14">
        <f t="shared" si="222"/>
        <v>42102.650567129633</v>
      </c>
      <c r="T3550" s="14">
        <f t="shared" si="223"/>
        <v>42148.625</v>
      </c>
    </row>
    <row r="3551" spans="1:20" ht="59.4" x14ac:dyDescent="0.45">
      <c r="A3551">
        <v>630</v>
      </c>
      <c r="B3551" s="3" t="s">
        <v>631</v>
      </c>
      <c r="C3551" s="3" t="s">
        <v>4740</v>
      </c>
      <c r="D3551" s="6">
        <v>11999</v>
      </c>
      <c r="E3551" s="8">
        <v>10</v>
      </c>
      <c r="F3551" t="s">
        <v>8219</v>
      </c>
      <c r="G3551" t="s">
        <v>8223</v>
      </c>
      <c r="H3551" t="s">
        <v>8245</v>
      </c>
      <c r="I3551">
        <v>1441516200</v>
      </c>
      <c r="J3551">
        <v>1438959121</v>
      </c>
      <c r="K3551" t="b">
        <v>0</v>
      </c>
      <c r="L3551">
        <v>1</v>
      </c>
      <c r="M3551" t="b">
        <v>0</v>
      </c>
      <c r="N3551" t="s">
        <v>8270</v>
      </c>
      <c r="O3551">
        <f t="shared" si="220"/>
        <v>0</v>
      </c>
      <c r="P3551">
        <f t="shared" si="221"/>
        <v>10</v>
      </c>
      <c r="Q3551" s="10" t="s">
        <v>8317</v>
      </c>
      <c r="R3551" t="s">
        <v>8318</v>
      </c>
      <c r="S3551" s="14">
        <f t="shared" si="222"/>
        <v>42223.619456018518</v>
      </c>
      <c r="T3551" s="14">
        <f t="shared" si="223"/>
        <v>42253.215277777781</v>
      </c>
    </row>
    <row r="3552" spans="1:20" ht="45" x14ac:dyDescent="0.45">
      <c r="A3552">
        <v>2374</v>
      </c>
      <c r="B3552" s="3" t="s">
        <v>2375</v>
      </c>
      <c r="C3552" s="3" t="s">
        <v>6484</v>
      </c>
      <c r="D3552" s="6">
        <v>22000</v>
      </c>
      <c r="E3552" s="8">
        <v>10</v>
      </c>
      <c r="F3552" t="s">
        <v>8219</v>
      </c>
      <c r="G3552" t="s">
        <v>8223</v>
      </c>
      <c r="H3552" t="s">
        <v>8245</v>
      </c>
      <c r="I3552">
        <v>1423772060</v>
      </c>
      <c r="J3552">
        <v>1421180060</v>
      </c>
      <c r="K3552" t="b">
        <v>0</v>
      </c>
      <c r="L3552">
        <v>1</v>
      </c>
      <c r="M3552" t="b">
        <v>0</v>
      </c>
      <c r="N3552" t="s">
        <v>8270</v>
      </c>
      <c r="O3552">
        <f t="shared" si="220"/>
        <v>0</v>
      </c>
      <c r="P3552">
        <f t="shared" si="221"/>
        <v>10</v>
      </c>
      <c r="Q3552" s="10" t="s">
        <v>8317</v>
      </c>
      <c r="R3552" t="s">
        <v>8318</v>
      </c>
      <c r="S3552" s="14">
        <f t="shared" si="222"/>
        <v>42017.843287037031</v>
      </c>
      <c r="T3552" s="14">
        <f t="shared" si="223"/>
        <v>42047.843287037031</v>
      </c>
    </row>
    <row r="3553" spans="1:20" ht="45" x14ac:dyDescent="0.45">
      <c r="A3553">
        <v>2396</v>
      </c>
      <c r="B3553" s="3" t="s">
        <v>2397</v>
      </c>
      <c r="C3553" s="3" t="s">
        <v>6506</v>
      </c>
      <c r="D3553" s="6">
        <v>5000</v>
      </c>
      <c r="E3553" s="8">
        <v>10</v>
      </c>
      <c r="F3553" t="s">
        <v>8219</v>
      </c>
      <c r="G3553" t="s">
        <v>8239</v>
      </c>
      <c r="H3553" t="s">
        <v>8256</v>
      </c>
      <c r="I3553">
        <v>1444940558</v>
      </c>
      <c r="J3553">
        <v>1442348558</v>
      </c>
      <c r="K3553" t="b">
        <v>0</v>
      </c>
      <c r="L3553">
        <v>1</v>
      </c>
      <c r="M3553" t="b">
        <v>0</v>
      </c>
      <c r="N3553" t="s">
        <v>8270</v>
      </c>
      <c r="O3553">
        <f t="shared" si="220"/>
        <v>0</v>
      </c>
      <c r="P3553">
        <f t="shared" si="221"/>
        <v>10</v>
      </c>
      <c r="Q3553" s="10" t="s">
        <v>8317</v>
      </c>
      <c r="R3553" t="s">
        <v>8318</v>
      </c>
      <c r="S3553" s="14">
        <f t="shared" si="222"/>
        <v>42262.849050925928</v>
      </c>
      <c r="T3553" s="14">
        <f t="shared" si="223"/>
        <v>42292.849050925928</v>
      </c>
    </row>
    <row r="3554" spans="1:20" ht="45" x14ac:dyDescent="0.4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8317</v>
      </c>
      <c r="R3554" t="s">
        <v>8318</v>
      </c>
      <c r="S3554" s="14">
        <f t="shared" si="222"/>
        <v>42276.903333333335</v>
      </c>
      <c r="T3554" s="14">
        <f t="shared" si="223"/>
        <v>42306.903333333335</v>
      </c>
    </row>
    <row r="3555" spans="1:20" ht="45" x14ac:dyDescent="0.45">
      <c r="A3555">
        <v>2423</v>
      </c>
      <c r="B3555" s="3" t="s">
        <v>2424</v>
      </c>
      <c r="C3555" s="3" t="s">
        <v>6533</v>
      </c>
      <c r="D3555" s="6">
        <v>60000</v>
      </c>
      <c r="E3555" s="8">
        <v>8</v>
      </c>
      <c r="F3555" t="s">
        <v>8220</v>
      </c>
      <c r="G3555" t="s">
        <v>8223</v>
      </c>
      <c r="H3555" t="s">
        <v>8245</v>
      </c>
      <c r="I3555">
        <v>1420044890</v>
      </c>
      <c r="J3555">
        <v>1417452890</v>
      </c>
      <c r="K3555" t="b">
        <v>0</v>
      </c>
      <c r="L3555">
        <v>1</v>
      </c>
      <c r="M3555" t="b">
        <v>0</v>
      </c>
      <c r="N3555" t="s">
        <v>8282</v>
      </c>
      <c r="O3555">
        <f t="shared" si="220"/>
        <v>0</v>
      </c>
      <c r="P3555">
        <f t="shared" si="221"/>
        <v>8</v>
      </c>
      <c r="Q3555" s="10" t="s">
        <v>8334</v>
      </c>
      <c r="R3555" t="s">
        <v>8335</v>
      </c>
      <c r="S3555" s="14">
        <f t="shared" si="222"/>
        <v>41974.704745370371</v>
      </c>
      <c r="T3555" s="14">
        <f t="shared" si="223"/>
        <v>42004.704745370371</v>
      </c>
    </row>
    <row r="3556" spans="1:20" ht="45" x14ac:dyDescent="0.45">
      <c r="A3556">
        <v>1915</v>
      </c>
      <c r="B3556" s="3" t="s">
        <v>1916</v>
      </c>
      <c r="C3556" s="3" t="s">
        <v>6025</v>
      </c>
      <c r="D3556" s="6">
        <v>500</v>
      </c>
      <c r="E3556" s="8">
        <v>8</v>
      </c>
      <c r="F3556" t="s">
        <v>8220</v>
      </c>
      <c r="G3556" t="s">
        <v>8223</v>
      </c>
      <c r="H3556" t="s">
        <v>8245</v>
      </c>
      <c r="I3556">
        <v>1409620222</v>
      </c>
      <c r="J3556">
        <v>1407892222</v>
      </c>
      <c r="K3556" t="b">
        <v>0</v>
      </c>
      <c r="L3556">
        <v>4</v>
      </c>
      <c r="M3556" t="b">
        <v>0</v>
      </c>
      <c r="N3556" t="s">
        <v>8292</v>
      </c>
      <c r="O3556">
        <f t="shared" si="220"/>
        <v>2</v>
      </c>
      <c r="P3556">
        <f t="shared" si="221"/>
        <v>2</v>
      </c>
      <c r="Q3556" s="10" t="s">
        <v>8317</v>
      </c>
      <c r="R3556" t="s">
        <v>8346</v>
      </c>
      <c r="S3556" s="14">
        <f t="shared" si="222"/>
        <v>41864.04886574074</v>
      </c>
      <c r="T3556" s="14">
        <f t="shared" si="223"/>
        <v>41884.04886574074</v>
      </c>
    </row>
    <row r="3557" spans="1:20" ht="45" x14ac:dyDescent="0.4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20"/>
        <v>0</v>
      </c>
      <c r="P3557">
        <f t="shared" si="221"/>
        <v>4</v>
      </c>
      <c r="Q3557" s="10" t="s">
        <v>8308</v>
      </c>
      <c r="R3557" t="s">
        <v>8311</v>
      </c>
      <c r="S3557" s="14">
        <f t="shared" si="222"/>
        <v>42396.911712962959</v>
      </c>
      <c r="T3557" s="14">
        <f t="shared" si="223"/>
        <v>42426.911712962959</v>
      </c>
    </row>
    <row r="3558" spans="1:20" ht="45" x14ac:dyDescent="0.45">
      <c r="A3558">
        <v>666</v>
      </c>
      <c r="B3558" s="3" t="s">
        <v>667</v>
      </c>
      <c r="C3558" s="3" t="s">
        <v>4776</v>
      </c>
      <c r="D3558" s="6">
        <v>200000</v>
      </c>
      <c r="E3558" s="8">
        <v>8</v>
      </c>
      <c r="F3558" t="s">
        <v>8220</v>
      </c>
      <c r="G3558" t="s">
        <v>8223</v>
      </c>
      <c r="H3558" t="s">
        <v>8245</v>
      </c>
      <c r="I3558">
        <v>1408305498</v>
      </c>
      <c r="J3558">
        <v>1405713498</v>
      </c>
      <c r="K3558" t="b">
        <v>0</v>
      </c>
      <c r="L3558">
        <v>4</v>
      </c>
      <c r="M3558" t="b">
        <v>0</v>
      </c>
      <c r="N3558" t="s">
        <v>8271</v>
      </c>
      <c r="O3558">
        <f t="shared" si="220"/>
        <v>0</v>
      </c>
      <c r="P3558">
        <f t="shared" si="221"/>
        <v>2</v>
      </c>
      <c r="Q3558" s="10" t="s">
        <v>8317</v>
      </c>
      <c r="R3558" t="s">
        <v>8319</v>
      </c>
      <c r="S3558" s="14">
        <f t="shared" si="222"/>
        <v>41838.832152777781</v>
      </c>
      <c r="T3558" s="14">
        <f t="shared" si="223"/>
        <v>41868.832152777781</v>
      </c>
    </row>
    <row r="3559" spans="1:20" ht="59.4" x14ac:dyDescent="0.45">
      <c r="A3559">
        <v>2384</v>
      </c>
      <c r="B3559" s="3" t="s">
        <v>2385</v>
      </c>
      <c r="C3559" s="3" t="s">
        <v>6494</v>
      </c>
      <c r="D3559" s="6">
        <v>1000</v>
      </c>
      <c r="E3559" s="8">
        <v>8</v>
      </c>
      <c r="F3559" t="s">
        <v>8219</v>
      </c>
      <c r="G3559" t="s">
        <v>8223</v>
      </c>
      <c r="H3559" t="s">
        <v>8245</v>
      </c>
      <c r="I3559">
        <v>1415932643</v>
      </c>
      <c r="J3559">
        <v>1413337043</v>
      </c>
      <c r="K3559" t="b">
        <v>0</v>
      </c>
      <c r="L3559">
        <v>8</v>
      </c>
      <c r="M3559" t="b">
        <v>0</v>
      </c>
      <c r="N3559" t="s">
        <v>8270</v>
      </c>
      <c r="O3559">
        <f t="shared" si="220"/>
        <v>1</v>
      </c>
      <c r="P3559">
        <f t="shared" si="221"/>
        <v>1</v>
      </c>
      <c r="Q3559" s="10" t="s">
        <v>8317</v>
      </c>
      <c r="R3559" t="s">
        <v>8318</v>
      </c>
      <c r="S3559" s="14">
        <f t="shared" si="222"/>
        <v>41927.067627314813</v>
      </c>
      <c r="T3559" s="14">
        <f t="shared" si="223"/>
        <v>41957.109293981484</v>
      </c>
    </row>
    <row r="3560" spans="1:20" ht="45" x14ac:dyDescent="0.45">
      <c r="A3560">
        <v>2875</v>
      </c>
      <c r="B3560" s="3" t="s">
        <v>2875</v>
      </c>
      <c r="C3560" s="3" t="s">
        <v>6985</v>
      </c>
      <c r="D3560" s="6">
        <v>20000</v>
      </c>
      <c r="E3560" s="8">
        <v>7</v>
      </c>
      <c r="F3560" t="s">
        <v>8220</v>
      </c>
      <c r="G3560" t="s">
        <v>8223</v>
      </c>
      <c r="H3560" t="s">
        <v>8245</v>
      </c>
      <c r="I3560">
        <v>1462417493</v>
      </c>
      <c r="J3560">
        <v>1459825493</v>
      </c>
      <c r="K3560" t="b">
        <v>0</v>
      </c>
      <c r="L3560">
        <v>3</v>
      </c>
      <c r="M3560" t="b">
        <v>0</v>
      </c>
      <c r="N3560" t="s">
        <v>8269</v>
      </c>
      <c r="O3560">
        <f t="shared" si="220"/>
        <v>0</v>
      </c>
      <c r="P3560">
        <f t="shared" si="221"/>
        <v>2.33</v>
      </c>
      <c r="Q3560" s="10" t="s">
        <v>8315</v>
      </c>
      <c r="R3560" t="s">
        <v>8316</v>
      </c>
      <c r="S3560" s="14">
        <f t="shared" si="222"/>
        <v>42465.128391203703</v>
      </c>
      <c r="T3560" s="14">
        <f t="shared" si="223"/>
        <v>42495.128391203703</v>
      </c>
    </row>
    <row r="3561" spans="1:20" ht="45" x14ac:dyDescent="0.45">
      <c r="A3561">
        <v>3957</v>
      </c>
      <c r="B3561" s="3" t="s">
        <v>3954</v>
      </c>
      <c r="C3561" s="3" t="s">
        <v>8064</v>
      </c>
      <c r="D3561" s="6">
        <v>28000</v>
      </c>
      <c r="E3561" s="8">
        <v>7</v>
      </c>
      <c r="F3561" t="s">
        <v>8220</v>
      </c>
      <c r="G3561" t="s">
        <v>8223</v>
      </c>
      <c r="H3561" t="s">
        <v>8245</v>
      </c>
      <c r="I3561">
        <v>1468020354</v>
      </c>
      <c r="J3561">
        <v>1464045954</v>
      </c>
      <c r="K3561" t="b">
        <v>0</v>
      </c>
      <c r="L3561">
        <v>1</v>
      </c>
      <c r="M3561" t="b">
        <v>0</v>
      </c>
      <c r="N3561" t="s">
        <v>8269</v>
      </c>
      <c r="O3561">
        <f t="shared" si="220"/>
        <v>0</v>
      </c>
      <c r="P3561">
        <f t="shared" si="221"/>
        <v>7</v>
      </c>
      <c r="Q3561" s="10" t="s">
        <v>8315</v>
      </c>
      <c r="R3561" t="s">
        <v>8316</v>
      </c>
      <c r="S3561" s="14">
        <f t="shared" si="222"/>
        <v>42513.976319444439</v>
      </c>
      <c r="T3561" s="14">
        <f t="shared" si="223"/>
        <v>42559.976319444439</v>
      </c>
    </row>
    <row r="3562" spans="1:20" ht="59.4" x14ac:dyDescent="0.4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20"/>
        <v>0</v>
      </c>
      <c r="P3562">
        <f t="shared" si="221"/>
        <v>2.33</v>
      </c>
      <c r="Q3562" s="10" t="s">
        <v>8320</v>
      </c>
      <c r="R3562" t="s">
        <v>8339</v>
      </c>
      <c r="S3562" s="14">
        <f t="shared" si="222"/>
        <v>42013.059027777781</v>
      </c>
      <c r="T3562" s="14">
        <f t="shared" si="223"/>
        <v>42041.059027777781</v>
      </c>
    </row>
    <row r="3563" spans="1:20" ht="45" x14ac:dyDescent="0.4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8308</v>
      </c>
      <c r="R3563" t="s">
        <v>8314</v>
      </c>
      <c r="S3563" s="14">
        <f t="shared" si="222"/>
        <v>42275.861157407402</v>
      </c>
      <c r="T3563" s="14">
        <f t="shared" si="223"/>
        <v>42335.902824074074</v>
      </c>
    </row>
    <row r="3564" spans="1:20" ht="45" x14ac:dyDescent="0.45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20"/>
        <v>0</v>
      </c>
      <c r="P3564">
        <f t="shared" si="221"/>
        <v>3</v>
      </c>
      <c r="Q3564" s="10" t="s">
        <v>8329</v>
      </c>
      <c r="R3564" t="s">
        <v>8330</v>
      </c>
      <c r="S3564" s="14">
        <f t="shared" si="222"/>
        <v>42011.925937499997</v>
      </c>
      <c r="T3564" s="14">
        <f t="shared" si="223"/>
        <v>42068.852083333331</v>
      </c>
    </row>
    <row r="3565" spans="1:20" ht="45" x14ac:dyDescent="0.45">
      <c r="A3565">
        <v>1879</v>
      </c>
      <c r="B3565" s="3" t="s">
        <v>1880</v>
      </c>
      <c r="C3565" s="3" t="s">
        <v>5989</v>
      </c>
      <c r="D3565" s="6">
        <v>5000</v>
      </c>
      <c r="E3565" s="8">
        <v>6</v>
      </c>
      <c r="F3565" t="s">
        <v>8220</v>
      </c>
      <c r="G3565" t="s">
        <v>8226</v>
      </c>
      <c r="H3565" t="s">
        <v>8248</v>
      </c>
      <c r="I3565">
        <v>1457966129</v>
      </c>
      <c r="J3565">
        <v>1455377729</v>
      </c>
      <c r="K3565" t="b">
        <v>0</v>
      </c>
      <c r="L3565">
        <v>2</v>
      </c>
      <c r="M3565" t="b">
        <v>0</v>
      </c>
      <c r="N3565" t="s">
        <v>8281</v>
      </c>
      <c r="O3565">
        <f t="shared" si="220"/>
        <v>0</v>
      </c>
      <c r="P3565">
        <f t="shared" si="221"/>
        <v>3</v>
      </c>
      <c r="Q3565" s="10" t="s">
        <v>8331</v>
      </c>
      <c r="R3565" t="s">
        <v>8333</v>
      </c>
      <c r="S3565" s="14">
        <f t="shared" si="222"/>
        <v>42413.649641203709</v>
      </c>
      <c r="T3565" s="14">
        <f t="shared" si="223"/>
        <v>42443.607974537037</v>
      </c>
    </row>
    <row r="3566" spans="1:20" ht="45" x14ac:dyDescent="0.45">
      <c r="A3566">
        <v>1541</v>
      </c>
      <c r="B3566" s="3" t="s">
        <v>1542</v>
      </c>
      <c r="C3566" s="3" t="s">
        <v>5651</v>
      </c>
      <c r="D3566" s="6">
        <v>18000</v>
      </c>
      <c r="E3566" s="8">
        <v>6</v>
      </c>
      <c r="F3566" t="s">
        <v>8220</v>
      </c>
      <c r="G3566" t="s">
        <v>8223</v>
      </c>
      <c r="H3566" t="s">
        <v>8245</v>
      </c>
      <c r="I3566">
        <v>1420045538</v>
      </c>
      <c r="J3566">
        <v>1417453538</v>
      </c>
      <c r="K3566" t="b">
        <v>0</v>
      </c>
      <c r="L3566">
        <v>2</v>
      </c>
      <c r="M3566" t="b">
        <v>0</v>
      </c>
      <c r="N3566" t="s">
        <v>8287</v>
      </c>
      <c r="O3566">
        <f t="shared" si="220"/>
        <v>0</v>
      </c>
      <c r="P3566">
        <f t="shared" si="221"/>
        <v>3</v>
      </c>
      <c r="Q3566" s="10" t="s">
        <v>8336</v>
      </c>
      <c r="R3566" t="s">
        <v>8341</v>
      </c>
      <c r="S3566" s="14">
        <f t="shared" si="222"/>
        <v>41974.712245370371</v>
      </c>
      <c r="T3566" s="14">
        <f t="shared" si="223"/>
        <v>42004.712245370371</v>
      </c>
    </row>
    <row r="3567" spans="1:20" ht="45" x14ac:dyDescent="0.45">
      <c r="A3567">
        <v>2901</v>
      </c>
      <c r="B3567" s="3" t="s">
        <v>2901</v>
      </c>
      <c r="C3567" s="3" t="s">
        <v>7011</v>
      </c>
      <c r="D3567" s="6">
        <v>750</v>
      </c>
      <c r="E3567" s="8">
        <v>6</v>
      </c>
      <c r="F3567" t="s">
        <v>8220</v>
      </c>
      <c r="G3567" t="s">
        <v>8223</v>
      </c>
      <c r="H3567" t="s">
        <v>8245</v>
      </c>
      <c r="I3567">
        <v>1423345339</v>
      </c>
      <c r="J3567">
        <v>1418161339</v>
      </c>
      <c r="K3567" t="b">
        <v>0</v>
      </c>
      <c r="L3567">
        <v>2</v>
      </c>
      <c r="M3567" t="b">
        <v>0</v>
      </c>
      <c r="N3567" t="s">
        <v>8269</v>
      </c>
      <c r="O3567">
        <f t="shared" si="220"/>
        <v>1</v>
      </c>
      <c r="P3567">
        <f t="shared" si="221"/>
        <v>3</v>
      </c>
      <c r="Q3567" s="10" t="s">
        <v>8315</v>
      </c>
      <c r="R3567" t="s">
        <v>8316</v>
      </c>
      <c r="S3567" s="14">
        <f t="shared" si="222"/>
        <v>41982.904386574075</v>
      </c>
      <c r="T3567" s="14">
        <f t="shared" si="223"/>
        <v>42042.904386574075</v>
      </c>
    </row>
    <row r="3568" spans="1:20" ht="59.4" x14ac:dyDescent="0.4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20"/>
        <v>0</v>
      </c>
      <c r="P3568">
        <f t="shared" si="221"/>
        <v>6</v>
      </c>
      <c r="Q3568" s="10" t="s">
        <v>8320</v>
      </c>
      <c r="R3568" t="s">
        <v>8339</v>
      </c>
      <c r="S3568" s="14">
        <f t="shared" si="222"/>
        <v>42395.456412037034</v>
      </c>
      <c r="T3568" s="14">
        <f t="shared" si="223"/>
        <v>42425.456412037034</v>
      </c>
    </row>
    <row r="3569" spans="1:20" ht="45" x14ac:dyDescent="0.45">
      <c r="A3569">
        <v>544</v>
      </c>
      <c r="B3569" s="3" t="s">
        <v>545</v>
      </c>
      <c r="C3569" s="3" t="s">
        <v>4654</v>
      </c>
      <c r="D3569" s="6">
        <v>500</v>
      </c>
      <c r="E3569" s="8">
        <v>6</v>
      </c>
      <c r="F3569" t="s">
        <v>8220</v>
      </c>
      <c r="G3569" t="s">
        <v>8223</v>
      </c>
      <c r="H3569" t="s">
        <v>8245</v>
      </c>
      <c r="I3569">
        <v>1467647160</v>
      </c>
      <c r="J3569">
        <v>1465055160</v>
      </c>
      <c r="K3569" t="b">
        <v>0</v>
      </c>
      <c r="L3569">
        <v>2</v>
      </c>
      <c r="M3569" t="b">
        <v>0</v>
      </c>
      <c r="N3569" t="s">
        <v>8270</v>
      </c>
      <c r="O3569">
        <f t="shared" si="220"/>
        <v>1</v>
      </c>
      <c r="P3569">
        <f t="shared" si="221"/>
        <v>3</v>
      </c>
      <c r="Q3569" s="10" t="s">
        <v>8317</v>
      </c>
      <c r="R3569" t="s">
        <v>8318</v>
      </c>
      <c r="S3569" s="14">
        <f t="shared" si="222"/>
        <v>42525.656944444447</v>
      </c>
      <c r="T3569" s="14">
        <f t="shared" si="223"/>
        <v>42555.656944444447</v>
      </c>
    </row>
    <row r="3570" spans="1:20" ht="30.6" x14ac:dyDescent="0.45">
      <c r="A3570">
        <v>596</v>
      </c>
      <c r="B3570" s="3" t="s">
        <v>597</v>
      </c>
      <c r="C3570" s="3" t="s">
        <v>4706</v>
      </c>
      <c r="D3570" s="6">
        <v>20000</v>
      </c>
      <c r="E3570" s="8">
        <v>6</v>
      </c>
      <c r="F3570" t="s">
        <v>8220</v>
      </c>
      <c r="G3570" t="s">
        <v>8223</v>
      </c>
      <c r="H3570" t="s">
        <v>8245</v>
      </c>
      <c r="I3570">
        <v>1478122292</v>
      </c>
      <c r="J3570">
        <v>1475530292</v>
      </c>
      <c r="K3570" t="b">
        <v>0</v>
      </c>
      <c r="L3570">
        <v>2</v>
      </c>
      <c r="M3570" t="b">
        <v>0</v>
      </c>
      <c r="N3570" t="s">
        <v>8270</v>
      </c>
      <c r="O3570">
        <f t="shared" si="220"/>
        <v>0</v>
      </c>
      <c r="P3570">
        <f t="shared" si="221"/>
        <v>3</v>
      </c>
      <c r="Q3570" s="10" t="s">
        <v>8317</v>
      </c>
      <c r="R3570" t="s">
        <v>8318</v>
      </c>
      <c r="S3570" s="14">
        <f t="shared" si="222"/>
        <v>42646.896898148145</v>
      </c>
      <c r="T3570" s="14">
        <f t="shared" si="223"/>
        <v>42676.896898148145</v>
      </c>
    </row>
    <row r="3571" spans="1:20" ht="45" x14ac:dyDescent="0.45">
      <c r="A3571">
        <v>440</v>
      </c>
      <c r="B3571" s="3" t="s">
        <v>441</v>
      </c>
      <c r="C3571" s="3" t="s">
        <v>4550</v>
      </c>
      <c r="D3571" s="6">
        <v>5000</v>
      </c>
      <c r="E3571" s="8">
        <v>5</v>
      </c>
      <c r="F3571" t="s">
        <v>8220</v>
      </c>
      <c r="G3571" t="s">
        <v>8223</v>
      </c>
      <c r="H3571" t="s">
        <v>8245</v>
      </c>
      <c r="I3571">
        <v>1458859153</v>
      </c>
      <c r="J3571">
        <v>1456270753</v>
      </c>
      <c r="K3571" t="b">
        <v>0</v>
      </c>
      <c r="L3571">
        <v>1</v>
      </c>
      <c r="M3571" t="b">
        <v>0</v>
      </c>
      <c r="N3571" t="s">
        <v>8268</v>
      </c>
      <c r="O3571">
        <f t="shared" si="220"/>
        <v>0</v>
      </c>
      <c r="P3571">
        <f t="shared" si="221"/>
        <v>5</v>
      </c>
      <c r="Q3571" s="10" t="s">
        <v>8308</v>
      </c>
      <c r="R3571" t="s">
        <v>8314</v>
      </c>
      <c r="S3571" s="14">
        <f t="shared" si="222"/>
        <v>42423.985567129625</v>
      </c>
      <c r="T3571" s="14">
        <f t="shared" si="223"/>
        <v>42453.943900462968</v>
      </c>
    </row>
    <row r="3572" spans="1:20" ht="45" x14ac:dyDescent="0.45">
      <c r="A3572">
        <v>447</v>
      </c>
      <c r="B3572" s="3" t="s">
        <v>448</v>
      </c>
      <c r="C3572" s="3" t="s">
        <v>4557</v>
      </c>
      <c r="D3572" s="6">
        <v>30000</v>
      </c>
      <c r="E3572" s="8">
        <v>5</v>
      </c>
      <c r="F3572" t="s">
        <v>8220</v>
      </c>
      <c r="G3572" t="s">
        <v>8224</v>
      </c>
      <c r="H3572" t="s">
        <v>8246</v>
      </c>
      <c r="I3572">
        <v>1364041163</v>
      </c>
      <c r="J3572">
        <v>1361884763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0" t="s">
        <v>8308</v>
      </c>
      <c r="R3572" t="s">
        <v>8314</v>
      </c>
      <c r="S3572" s="14">
        <f t="shared" si="222"/>
        <v>41331.555127314816</v>
      </c>
      <c r="T3572" s="14">
        <f t="shared" si="223"/>
        <v>41356.513460648144</v>
      </c>
    </row>
    <row r="3573" spans="1:20" ht="45" x14ac:dyDescent="0.45">
      <c r="A3573">
        <v>161</v>
      </c>
      <c r="B3573" s="3" t="s">
        <v>163</v>
      </c>
      <c r="C3573" s="3" t="s">
        <v>4271</v>
      </c>
      <c r="D3573" s="6">
        <v>50000</v>
      </c>
      <c r="E3573" s="8">
        <v>5</v>
      </c>
      <c r="F3573" t="s">
        <v>8220</v>
      </c>
      <c r="G3573" t="s">
        <v>8223</v>
      </c>
      <c r="H3573" t="s">
        <v>8245</v>
      </c>
      <c r="I3573">
        <v>1404318595</v>
      </c>
      <c r="J3573">
        <v>1401726595</v>
      </c>
      <c r="K3573" t="b">
        <v>0</v>
      </c>
      <c r="L3573">
        <v>1</v>
      </c>
      <c r="M3573" t="b">
        <v>0</v>
      </c>
      <c r="N3573" t="s">
        <v>8266</v>
      </c>
      <c r="O3573">
        <f t="shared" si="220"/>
        <v>0</v>
      </c>
      <c r="P3573">
        <f t="shared" si="221"/>
        <v>5</v>
      </c>
      <c r="Q3573" s="10" t="s">
        <v>8308</v>
      </c>
      <c r="R3573" t="s">
        <v>8312</v>
      </c>
      <c r="S3573" s="14">
        <f t="shared" si="222"/>
        <v>41792.687442129631</v>
      </c>
      <c r="T3573" s="14">
        <f t="shared" si="223"/>
        <v>41822.687442129631</v>
      </c>
    </row>
    <row r="3574" spans="1:20" ht="45" x14ac:dyDescent="0.45">
      <c r="A3574">
        <v>1694</v>
      </c>
      <c r="B3574" s="3" t="s">
        <v>1695</v>
      </c>
      <c r="C3574" s="3" t="s">
        <v>5804</v>
      </c>
      <c r="D3574" s="6">
        <v>10000</v>
      </c>
      <c r="E3574" s="8">
        <v>5</v>
      </c>
      <c r="F3574" t="s">
        <v>8221</v>
      </c>
      <c r="G3574" t="s">
        <v>8223</v>
      </c>
      <c r="H3574" t="s">
        <v>8245</v>
      </c>
      <c r="I3574">
        <v>1490589360</v>
      </c>
      <c r="J3574">
        <v>1488038674</v>
      </c>
      <c r="K3574" t="b">
        <v>0</v>
      </c>
      <c r="L3574">
        <v>1</v>
      </c>
      <c r="M3574" t="b">
        <v>0</v>
      </c>
      <c r="N3574" t="s">
        <v>8291</v>
      </c>
      <c r="O3574">
        <f t="shared" si="220"/>
        <v>0</v>
      </c>
      <c r="P3574">
        <f t="shared" si="221"/>
        <v>5</v>
      </c>
      <c r="Q3574" s="10" t="s">
        <v>8323</v>
      </c>
      <c r="R3574" t="s">
        <v>8345</v>
      </c>
      <c r="S3574" s="14">
        <f t="shared" si="222"/>
        <v>42791.669837962967</v>
      </c>
      <c r="T3574" s="14">
        <f t="shared" si="223"/>
        <v>42821.191666666666</v>
      </c>
    </row>
    <row r="3575" spans="1:20" ht="45" x14ac:dyDescent="0.4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0" t="s">
        <v>8320</v>
      </c>
      <c r="R3575" t="s">
        <v>8322</v>
      </c>
      <c r="S3575" s="14">
        <f t="shared" si="222"/>
        <v>41471.446851851848</v>
      </c>
      <c r="T3575" s="14">
        <f t="shared" si="223"/>
        <v>41501.446851851848</v>
      </c>
    </row>
    <row r="3576" spans="1:20" ht="45" x14ac:dyDescent="0.45">
      <c r="A3576">
        <v>1482</v>
      </c>
      <c r="B3576" s="3" t="s">
        <v>1483</v>
      </c>
      <c r="C3576" s="3" t="s">
        <v>5592</v>
      </c>
      <c r="D3576" s="6">
        <v>5000</v>
      </c>
      <c r="E3576" s="8">
        <v>5</v>
      </c>
      <c r="F3576" t="s">
        <v>8220</v>
      </c>
      <c r="G3576" t="s">
        <v>8223</v>
      </c>
      <c r="H3576" t="s">
        <v>8245</v>
      </c>
      <c r="I3576">
        <v>1347004260</v>
      </c>
      <c r="J3576">
        <v>1345062936</v>
      </c>
      <c r="K3576" t="b">
        <v>0</v>
      </c>
      <c r="L3576">
        <v>1</v>
      </c>
      <c r="M3576" t="b">
        <v>0</v>
      </c>
      <c r="N3576" t="s">
        <v>8273</v>
      </c>
      <c r="O3576">
        <f t="shared" si="220"/>
        <v>0</v>
      </c>
      <c r="P3576">
        <f t="shared" si="221"/>
        <v>5</v>
      </c>
      <c r="Q3576" s="10" t="s">
        <v>8320</v>
      </c>
      <c r="R3576" t="s">
        <v>8322</v>
      </c>
      <c r="S3576" s="14">
        <f t="shared" si="222"/>
        <v>41136.85805555556</v>
      </c>
      <c r="T3576" s="14">
        <f t="shared" si="223"/>
        <v>41159.32708333333</v>
      </c>
    </row>
    <row r="3577" spans="1:20" ht="45" x14ac:dyDescent="0.45">
      <c r="A3577">
        <v>1499</v>
      </c>
      <c r="B3577" s="3" t="s">
        <v>1500</v>
      </c>
      <c r="C3577" s="3" t="s">
        <v>5609</v>
      </c>
      <c r="D3577" s="6">
        <v>2000</v>
      </c>
      <c r="E3577" s="8">
        <v>5</v>
      </c>
      <c r="F3577" t="s">
        <v>8220</v>
      </c>
      <c r="G3577" t="s">
        <v>8223</v>
      </c>
      <c r="H3577" t="s">
        <v>8245</v>
      </c>
      <c r="I3577">
        <v>1470355833</v>
      </c>
      <c r="J3577">
        <v>1465171833</v>
      </c>
      <c r="K3577" t="b">
        <v>0</v>
      </c>
      <c r="L3577">
        <v>1</v>
      </c>
      <c r="M3577" t="b">
        <v>0</v>
      </c>
      <c r="N3577" t="s">
        <v>8273</v>
      </c>
      <c r="O3577">
        <f t="shared" si="220"/>
        <v>0</v>
      </c>
      <c r="P3577">
        <f t="shared" si="221"/>
        <v>5</v>
      </c>
      <c r="Q3577" s="10" t="s">
        <v>8320</v>
      </c>
      <c r="R3577" t="s">
        <v>8322</v>
      </c>
      <c r="S3577" s="14">
        <f t="shared" si="222"/>
        <v>42527.007326388892</v>
      </c>
      <c r="T3577" s="14">
        <f t="shared" si="223"/>
        <v>42587.007326388892</v>
      </c>
    </row>
    <row r="3578" spans="1:20" ht="45" x14ac:dyDescent="0.45">
      <c r="A3578">
        <v>1178</v>
      </c>
      <c r="B3578" s="3" t="s">
        <v>1179</v>
      </c>
      <c r="C3578" s="3" t="s">
        <v>5288</v>
      </c>
      <c r="D3578" s="6">
        <v>75000</v>
      </c>
      <c r="E3578" s="8">
        <v>5</v>
      </c>
      <c r="F3578" t="s">
        <v>8220</v>
      </c>
      <c r="G3578" t="s">
        <v>8223</v>
      </c>
      <c r="H3578" t="s">
        <v>8245</v>
      </c>
      <c r="I3578">
        <v>1408225452</v>
      </c>
      <c r="J3578">
        <v>1405633452</v>
      </c>
      <c r="K3578" t="b">
        <v>0</v>
      </c>
      <c r="L3578">
        <v>1</v>
      </c>
      <c r="M3578" t="b">
        <v>0</v>
      </c>
      <c r="N3578" t="s">
        <v>8282</v>
      </c>
      <c r="O3578">
        <f t="shared" si="220"/>
        <v>0</v>
      </c>
      <c r="P3578">
        <f t="shared" si="221"/>
        <v>5</v>
      </c>
      <c r="Q3578" s="10" t="s">
        <v>8334</v>
      </c>
      <c r="R3578" t="s">
        <v>8335</v>
      </c>
      <c r="S3578" s="14">
        <f t="shared" si="222"/>
        <v>41837.905694444446</v>
      </c>
      <c r="T3578" s="14">
        <f t="shared" si="223"/>
        <v>41867.905694444446</v>
      </c>
    </row>
    <row r="3579" spans="1:20" ht="45" x14ac:dyDescent="0.45">
      <c r="A3579">
        <v>2416</v>
      </c>
      <c r="B3579" s="3" t="s">
        <v>2417</v>
      </c>
      <c r="C3579" s="3" t="s">
        <v>6526</v>
      </c>
      <c r="D3579" s="6">
        <v>20000</v>
      </c>
      <c r="E3579" s="8">
        <v>5</v>
      </c>
      <c r="F3579" t="s">
        <v>8220</v>
      </c>
      <c r="G3579" t="s">
        <v>8223</v>
      </c>
      <c r="H3579" t="s">
        <v>8245</v>
      </c>
      <c r="I3579">
        <v>1426345200</v>
      </c>
      <c r="J3579">
        <v>1421343743</v>
      </c>
      <c r="K3579" t="b">
        <v>0</v>
      </c>
      <c r="L3579">
        <v>1</v>
      </c>
      <c r="M3579" t="b">
        <v>0</v>
      </c>
      <c r="N3579" t="s">
        <v>8282</v>
      </c>
      <c r="O3579">
        <f t="shared" si="220"/>
        <v>0</v>
      </c>
      <c r="P3579">
        <f t="shared" si="221"/>
        <v>5</v>
      </c>
      <c r="Q3579" s="10" t="s">
        <v>8334</v>
      </c>
      <c r="R3579" t="s">
        <v>8335</v>
      </c>
      <c r="S3579" s="14">
        <f t="shared" si="222"/>
        <v>42019.737766203703</v>
      </c>
      <c r="T3579" s="14">
        <f t="shared" si="223"/>
        <v>42077.625</v>
      </c>
    </row>
    <row r="3580" spans="1:20" x14ac:dyDescent="0.45">
      <c r="A3580">
        <v>2418</v>
      </c>
      <c r="B3580" s="3" t="s">
        <v>2419</v>
      </c>
      <c r="C3580" s="3" t="s">
        <v>6528</v>
      </c>
      <c r="D3580" s="6">
        <v>25000</v>
      </c>
      <c r="E3580" s="8">
        <v>5</v>
      </c>
      <c r="F3580" t="s">
        <v>8220</v>
      </c>
      <c r="G3580" t="s">
        <v>8223</v>
      </c>
      <c r="H3580" t="s">
        <v>8245</v>
      </c>
      <c r="I3580">
        <v>1427225644</v>
      </c>
      <c r="J3580">
        <v>1422045244</v>
      </c>
      <c r="K3580" t="b">
        <v>0</v>
      </c>
      <c r="L3580">
        <v>5</v>
      </c>
      <c r="M3580" t="b">
        <v>0</v>
      </c>
      <c r="N3580" t="s">
        <v>8282</v>
      </c>
      <c r="O3580">
        <f t="shared" si="220"/>
        <v>0</v>
      </c>
      <c r="P3580">
        <f t="shared" si="221"/>
        <v>1</v>
      </c>
      <c r="Q3580" s="10" t="s">
        <v>8334</v>
      </c>
      <c r="R3580" t="s">
        <v>8335</v>
      </c>
      <c r="S3580" s="14">
        <f t="shared" si="222"/>
        <v>42027.856990740736</v>
      </c>
      <c r="T3580" s="14">
        <f t="shared" si="223"/>
        <v>42087.815324074079</v>
      </c>
    </row>
    <row r="3581" spans="1:20" ht="45" x14ac:dyDescent="0.45">
      <c r="A3581">
        <v>2583</v>
      </c>
      <c r="B3581" s="3" t="s">
        <v>2583</v>
      </c>
      <c r="C3581" s="3" t="s">
        <v>6693</v>
      </c>
      <c r="D3581" s="6">
        <v>1000</v>
      </c>
      <c r="E3581" s="8">
        <v>5</v>
      </c>
      <c r="F3581" t="s">
        <v>8220</v>
      </c>
      <c r="G3581" t="s">
        <v>8223</v>
      </c>
      <c r="H3581" t="s">
        <v>8245</v>
      </c>
      <c r="I3581">
        <v>1426526880</v>
      </c>
      <c r="J3581">
        <v>1421346480</v>
      </c>
      <c r="K3581" t="b">
        <v>0</v>
      </c>
      <c r="L3581">
        <v>5</v>
      </c>
      <c r="M3581" t="b">
        <v>0</v>
      </c>
      <c r="N3581" t="s">
        <v>8282</v>
      </c>
      <c r="O3581">
        <f t="shared" si="220"/>
        <v>1</v>
      </c>
      <c r="P3581">
        <f t="shared" si="221"/>
        <v>1</v>
      </c>
      <c r="Q3581" s="10" t="s">
        <v>8334</v>
      </c>
      <c r="R3581" t="s">
        <v>8335</v>
      </c>
      <c r="S3581" s="14">
        <f t="shared" si="222"/>
        <v>42019.76944444445</v>
      </c>
      <c r="T3581" s="14">
        <f t="shared" si="223"/>
        <v>42079.727777777778</v>
      </c>
    </row>
    <row r="3582" spans="1:20" ht="30.6" x14ac:dyDescent="0.45">
      <c r="A3582">
        <v>2586</v>
      </c>
      <c r="B3582" s="3" t="s">
        <v>2586</v>
      </c>
      <c r="C3582" s="3" t="s">
        <v>6696</v>
      </c>
      <c r="D3582" s="6">
        <v>3000</v>
      </c>
      <c r="E3582" s="8">
        <v>5</v>
      </c>
      <c r="F3582" t="s">
        <v>8220</v>
      </c>
      <c r="G3582" t="s">
        <v>8224</v>
      </c>
      <c r="H3582" t="s">
        <v>8246</v>
      </c>
      <c r="I3582">
        <v>1451030136</v>
      </c>
      <c r="J3582">
        <v>1448438136</v>
      </c>
      <c r="K3582" t="b">
        <v>0</v>
      </c>
      <c r="L3582">
        <v>1</v>
      </c>
      <c r="M3582" t="b">
        <v>0</v>
      </c>
      <c r="N3582" t="s">
        <v>8282</v>
      </c>
      <c r="O3582">
        <f t="shared" si="220"/>
        <v>0</v>
      </c>
      <c r="P3582">
        <f t="shared" si="221"/>
        <v>5</v>
      </c>
      <c r="Q3582" s="10" t="s">
        <v>8334</v>
      </c>
      <c r="R3582" t="s">
        <v>8335</v>
      </c>
      <c r="S3582" s="14">
        <f t="shared" si="222"/>
        <v>42333.330277777779</v>
      </c>
      <c r="T3582" s="14">
        <f t="shared" si="223"/>
        <v>42363.330277777779</v>
      </c>
    </row>
    <row r="3583" spans="1:20" ht="45" x14ac:dyDescent="0.45">
      <c r="A3583">
        <v>2589</v>
      </c>
      <c r="B3583" s="3" t="s">
        <v>2589</v>
      </c>
      <c r="C3583" s="3" t="s">
        <v>6699</v>
      </c>
      <c r="D3583" s="6">
        <v>50000</v>
      </c>
      <c r="E3583" s="8">
        <v>5</v>
      </c>
      <c r="F3583" t="s">
        <v>8220</v>
      </c>
      <c r="G3583" t="s">
        <v>8231</v>
      </c>
      <c r="H3583" t="s">
        <v>8252</v>
      </c>
      <c r="I3583">
        <v>1458733927</v>
      </c>
      <c r="J3583">
        <v>1456145527</v>
      </c>
      <c r="K3583" t="b">
        <v>0</v>
      </c>
      <c r="L3583">
        <v>1</v>
      </c>
      <c r="M3583" t="b">
        <v>0</v>
      </c>
      <c r="N3583" t="s">
        <v>8282</v>
      </c>
      <c r="O3583">
        <f t="shared" si="220"/>
        <v>0</v>
      </c>
      <c r="P3583">
        <f t="shared" si="221"/>
        <v>5</v>
      </c>
      <c r="Q3583" s="10" t="s">
        <v>8334</v>
      </c>
      <c r="R3583" t="s">
        <v>8335</v>
      </c>
      <c r="S3583" s="14">
        <f t="shared" si="222"/>
        <v>42422.536192129628</v>
      </c>
      <c r="T3583" s="14">
        <f t="shared" si="223"/>
        <v>42452.494525462964</v>
      </c>
    </row>
    <row r="3584" spans="1:20" ht="45" x14ac:dyDescent="0.45">
      <c r="A3584">
        <v>1139</v>
      </c>
      <c r="B3584" s="3" t="s">
        <v>1140</v>
      </c>
      <c r="C3584" s="3" t="s">
        <v>5249</v>
      </c>
      <c r="D3584" s="6">
        <v>8000</v>
      </c>
      <c r="E3584" s="8">
        <v>5</v>
      </c>
      <c r="F3584" t="s">
        <v>8220</v>
      </c>
      <c r="G3584" t="s">
        <v>8223</v>
      </c>
      <c r="H3584" t="s">
        <v>8245</v>
      </c>
      <c r="I3584">
        <v>1420100426</v>
      </c>
      <c r="J3584">
        <v>1417508426</v>
      </c>
      <c r="K3584" t="b">
        <v>0</v>
      </c>
      <c r="L3584">
        <v>1</v>
      </c>
      <c r="M3584" t="b">
        <v>0</v>
      </c>
      <c r="N3584" t="s">
        <v>8281</v>
      </c>
      <c r="O3584">
        <f t="shared" si="220"/>
        <v>0</v>
      </c>
      <c r="P3584">
        <f t="shared" si="221"/>
        <v>5</v>
      </c>
      <c r="Q3584" s="10" t="s">
        <v>8331</v>
      </c>
      <c r="R3584" t="s">
        <v>8333</v>
      </c>
      <c r="S3584" s="14">
        <f t="shared" si="222"/>
        <v>41975.347523148142</v>
      </c>
      <c r="T3584" s="14">
        <f t="shared" si="223"/>
        <v>42005.347523148142</v>
      </c>
    </row>
    <row r="3585" spans="1:20" ht="59.4" x14ac:dyDescent="0.45">
      <c r="A3585">
        <v>3806</v>
      </c>
      <c r="B3585" s="3" t="s">
        <v>3803</v>
      </c>
      <c r="C3585" s="3" t="s">
        <v>7916</v>
      </c>
      <c r="D3585" s="6">
        <v>7500</v>
      </c>
      <c r="E3585" s="8">
        <v>5</v>
      </c>
      <c r="F3585" t="s">
        <v>8220</v>
      </c>
      <c r="G3585" t="s">
        <v>8225</v>
      </c>
      <c r="H3585" t="s">
        <v>8247</v>
      </c>
      <c r="I3585">
        <v>1404022381</v>
      </c>
      <c r="J3585">
        <v>1402294381</v>
      </c>
      <c r="K3585" t="b">
        <v>0</v>
      </c>
      <c r="L3585">
        <v>1</v>
      </c>
      <c r="M3585" t="b">
        <v>0</v>
      </c>
      <c r="N3585" t="s">
        <v>8303</v>
      </c>
      <c r="O3585">
        <f t="shared" si="220"/>
        <v>0</v>
      </c>
      <c r="P3585">
        <f t="shared" si="221"/>
        <v>5</v>
      </c>
      <c r="Q3585" s="10" t="s">
        <v>8315</v>
      </c>
      <c r="R3585" t="s">
        <v>8357</v>
      </c>
      <c r="S3585" s="14">
        <f t="shared" si="222"/>
        <v>41799.259039351848</v>
      </c>
      <c r="T3585" s="14">
        <f t="shared" si="223"/>
        <v>41819.259039351848</v>
      </c>
    </row>
    <row r="3586" spans="1:20" ht="45" x14ac:dyDescent="0.45">
      <c r="A3586">
        <v>1581</v>
      </c>
      <c r="B3586" s="3" t="s">
        <v>1582</v>
      </c>
      <c r="C3586" s="3" t="s">
        <v>5691</v>
      </c>
      <c r="D3586" s="6">
        <v>1000</v>
      </c>
      <c r="E3586" s="8">
        <v>5</v>
      </c>
      <c r="F3586" t="s">
        <v>8220</v>
      </c>
      <c r="G3586" t="s">
        <v>8224</v>
      </c>
      <c r="H3586" t="s">
        <v>8246</v>
      </c>
      <c r="I3586">
        <v>1450521990</v>
      </c>
      <c r="J3586">
        <v>1447757190</v>
      </c>
      <c r="K3586" t="b">
        <v>0</v>
      </c>
      <c r="L3586">
        <v>1</v>
      </c>
      <c r="M3586" t="b">
        <v>0</v>
      </c>
      <c r="N3586" t="s">
        <v>8289</v>
      </c>
      <c r="O3586">
        <f t="shared" ref="O3586:O3649" si="224">ROUND(E3586/D3586*100,0)</f>
        <v>1</v>
      </c>
      <c r="P3586">
        <f t="shared" ref="P3586:P3649" si="225">IFERROR(ROUND(E3586/L3586,2),0)</f>
        <v>5</v>
      </c>
      <c r="Q3586" s="10" t="s">
        <v>8336</v>
      </c>
      <c r="R3586" t="s">
        <v>8343</v>
      </c>
      <c r="S3586" s="14">
        <f t="shared" ref="S3586:S3649" si="226">(((J3586/60)/60)/24)+DATE(1970,1,1)</f>
        <v>42325.448958333334</v>
      </c>
      <c r="T3586" s="14">
        <f t="shared" ref="T3586:T3649" si="227">(((I3586/60)/60)/24)+DATE(1970,1,1)</f>
        <v>42357.448958333334</v>
      </c>
    </row>
    <row r="3587" spans="1:20" ht="45" x14ac:dyDescent="0.45">
      <c r="A3587">
        <v>2849</v>
      </c>
      <c r="B3587" s="3" t="s">
        <v>2849</v>
      </c>
      <c r="C3587" s="3" t="s">
        <v>6959</v>
      </c>
      <c r="D3587" s="6">
        <v>500</v>
      </c>
      <c r="E3587" s="8">
        <v>5</v>
      </c>
      <c r="F3587" t="s">
        <v>8220</v>
      </c>
      <c r="G3587" t="s">
        <v>8224</v>
      </c>
      <c r="H3587" t="s">
        <v>8246</v>
      </c>
      <c r="I3587">
        <v>1461406600</v>
      </c>
      <c r="J3587">
        <v>1458814600</v>
      </c>
      <c r="K3587" t="b">
        <v>0</v>
      </c>
      <c r="L3587">
        <v>1</v>
      </c>
      <c r="M3587" t="b">
        <v>0</v>
      </c>
      <c r="N3587" t="s">
        <v>8269</v>
      </c>
      <c r="O3587">
        <f t="shared" si="224"/>
        <v>1</v>
      </c>
      <c r="P3587">
        <f t="shared" si="225"/>
        <v>5</v>
      </c>
      <c r="Q3587" s="10" t="s">
        <v>8315</v>
      </c>
      <c r="R3587" t="s">
        <v>8316</v>
      </c>
      <c r="S3587" s="14">
        <f t="shared" si="226"/>
        <v>42453.428240740745</v>
      </c>
      <c r="T3587" s="14">
        <f t="shared" si="227"/>
        <v>42483.428240740745</v>
      </c>
    </row>
    <row r="3588" spans="1:20" ht="45" x14ac:dyDescent="0.45">
      <c r="A3588">
        <v>2887</v>
      </c>
      <c r="B3588" s="3" t="s">
        <v>2887</v>
      </c>
      <c r="C3588" s="3" t="s">
        <v>6997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1420971324</v>
      </c>
      <c r="J3588">
        <v>1418379324</v>
      </c>
      <c r="K3588" t="b">
        <v>0</v>
      </c>
      <c r="L3588">
        <v>1</v>
      </c>
      <c r="M3588" t="b">
        <v>0</v>
      </c>
      <c r="N3588" t="s">
        <v>8269</v>
      </c>
      <c r="O3588">
        <f t="shared" si="224"/>
        <v>0</v>
      </c>
      <c r="P3588">
        <f t="shared" si="225"/>
        <v>5</v>
      </c>
      <c r="Q3588" s="10" t="s">
        <v>8315</v>
      </c>
      <c r="R3588" t="s">
        <v>8316</v>
      </c>
      <c r="S3588" s="14">
        <f t="shared" si="226"/>
        <v>41985.427361111113</v>
      </c>
      <c r="T3588" s="14">
        <f t="shared" si="227"/>
        <v>42015.427361111113</v>
      </c>
    </row>
    <row r="3589" spans="1:20" ht="45" x14ac:dyDescent="0.45">
      <c r="A3589">
        <v>3915</v>
      </c>
      <c r="B3589" s="3" t="s">
        <v>3912</v>
      </c>
      <c r="C3589" s="3" t="s">
        <v>8023</v>
      </c>
      <c r="D3589" s="6">
        <v>1500</v>
      </c>
      <c r="E3589" s="8">
        <v>5</v>
      </c>
      <c r="F3589" t="s">
        <v>8220</v>
      </c>
      <c r="G3589" t="s">
        <v>8224</v>
      </c>
      <c r="H3589" t="s">
        <v>8246</v>
      </c>
      <c r="I3589">
        <v>1464824309</v>
      </c>
      <c r="J3589">
        <v>1462232309</v>
      </c>
      <c r="K3589" t="b">
        <v>0</v>
      </c>
      <c r="L3589">
        <v>1</v>
      </c>
      <c r="M3589" t="b">
        <v>0</v>
      </c>
      <c r="N3589" t="s">
        <v>8269</v>
      </c>
      <c r="O3589">
        <f t="shared" si="224"/>
        <v>0</v>
      </c>
      <c r="P3589">
        <f t="shared" si="225"/>
        <v>5</v>
      </c>
      <c r="Q3589" s="10" t="s">
        <v>8315</v>
      </c>
      <c r="R3589" t="s">
        <v>8316</v>
      </c>
      <c r="S3589" s="14">
        <f t="shared" si="226"/>
        <v>42492.98505787037</v>
      </c>
      <c r="T3589" s="14">
        <f t="shared" si="227"/>
        <v>42522.98505787037</v>
      </c>
    </row>
    <row r="3590" spans="1:20" ht="45" x14ac:dyDescent="0.45">
      <c r="A3590">
        <v>3939</v>
      </c>
      <c r="B3590" s="3" t="s">
        <v>3936</v>
      </c>
      <c r="C3590" s="3" t="s">
        <v>8047</v>
      </c>
      <c r="D3590" s="6">
        <v>5000</v>
      </c>
      <c r="E3590" s="8">
        <v>5</v>
      </c>
      <c r="F3590" t="s">
        <v>8220</v>
      </c>
      <c r="G3590" t="s">
        <v>8225</v>
      </c>
      <c r="H3590" t="s">
        <v>8247</v>
      </c>
      <c r="I3590">
        <v>1412656200</v>
      </c>
      <c r="J3590">
        <v>1412328979</v>
      </c>
      <c r="K3590" t="b">
        <v>0</v>
      </c>
      <c r="L3590">
        <v>1</v>
      </c>
      <c r="M3590" t="b">
        <v>0</v>
      </c>
      <c r="N3590" t="s">
        <v>8269</v>
      </c>
      <c r="O3590">
        <f t="shared" si="224"/>
        <v>0</v>
      </c>
      <c r="P3590">
        <f t="shared" si="225"/>
        <v>5</v>
      </c>
      <c r="Q3590" s="10" t="s">
        <v>8315</v>
      </c>
      <c r="R3590" t="s">
        <v>8316</v>
      </c>
      <c r="S3590" s="14">
        <f t="shared" si="226"/>
        <v>41915.400219907409</v>
      </c>
      <c r="T3590" s="14">
        <f t="shared" si="227"/>
        <v>41919.1875</v>
      </c>
    </row>
    <row r="3591" spans="1:20" ht="45" x14ac:dyDescent="0.4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0</v>
      </c>
      <c r="P3591">
        <f t="shared" si="225"/>
        <v>5</v>
      </c>
      <c r="Q3591" s="10" t="s">
        <v>8315</v>
      </c>
      <c r="R3591" t="s">
        <v>8316</v>
      </c>
      <c r="S3591" s="14">
        <f t="shared" si="226"/>
        <v>42109.801712962959</v>
      </c>
      <c r="T3591" s="14">
        <f t="shared" si="227"/>
        <v>42139.801712962959</v>
      </c>
    </row>
    <row r="3592" spans="1:20" ht="45" x14ac:dyDescent="0.4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8315</v>
      </c>
      <c r="R3592" t="s">
        <v>8316</v>
      </c>
      <c r="S3592" s="14">
        <f t="shared" si="226"/>
        <v>41809.389930555553</v>
      </c>
      <c r="T3592" s="14">
        <f t="shared" si="227"/>
        <v>41839.389930555553</v>
      </c>
    </row>
    <row r="3593" spans="1:20" ht="45" x14ac:dyDescent="0.4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24"/>
        <v>0</v>
      </c>
      <c r="P3593">
        <f t="shared" si="225"/>
        <v>5</v>
      </c>
      <c r="Q3593" s="10" t="s">
        <v>8315</v>
      </c>
      <c r="R3593" t="s">
        <v>8316</v>
      </c>
      <c r="S3593" s="14">
        <f t="shared" si="226"/>
        <v>41848.772928240738</v>
      </c>
      <c r="T3593" s="14">
        <f t="shared" si="227"/>
        <v>41877.686111111114</v>
      </c>
    </row>
    <row r="3594" spans="1:20" ht="45" x14ac:dyDescent="0.45">
      <c r="A3594">
        <v>4079</v>
      </c>
      <c r="B3594" s="3" t="s">
        <v>4075</v>
      </c>
      <c r="C3594" s="3" t="s">
        <v>8182</v>
      </c>
      <c r="D3594" s="6">
        <v>3000</v>
      </c>
      <c r="E3594" s="8">
        <v>5</v>
      </c>
      <c r="F3594" t="s">
        <v>8220</v>
      </c>
      <c r="G3594" t="s">
        <v>8223</v>
      </c>
      <c r="H3594" t="s">
        <v>8245</v>
      </c>
      <c r="I3594">
        <v>1466375521</v>
      </c>
      <c r="J3594">
        <v>1463783521</v>
      </c>
      <c r="K3594" t="b">
        <v>0</v>
      </c>
      <c r="L3594">
        <v>1</v>
      </c>
      <c r="M3594" t="b">
        <v>0</v>
      </c>
      <c r="N3594" t="s">
        <v>8269</v>
      </c>
      <c r="O3594">
        <f t="shared" si="224"/>
        <v>0</v>
      </c>
      <c r="P3594">
        <f t="shared" si="225"/>
        <v>5</v>
      </c>
      <c r="Q3594" s="10" t="s">
        <v>8315</v>
      </c>
      <c r="R3594" t="s">
        <v>8316</v>
      </c>
      <c r="S3594" s="14">
        <f t="shared" si="226"/>
        <v>42510.938900462963</v>
      </c>
      <c r="T3594" s="14">
        <f t="shared" si="227"/>
        <v>42540.938900462963</v>
      </c>
    </row>
    <row r="3595" spans="1:20" ht="59.4" x14ac:dyDescent="0.45">
      <c r="A3595">
        <v>3119</v>
      </c>
      <c r="B3595" s="3" t="s">
        <v>3119</v>
      </c>
      <c r="C3595" s="3" t="s">
        <v>7229</v>
      </c>
      <c r="D3595" s="6">
        <v>10000</v>
      </c>
      <c r="E3595" s="8">
        <v>5</v>
      </c>
      <c r="F3595" t="s">
        <v>8220</v>
      </c>
      <c r="G3595" t="s">
        <v>8223</v>
      </c>
      <c r="H3595" t="s">
        <v>8245</v>
      </c>
      <c r="I3595">
        <v>1427414732</v>
      </c>
      <c r="J3595">
        <v>1424826332</v>
      </c>
      <c r="K3595" t="b">
        <v>0</v>
      </c>
      <c r="L3595">
        <v>1</v>
      </c>
      <c r="M3595" t="b">
        <v>0</v>
      </c>
      <c r="N3595" t="s">
        <v>8301</v>
      </c>
      <c r="O3595">
        <f t="shared" si="224"/>
        <v>0</v>
      </c>
      <c r="P3595">
        <f t="shared" si="225"/>
        <v>5</v>
      </c>
      <c r="Q3595" s="10" t="s">
        <v>8315</v>
      </c>
      <c r="R3595" t="s">
        <v>8355</v>
      </c>
      <c r="S3595" s="14">
        <f t="shared" si="226"/>
        <v>42060.04550925926</v>
      </c>
      <c r="T3595" s="14">
        <f t="shared" si="227"/>
        <v>42090.003842592589</v>
      </c>
    </row>
    <row r="3596" spans="1:20" ht="45" x14ac:dyDescent="0.45">
      <c r="A3596">
        <v>1090</v>
      </c>
      <c r="B3596" s="3" t="s">
        <v>1091</v>
      </c>
      <c r="C3596" s="3" t="s">
        <v>5200</v>
      </c>
      <c r="D3596" s="6">
        <v>12999</v>
      </c>
      <c r="E3596" s="8">
        <v>5</v>
      </c>
      <c r="F3596" t="s">
        <v>8220</v>
      </c>
      <c r="G3596" t="s">
        <v>8225</v>
      </c>
      <c r="H3596" t="s">
        <v>8247</v>
      </c>
      <c r="I3596">
        <v>1432873653</v>
      </c>
      <c r="J3596">
        <v>1430281653</v>
      </c>
      <c r="K3596" t="b">
        <v>0</v>
      </c>
      <c r="L3596">
        <v>1</v>
      </c>
      <c r="M3596" t="b">
        <v>0</v>
      </c>
      <c r="N3596" t="s">
        <v>8280</v>
      </c>
      <c r="O3596">
        <f t="shared" si="224"/>
        <v>0</v>
      </c>
      <c r="P3596">
        <f t="shared" si="225"/>
        <v>5</v>
      </c>
      <c r="Q3596" s="10" t="s">
        <v>8331</v>
      </c>
      <c r="R3596" t="s">
        <v>8332</v>
      </c>
      <c r="S3596" s="14">
        <f t="shared" si="226"/>
        <v>42123.185798611114</v>
      </c>
      <c r="T3596" s="14">
        <f t="shared" si="227"/>
        <v>42153.185798611114</v>
      </c>
    </row>
    <row r="3597" spans="1:20" ht="45" x14ac:dyDescent="0.45">
      <c r="A3597">
        <v>1113</v>
      </c>
      <c r="B3597" s="3" t="s">
        <v>1114</v>
      </c>
      <c r="C3597" s="3" t="s">
        <v>5223</v>
      </c>
      <c r="D3597" s="6">
        <v>1000</v>
      </c>
      <c r="E3597" s="8">
        <v>5</v>
      </c>
      <c r="F3597" t="s">
        <v>8220</v>
      </c>
      <c r="G3597" t="s">
        <v>8224</v>
      </c>
      <c r="H3597" t="s">
        <v>8246</v>
      </c>
      <c r="I3597">
        <v>1408058820</v>
      </c>
      <c r="J3597">
        <v>1405466820</v>
      </c>
      <c r="K3597" t="b">
        <v>0</v>
      </c>
      <c r="L3597">
        <v>1</v>
      </c>
      <c r="M3597" t="b">
        <v>0</v>
      </c>
      <c r="N3597" t="s">
        <v>8280</v>
      </c>
      <c r="O3597">
        <f t="shared" si="224"/>
        <v>1</v>
      </c>
      <c r="P3597">
        <f t="shared" si="225"/>
        <v>5</v>
      </c>
      <c r="Q3597" s="10" t="s">
        <v>8331</v>
      </c>
      <c r="R3597" t="s">
        <v>8332</v>
      </c>
      <c r="S3597" s="14">
        <f t="shared" si="226"/>
        <v>41835.977083333331</v>
      </c>
      <c r="T3597" s="14">
        <f t="shared" si="227"/>
        <v>41865.977083333331</v>
      </c>
    </row>
    <row r="3598" spans="1:20" ht="59.4" x14ac:dyDescent="0.45">
      <c r="A3598">
        <v>1119</v>
      </c>
      <c r="B3598" s="3" t="s">
        <v>1120</v>
      </c>
      <c r="C3598" s="3" t="s">
        <v>5229</v>
      </c>
      <c r="D3598" s="6">
        <v>2100</v>
      </c>
      <c r="E3598" s="8">
        <v>5</v>
      </c>
      <c r="F3598" t="s">
        <v>8220</v>
      </c>
      <c r="G3598" t="s">
        <v>8223</v>
      </c>
      <c r="H3598" t="s">
        <v>8245</v>
      </c>
      <c r="I3598">
        <v>1396810864</v>
      </c>
      <c r="J3598">
        <v>1395687664</v>
      </c>
      <c r="K3598" t="b">
        <v>0</v>
      </c>
      <c r="L3598">
        <v>1</v>
      </c>
      <c r="M3598" t="b">
        <v>0</v>
      </c>
      <c r="N3598" t="s">
        <v>8280</v>
      </c>
      <c r="O3598">
        <f t="shared" si="224"/>
        <v>0</v>
      </c>
      <c r="P3598">
        <f t="shared" si="225"/>
        <v>5</v>
      </c>
      <c r="Q3598" s="10" t="s">
        <v>8331</v>
      </c>
      <c r="R3598" t="s">
        <v>8332</v>
      </c>
      <c r="S3598" s="14">
        <f t="shared" si="226"/>
        <v>41722.792407407411</v>
      </c>
      <c r="T3598" s="14">
        <f t="shared" si="227"/>
        <v>41735.792407407411</v>
      </c>
    </row>
    <row r="3599" spans="1:20" ht="45" x14ac:dyDescent="0.4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24"/>
        <v>1</v>
      </c>
      <c r="P3599">
        <f t="shared" si="225"/>
        <v>5</v>
      </c>
      <c r="Q3599" s="10" t="s">
        <v>8317</v>
      </c>
      <c r="R3599" t="s">
        <v>8318</v>
      </c>
      <c r="S3599" s="14">
        <f t="shared" si="226"/>
        <v>42307.034074074079</v>
      </c>
      <c r="T3599" s="14">
        <f t="shared" si="227"/>
        <v>42337.075740740736</v>
      </c>
    </row>
    <row r="3600" spans="1:20" ht="45" x14ac:dyDescent="0.45">
      <c r="A3600">
        <v>1242</v>
      </c>
      <c r="B3600" s="3" t="s">
        <v>1243</v>
      </c>
      <c r="C3600" s="3" t="s">
        <v>5352</v>
      </c>
      <c r="D3600" s="6">
        <v>911</v>
      </c>
      <c r="E3600" s="8">
        <v>5</v>
      </c>
      <c r="F3600" t="s">
        <v>8219</v>
      </c>
      <c r="G3600" t="s">
        <v>8223</v>
      </c>
      <c r="H3600" t="s">
        <v>8245</v>
      </c>
      <c r="I3600">
        <v>1315747080</v>
      </c>
      <c r="J3600">
        <v>1314417502</v>
      </c>
      <c r="K3600" t="b">
        <v>0</v>
      </c>
      <c r="L3600">
        <v>1</v>
      </c>
      <c r="M3600" t="b">
        <v>0</v>
      </c>
      <c r="N3600" t="s">
        <v>8284</v>
      </c>
      <c r="O3600">
        <f t="shared" si="224"/>
        <v>1</v>
      </c>
      <c r="P3600">
        <f t="shared" si="225"/>
        <v>5</v>
      </c>
      <c r="Q3600" s="10" t="s">
        <v>8323</v>
      </c>
      <c r="R3600" t="s">
        <v>8338</v>
      </c>
      <c r="S3600" s="14">
        <f t="shared" si="226"/>
        <v>40782.165532407409</v>
      </c>
      <c r="T3600" s="14">
        <f t="shared" si="227"/>
        <v>40797.554166666669</v>
      </c>
    </row>
    <row r="3601" spans="1:20" ht="30.6" x14ac:dyDescent="0.45">
      <c r="A3601">
        <v>1181</v>
      </c>
      <c r="B3601" s="3" t="s">
        <v>1182</v>
      </c>
      <c r="C3601" s="3" t="s">
        <v>5291</v>
      </c>
      <c r="D3601" s="6">
        <v>50000</v>
      </c>
      <c r="E3601" s="8">
        <v>4</v>
      </c>
      <c r="F3601" t="s">
        <v>8220</v>
      </c>
      <c r="G3601" t="s">
        <v>8223</v>
      </c>
      <c r="H3601" t="s">
        <v>8245</v>
      </c>
      <c r="I3601">
        <v>1425197321</v>
      </c>
      <c r="J3601">
        <v>1422605321</v>
      </c>
      <c r="K3601" t="b">
        <v>0</v>
      </c>
      <c r="L3601">
        <v>3</v>
      </c>
      <c r="M3601" t="b">
        <v>0</v>
      </c>
      <c r="N3601" t="s">
        <v>8282</v>
      </c>
      <c r="O3601">
        <f t="shared" si="224"/>
        <v>0</v>
      </c>
      <c r="P3601">
        <f t="shared" si="225"/>
        <v>1.33</v>
      </c>
      <c r="Q3601" s="10" t="s">
        <v>8334</v>
      </c>
      <c r="R3601" t="s">
        <v>8335</v>
      </c>
      <c r="S3601" s="14">
        <f t="shared" si="226"/>
        <v>42034.339363425926</v>
      </c>
      <c r="T3601" s="14">
        <f t="shared" si="227"/>
        <v>42064.339363425926</v>
      </c>
    </row>
    <row r="3602" spans="1:20" ht="59.4" x14ac:dyDescent="0.45">
      <c r="A3602">
        <v>1865</v>
      </c>
      <c r="B3602" s="3" t="s">
        <v>1866</v>
      </c>
      <c r="C3602" s="3" t="s">
        <v>5975</v>
      </c>
      <c r="D3602" s="6">
        <v>110000</v>
      </c>
      <c r="E3602" s="8">
        <v>4</v>
      </c>
      <c r="F3602" t="s">
        <v>8220</v>
      </c>
      <c r="G3602" t="s">
        <v>8224</v>
      </c>
      <c r="H3602" t="s">
        <v>8246</v>
      </c>
      <c r="I3602">
        <v>1478425747</v>
      </c>
      <c r="J3602">
        <v>1475398147</v>
      </c>
      <c r="K3602" t="b">
        <v>0</v>
      </c>
      <c r="L3602">
        <v>2</v>
      </c>
      <c r="M3602" t="b">
        <v>0</v>
      </c>
      <c r="N3602" t="s">
        <v>8281</v>
      </c>
      <c r="O3602">
        <f t="shared" si="224"/>
        <v>0</v>
      </c>
      <c r="P3602">
        <f t="shared" si="225"/>
        <v>2</v>
      </c>
      <c r="Q3602" s="10" t="s">
        <v>8331</v>
      </c>
      <c r="R3602" t="s">
        <v>8333</v>
      </c>
      <c r="S3602" s="14">
        <f t="shared" si="226"/>
        <v>42645.367442129631</v>
      </c>
      <c r="T3602" s="14">
        <f t="shared" si="227"/>
        <v>42680.409108796302</v>
      </c>
    </row>
    <row r="3603" spans="1:20" ht="59.4" x14ac:dyDescent="0.45">
      <c r="A3603">
        <v>4072</v>
      </c>
      <c r="B3603" s="3" t="s">
        <v>4068</v>
      </c>
      <c r="C3603" s="3" t="s">
        <v>8175</v>
      </c>
      <c r="D3603" s="6">
        <v>1000</v>
      </c>
      <c r="E3603" s="8">
        <v>4</v>
      </c>
      <c r="F3603" t="s">
        <v>8220</v>
      </c>
      <c r="G3603" t="s">
        <v>8224</v>
      </c>
      <c r="H3603" t="s">
        <v>8246</v>
      </c>
      <c r="I3603">
        <v>1408646111</v>
      </c>
      <c r="J3603">
        <v>1403462111</v>
      </c>
      <c r="K3603" t="b">
        <v>0</v>
      </c>
      <c r="L3603">
        <v>2</v>
      </c>
      <c r="M3603" t="b">
        <v>0</v>
      </c>
      <c r="N3603" t="s">
        <v>8269</v>
      </c>
      <c r="O3603">
        <f t="shared" si="224"/>
        <v>0</v>
      </c>
      <c r="P3603">
        <f t="shared" si="225"/>
        <v>2</v>
      </c>
      <c r="Q3603" s="10" t="s">
        <v>8315</v>
      </c>
      <c r="R3603" t="s">
        <v>8316</v>
      </c>
      <c r="S3603" s="14">
        <f t="shared" si="226"/>
        <v>41812.77443287037</v>
      </c>
      <c r="T3603" s="14">
        <f t="shared" si="227"/>
        <v>41872.77443287037</v>
      </c>
    </row>
    <row r="3604" spans="1:20" ht="45" x14ac:dyDescent="0.45">
      <c r="A3604">
        <v>636</v>
      </c>
      <c r="B3604" s="3" t="s">
        <v>637</v>
      </c>
      <c r="C3604" s="3" t="s">
        <v>4746</v>
      </c>
      <c r="D3604" s="6">
        <v>2000</v>
      </c>
      <c r="E3604" s="8">
        <v>4</v>
      </c>
      <c r="F3604" t="s">
        <v>8219</v>
      </c>
      <c r="G3604" t="s">
        <v>8224</v>
      </c>
      <c r="H3604" t="s">
        <v>8246</v>
      </c>
      <c r="I3604">
        <v>1433587620</v>
      </c>
      <c r="J3604">
        <v>1430996150</v>
      </c>
      <c r="K3604" t="b">
        <v>0</v>
      </c>
      <c r="L3604">
        <v>1</v>
      </c>
      <c r="M3604" t="b">
        <v>0</v>
      </c>
      <c r="N3604" t="s">
        <v>8270</v>
      </c>
      <c r="O3604">
        <f t="shared" si="224"/>
        <v>0</v>
      </c>
      <c r="P3604">
        <f t="shared" si="225"/>
        <v>4</v>
      </c>
      <c r="Q3604" s="10" t="s">
        <v>8317</v>
      </c>
      <c r="R3604" t="s">
        <v>8318</v>
      </c>
      <c r="S3604" s="14">
        <f t="shared" si="226"/>
        <v>42131.455439814818</v>
      </c>
      <c r="T3604" s="14">
        <f t="shared" si="227"/>
        <v>42161.44930555555</v>
      </c>
    </row>
    <row r="3605" spans="1:20" ht="59.4" x14ac:dyDescent="0.45">
      <c r="A3605">
        <v>435</v>
      </c>
      <c r="B3605" s="3" t="s">
        <v>436</v>
      </c>
      <c r="C3605" s="3" t="s">
        <v>4545</v>
      </c>
      <c r="D3605" s="6">
        <v>110000</v>
      </c>
      <c r="E3605" s="8">
        <v>3</v>
      </c>
      <c r="F3605" t="s">
        <v>8220</v>
      </c>
      <c r="G3605" t="s">
        <v>8223</v>
      </c>
      <c r="H3605" t="s">
        <v>8245</v>
      </c>
      <c r="I3605">
        <v>1379094980</v>
      </c>
      <c r="J3605">
        <v>1376502980</v>
      </c>
      <c r="K3605" t="b">
        <v>0</v>
      </c>
      <c r="L3605">
        <v>3</v>
      </c>
      <c r="M3605" t="b">
        <v>0</v>
      </c>
      <c r="N3605" t="s">
        <v>8268</v>
      </c>
      <c r="O3605">
        <f t="shared" si="224"/>
        <v>0</v>
      </c>
      <c r="P3605">
        <f t="shared" si="225"/>
        <v>1</v>
      </c>
      <c r="Q3605" s="10" t="s">
        <v>8308</v>
      </c>
      <c r="R3605" t="s">
        <v>8314</v>
      </c>
      <c r="S3605" s="14">
        <f t="shared" si="226"/>
        <v>41500.747453703705</v>
      </c>
      <c r="T3605" s="14">
        <f t="shared" si="227"/>
        <v>41530.747453703705</v>
      </c>
    </row>
    <row r="3606" spans="1:20" ht="45" x14ac:dyDescent="0.45">
      <c r="A3606">
        <v>194</v>
      </c>
      <c r="B3606" s="3" t="s">
        <v>196</v>
      </c>
      <c r="C3606" s="3" t="s">
        <v>4304</v>
      </c>
      <c r="D3606" s="6">
        <v>2500</v>
      </c>
      <c r="E3606" s="8">
        <v>3</v>
      </c>
      <c r="F3606" t="s">
        <v>8220</v>
      </c>
      <c r="G3606" t="s">
        <v>8224</v>
      </c>
      <c r="H3606" t="s">
        <v>8246</v>
      </c>
      <c r="I3606">
        <v>1457308531</v>
      </c>
      <c r="J3606">
        <v>1452124531</v>
      </c>
      <c r="K3606" t="b">
        <v>0</v>
      </c>
      <c r="L3606">
        <v>3</v>
      </c>
      <c r="M3606" t="b">
        <v>0</v>
      </c>
      <c r="N3606" t="s">
        <v>8266</v>
      </c>
      <c r="O3606">
        <f t="shared" si="224"/>
        <v>0</v>
      </c>
      <c r="P3606">
        <f t="shared" si="225"/>
        <v>1</v>
      </c>
      <c r="Q3606" s="10" t="s">
        <v>8308</v>
      </c>
      <c r="R3606" t="s">
        <v>8312</v>
      </c>
      <c r="S3606" s="14">
        <f t="shared" si="226"/>
        <v>42375.996886574074</v>
      </c>
      <c r="T3606" s="14">
        <f t="shared" si="227"/>
        <v>42435.996886574074</v>
      </c>
    </row>
    <row r="3607" spans="1:20" ht="45" x14ac:dyDescent="0.45">
      <c r="A3607">
        <v>3805</v>
      </c>
      <c r="B3607" s="3" t="s">
        <v>3802</v>
      </c>
      <c r="C3607" s="3" t="s">
        <v>7915</v>
      </c>
      <c r="D3607" s="6">
        <v>150000</v>
      </c>
      <c r="E3607" s="8">
        <v>3</v>
      </c>
      <c r="F3607" t="s">
        <v>8220</v>
      </c>
      <c r="G3607" t="s">
        <v>8223</v>
      </c>
      <c r="H3607" t="s">
        <v>8245</v>
      </c>
      <c r="I3607">
        <v>1411852640</v>
      </c>
      <c r="J3607">
        <v>1406668640</v>
      </c>
      <c r="K3607" t="b">
        <v>0</v>
      </c>
      <c r="L3607">
        <v>2</v>
      </c>
      <c r="M3607" t="b">
        <v>0</v>
      </c>
      <c r="N3607" t="s">
        <v>8303</v>
      </c>
      <c r="O3607">
        <f t="shared" si="224"/>
        <v>0</v>
      </c>
      <c r="P3607">
        <f t="shared" si="225"/>
        <v>1.5</v>
      </c>
      <c r="Q3607" s="10" t="s">
        <v>8315</v>
      </c>
      <c r="R3607" t="s">
        <v>8357</v>
      </c>
      <c r="S3607" s="14">
        <f t="shared" si="226"/>
        <v>41849.887037037035</v>
      </c>
      <c r="T3607" s="14">
        <f t="shared" si="227"/>
        <v>41909.887037037035</v>
      </c>
    </row>
    <row r="3608" spans="1:20" ht="30.6" x14ac:dyDescent="0.4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24"/>
        <v>0</v>
      </c>
      <c r="P3608">
        <f t="shared" si="225"/>
        <v>1</v>
      </c>
      <c r="Q3608" s="10" t="s">
        <v>8336</v>
      </c>
      <c r="R3608" t="s">
        <v>8343</v>
      </c>
      <c r="S3608" s="14">
        <f t="shared" si="226"/>
        <v>42033.845543981486</v>
      </c>
      <c r="T3608" s="14">
        <f t="shared" si="227"/>
        <v>42063.845543981486</v>
      </c>
    </row>
    <row r="3609" spans="1:20" ht="30.6" x14ac:dyDescent="0.45">
      <c r="A3609">
        <v>3904</v>
      </c>
      <c r="B3609" s="3" t="s">
        <v>3901</v>
      </c>
      <c r="C3609" s="3" t="s">
        <v>8012</v>
      </c>
      <c r="D3609" s="6">
        <v>10000</v>
      </c>
      <c r="E3609" s="8">
        <v>3</v>
      </c>
      <c r="F3609" t="s">
        <v>8220</v>
      </c>
      <c r="G3609" t="s">
        <v>8223</v>
      </c>
      <c r="H3609" t="s">
        <v>8245</v>
      </c>
      <c r="I3609">
        <v>1429074240</v>
      </c>
      <c r="J3609">
        <v>1427866200</v>
      </c>
      <c r="K3609" t="b">
        <v>0</v>
      </c>
      <c r="L3609">
        <v>2</v>
      </c>
      <c r="M3609" t="b">
        <v>0</v>
      </c>
      <c r="N3609" t="s">
        <v>8269</v>
      </c>
      <c r="O3609">
        <f t="shared" si="224"/>
        <v>0</v>
      </c>
      <c r="P3609">
        <f t="shared" si="225"/>
        <v>1.5</v>
      </c>
      <c r="Q3609" s="10" t="s">
        <v>8315</v>
      </c>
      <c r="R3609" t="s">
        <v>8316</v>
      </c>
      <c r="S3609" s="14">
        <f t="shared" si="226"/>
        <v>42095.229166666672</v>
      </c>
      <c r="T3609" s="14">
        <f t="shared" si="227"/>
        <v>42109.211111111115</v>
      </c>
    </row>
    <row r="3610" spans="1:20" ht="45" x14ac:dyDescent="0.45">
      <c r="A3610">
        <v>3993</v>
      </c>
      <c r="B3610" s="3" t="s">
        <v>3989</v>
      </c>
      <c r="C3610" s="3" t="s">
        <v>8099</v>
      </c>
      <c r="D3610" s="6">
        <v>50000</v>
      </c>
      <c r="E3610" s="8">
        <v>3</v>
      </c>
      <c r="F3610" t="s">
        <v>8220</v>
      </c>
      <c r="G3610" t="s">
        <v>8223</v>
      </c>
      <c r="H3610" t="s">
        <v>8245</v>
      </c>
      <c r="I3610">
        <v>1431549912</v>
      </c>
      <c r="J3610">
        <v>1428957912</v>
      </c>
      <c r="K3610" t="b">
        <v>0</v>
      </c>
      <c r="L3610">
        <v>1</v>
      </c>
      <c r="M3610" t="b">
        <v>0</v>
      </c>
      <c r="N3610" t="s">
        <v>8269</v>
      </c>
      <c r="O3610">
        <f t="shared" si="224"/>
        <v>0</v>
      </c>
      <c r="P3610">
        <f t="shared" si="225"/>
        <v>3</v>
      </c>
      <c r="Q3610" s="10" t="s">
        <v>8315</v>
      </c>
      <c r="R3610" t="s">
        <v>8316</v>
      </c>
      <c r="S3610" s="14">
        <f t="shared" si="226"/>
        <v>42107.864722222221</v>
      </c>
      <c r="T3610" s="14">
        <f t="shared" si="227"/>
        <v>42137.864722222221</v>
      </c>
    </row>
    <row r="3611" spans="1:20" ht="45" x14ac:dyDescent="0.45">
      <c r="A3611">
        <v>4082</v>
      </c>
      <c r="B3611" s="3" t="s">
        <v>4078</v>
      </c>
      <c r="C3611" s="3" t="s">
        <v>8185</v>
      </c>
      <c r="D3611" s="6">
        <v>150</v>
      </c>
      <c r="E3611" s="8">
        <v>3</v>
      </c>
      <c r="F3611" t="s">
        <v>8220</v>
      </c>
      <c r="G3611" t="s">
        <v>8223</v>
      </c>
      <c r="H3611" t="s">
        <v>8245</v>
      </c>
      <c r="I3611">
        <v>1447542000</v>
      </c>
      <c r="J3611">
        <v>1446179553</v>
      </c>
      <c r="K3611" t="b">
        <v>0</v>
      </c>
      <c r="L3611">
        <v>2</v>
      </c>
      <c r="M3611" t="b">
        <v>0</v>
      </c>
      <c r="N3611" t="s">
        <v>8269</v>
      </c>
      <c r="O3611">
        <f t="shared" si="224"/>
        <v>2</v>
      </c>
      <c r="P3611">
        <f t="shared" si="225"/>
        <v>1.5</v>
      </c>
      <c r="Q3611" s="10" t="s">
        <v>8315</v>
      </c>
      <c r="R3611" t="s">
        <v>8316</v>
      </c>
      <c r="S3611" s="14">
        <f t="shared" si="226"/>
        <v>42307.189270833333</v>
      </c>
      <c r="T3611" s="14">
        <f t="shared" si="227"/>
        <v>42322.958333333328</v>
      </c>
    </row>
    <row r="3612" spans="1:20" ht="45" x14ac:dyDescent="0.45">
      <c r="A3612">
        <v>4113</v>
      </c>
      <c r="B3612" s="3" t="s">
        <v>4109</v>
      </c>
      <c r="C3612" s="3" t="s">
        <v>8215</v>
      </c>
      <c r="D3612" s="6">
        <v>1500</v>
      </c>
      <c r="E3612" s="8">
        <v>3</v>
      </c>
      <c r="F3612" t="s">
        <v>8220</v>
      </c>
      <c r="G3612" t="s">
        <v>8223</v>
      </c>
      <c r="H3612" t="s">
        <v>8245</v>
      </c>
      <c r="I3612">
        <v>1452234840</v>
      </c>
      <c r="J3612">
        <v>1450619123</v>
      </c>
      <c r="K3612" t="b">
        <v>0</v>
      </c>
      <c r="L3612">
        <v>3</v>
      </c>
      <c r="M3612" t="b">
        <v>0</v>
      </c>
      <c r="N3612" t="s">
        <v>8269</v>
      </c>
      <c r="O3612">
        <f t="shared" si="224"/>
        <v>0</v>
      </c>
      <c r="P3612">
        <f t="shared" si="225"/>
        <v>1</v>
      </c>
      <c r="Q3612" s="10" t="s">
        <v>8315</v>
      </c>
      <c r="R3612" t="s">
        <v>8316</v>
      </c>
      <c r="S3612" s="14">
        <f t="shared" si="226"/>
        <v>42358.573182870372</v>
      </c>
      <c r="T3612" s="14">
        <f t="shared" si="227"/>
        <v>42377.273611111115</v>
      </c>
    </row>
    <row r="3613" spans="1:20" ht="59.4" x14ac:dyDescent="0.45">
      <c r="A3613">
        <v>3058</v>
      </c>
      <c r="B3613" s="3" t="s">
        <v>3058</v>
      </c>
      <c r="C3613" s="3" t="s">
        <v>7168</v>
      </c>
      <c r="D3613" s="6">
        <v>18000</v>
      </c>
      <c r="E3613" s="8">
        <v>3</v>
      </c>
      <c r="F3613" t="s">
        <v>8220</v>
      </c>
      <c r="G3613" t="s">
        <v>8236</v>
      </c>
      <c r="H3613" t="s">
        <v>8248</v>
      </c>
      <c r="I3613">
        <v>1463734740</v>
      </c>
      <c r="J3613">
        <v>1459414740</v>
      </c>
      <c r="K3613" t="b">
        <v>0</v>
      </c>
      <c r="L3613">
        <v>3</v>
      </c>
      <c r="M3613" t="b">
        <v>0</v>
      </c>
      <c r="N3613" t="s">
        <v>8301</v>
      </c>
      <c r="O3613">
        <f t="shared" si="224"/>
        <v>0</v>
      </c>
      <c r="P3613">
        <f t="shared" si="225"/>
        <v>1</v>
      </c>
      <c r="Q3613" s="10" t="s">
        <v>8315</v>
      </c>
      <c r="R3613" t="s">
        <v>8355</v>
      </c>
      <c r="S3613" s="14">
        <f t="shared" si="226"/>
        <v>42460.374305555553</v>
      </c>
      <c r="T3613" s="14">
        <f t="shared" si="227"/>
        <v>42510.374305555553</v>
      </c>
    </row>
    <row r="3614" spans="1:20" ht="30.6" x14ac:dyDescent="0.45">
      <c r="A3614">
        <v>1420</v>
      </c>
      <c r="B3614" s="3" t="s">
        <v>1421</v>
      </c>
      <c r="C3614" s="3" t="s">
        <v>5530</v>
      </c>
      <c r="D3614" s="6">
        <v>110</v>
      </c>
      <c r="E3614" s="8">
        <v>3</v>
      </c>
      <c r="F3614" t="s">
        <v>8220</v>
      </c>
      <c r="G3614" t="s">
        <v>8223</v>
      </c>
      <c r="H3614" t="s">
        <v>8245</v>
      </c>
      <c r="I3614">
        <v>1467129686</v>
      </c>
      <c r="J3614">
        <v>1464969686</v>
      </c>
      <c r="K3614" t="b">
        <v>0</v>
      </c>
      <c r="L3614">
        <v>3</v>
      </c>
      <c r="M3614" t="b">
        <v>0</v>
      </c>
      <c r="N3614" t="s">
        <v>8285</v>
      </c>
      <c r="O3614">
        <f t="shared" si="224"/>
        <v>3</v>
      </c>
      <c r="P3614">
        <f t="shared" si="225"/>
        <v>1</v>
      </c>
      <c r="Q3614" s="10" t="s">
        <v>8320</v>
      </c>
      <c r="R3614" t="s">
        <v>8339</v>
      </c>
      <c r="S3614" s="14">
        <f t="shared" si="226"/>
        <v>42524.667662037042</v>
      </c>
      <c r="T3614" s="14">
        <f t="shared" si="227"/>
        <v>42549.667662037042</v>
      </c>
    </row>
    <row r="3615" spans="1:20" ht="30.6" x14ac:dyDescent="0.45">
      <c r="A3615">
        <v>982</v>
      </c>
      <c r="B3615" s="3" t="s">
        <v>983</v>
      </c>
      <c r="C3615" s="3" t="s">
        <v>5092</v>
      </c>
      <c r="D3615" s="6">
        <v>17500</v>
      </c>
      <c r="E3615" s="8">
        <v>3</v>
      </c>
      <c r="F3615" t="s">
        <v>8220</v>
      </c>
      <c r="G3615" t="s">
        <v>8223</v>
      </c>
      <c r="H3615" t="s">
        <v>8245</v>
      </c>
      <c r="I3615">
        <v>1475431486</v>
      </c>
      <c r="J3615">
        <v>1472839486</v>
      </c>
      <c r="K3615" t="b">
        <v>0</v>
      </c>
      <c r="L3615">
        <v>3</v>
      </c>
      <c r="M3615" t="b">
        <v>0</v>
      </c>
      <c r="N3615" t="s">
        <v>8271</v>
      </c>
      <c r="O3615">
        <f t="shared" si="224"/>
        <v>0</v>
      </c>
      <c r="P3615">
        <f t="shared" si="225"/>
        <v>1</v>
      </c>
      <c r="Q3615" s="10" t="s">
        <v>8317</v>
      </c>
      <c r="R3615" t="s">
        <v>8319</v>
      </c>
      <c r="S3615" s="14">
        <f t="shared" si="226"/>
        <v>42615.753310185188</v>
      </c>
      <c r="T3615" s="14">
        <f t="shared" si="227"/>
        <v>42645.753310185188</v>
      </c>
    </row>
    <row r="3616" spans="1:20" ht="45" x14ac:dyDescent="0.45">
      <c r="A3616">
        <v>2394</v>
      </c>
      <c r="B3616" s="3" t="s">
        <v>2395</v>
      </c>
      <c r="C3616" s="3" t="s">
        <v>6504</v>
      </c>
      <c r="D3616" s="6">
        <v>5000</v>
      </c>
      <c r="E3616" s="8">
        <v>3</v>
      </c>
      <c r="F3616" t="s">
        <v>8219</v>
      </c>
      <c r="G3616" t="s">
        <v>8240</v>
      </c>
      <c r="H3616" t="s">
        <v>8248</v>
      </c>
      <c r="I3616">
        <v>1424940093</v>
      </c>
      <c r="J3616">
        <v>1422348093</v>
      </c>
      <c r="K3616" t="b">
        <v>0</v>
      </c>
      <c r="L3616">
        <v>2</v>
      </c>
      <c r="M3616" t="b">
        <v>0</v>
      </c>
      <c r="N3616" t="s">
        <v>8270</v>
      </c>
      <c r="O3616">
        <f t="shared" si="224"/>
        <v>0</v>
      </c>
      <c r="P3616">
        <f t="shared" si="225"/>
        <v>1.5</v>
      </c>
      <c r="Q3616" s="10" t="s">
        <v>8317</v>
      </c>
      <c r="R3616" t="s">
        <v>8318</v>
      </c>
      <c r="S3616" s="14">
        <f t="shared" si="226"/>
        <v>42031.362187499995</v>
      </c>
      <c r="T3616" s="14">
        <f t="shared" si="227"/>
        <v>42061.362187499995</v>
      </c>
    </row>
    <row r="3617" spans="1:20" ht="45" x14ac:dyDescent="0.4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0" t="s">
        <v>8308</v>
      </c>
      <c r="R3617" t="s">
        <v>8314</v>
      </c>
      <c r="S3617" s="14">
        <f t="shared" si="226"/>
        <v>42130.335358796292</v>
      </c>
      <c r="T3617" s="14">
        <f t="shared" si="227"/>
        <v>42145.335358796292</v>
      </c>
    </row>
    <row r="3618" spans="1:20" ht="45" x14ac:dyDescent="0.45">
      <c r="A3618">
        <v>2769</v>
      </c>
      <c r="B3618" s="3" t="s">
        <v>2769</v>
      </c>
      <c r="C3618" s="3" t="s">
        <v>6879</v>
      </c>
      <c r="D3618" s="6">
        <v>800</v>
      </c>
      <c r="E3618" s="8">
        <v>2</v>
      </c>
      <c r="F3618" t="s">
        <v>8220</v>
      </c>
      <c r="G3618" t="s">
        <v>8224</v>
      </c>
      <c r="H3618" t="s">
        <v>8246</v>
      </c>
      <c r="I3618">
        <v>1401997790</v>
      </c>
      <c r="J3618">
        <v>1397677790</v>
      </c>
      <c r="K3618" t="b">
        <v>0</v>
      </c>
      <c r="L3618">
        <v>2</v>
      </c>
      <c r="M3618" t="b">
        <v>0</v>
      </c>
      <c r="N3618" t="s">
        <v>8302</v>
      </c>
      <c r="O3618">
        <f t="shared" si="224"/>
        <v>0</v>
      </c>
      <c r="P3618">
        <f t="shared" si="225"/>
        <v>1</v>
      </c>
      <c r="Q3618" s="10" t="s">
        <v>8320</v>
      </c>
      <c r="R3618" t="s">
        <v>8356</v>
      </c>
      <c r="S3618" s="14">
        <f t="shared" si="226"/>
        <v>41745.826273148145</v>
      </c>
      <c r="T3618" s="14">
        <f t="shared" si="227"/>
        <v>41795.826273148145</v>
      </c>
    </row>
    <row r="3619" spans="1:20" ht="45" x14ac:dyDescent="0.4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0" t="s">
        <v>8320</v>
      </c>
      <c r="R3619" t="s">
        <v>8322</v>
      </c>
      <c r="S3619" s="14">
        <f t="shared" si="226"/>
        <v>41729.702314814815</v>
      </c>
      <c r="T3619" s="14">
        <f t="shared" si="227"/>
        <v>41759.702314814815</v>
      </c>
    </row>
    <row r="3620" spans="1:20" ht="30.6" x14ac:dyDescent="0.45">
      <c r="A3620">
        <v>2431</v>
      </c>
      <c r="B3620" s="3" t="s">
        <v>2432</v>
      </c>
      <c r="C3620" s="3" t="s">
        <v>6541</v>
      </c>
      <c r="D3620" s="6">
        <v>100000</v>
      </c>
      <c r="E3620" s="8">
        <v>2</v>
      </c>
      <c r="F3620" t="s">
        <v>8220</v>
      </c>
      <c r="G3620" t="s">
        <v>8223</v>
      </c>
      <c r="H3620" t="s">
        <v>8245</v>
      </c>
      <c r="I3620">
        <v>1467080613</v>
      </c>
      <c r="J3620">
        <v>1461896613</v>
      </c>
      <c r="K3620" t="b">
        <v>0</v>
      </c>
      <c r="L3620">
        <v>2</v>
      </c>
      <c r="M3620" t="b">
        <v>0</v>
      </c>
      <c r="N3620" t="s">
        <v>8282</v>
      </c>
      <c r="O3620">
        <f t="shared" si="224"/>
        <v>0</v>
      </c>
      <c r="P3620">
        <f t="shared" si="225"/>
        <v>1</v>
      </c>
      <c r="Q3620" s="10" t="s">
        <v>8334</v>
      </c>
      <c r="R3620" t="s">
        <v>8335</v>
      </c>
      <c r="S3620" s="14">
        <f t="shared" si="226"/>
        <v>42489.099687499998</v>
      </c>
      <c r="T3620" s="14">
        <f t="shared" si="227"/>
        <v>42549.099687499998</v>
      </c>
    </row>
    <row r="3621" spans="1:20" ht="45" x14ac:dyDescent="0.45">
      <c r="A3621">
        <v>2432</v>
      </c>
      <c r="B3621" s="3" t="s">
        <v>2433</v>
      </c>
      <c r="C3621" s="3" t="s">
        <v>6542</v>
      </c>
      <c r="D3621" s="6">
        <v>14000</v>
      </c>
      <c r="E3621" s="8">
        <v>2</v>
      </c>
      <c r="F3621" t="s">
        <v>8220</v>
      </c>
      <c r="G3621" t="s">
        <v>8223</v>
      </c>
      <c r="H3621" t="s">
        <v>8245</v>
      </c>
      <c r="I3621">
        <v>1425791697</v>
      </c>
      <c r="J3621">
        <v>1423199697</v>
      </c>
      <c r="K3621" t="b">
        <v>0</v>
      </c>
      <c r="L3621">
        <v>2</v>
      </c>
      <c r="M3621" t="b">
        <v>0</v>
      </c>
      <c r="N3621" t="s">
        <v>8282</v>
      </c>
      <c r="O3621">
        <f t="shared" si="224"/>
        <v>0</v>
      </c>
      <c r="P3621">
        <f t="shared" si="225"/>
        <v>1</v>
      </c>
      <c r="Q3621" s="10" t="s">
        <v>8334</v>
      </c>
      <c r="R3621" t="s">
        <v>8335</v>
      </c>
      <c r="S3621" s="14">
        <f t="shared" si="226"/>
        <v>42041.218715277777</v>
      </c>
      <c r="T3621" s="14">
        <f t="shared" si="227"/>
        <v>42071.218715277777</v>
      </c>
    </row>
    <row r="3622" spans="1:20" ht="59.4" x14ac:dyDescent="0.45">
      <c r="A3622">
        <v>3629</v>
      </c>
      <c r="B3622" s="3" t="s">
        <v>3627</v>
      </c>
      <c r="C3622" s="3" t="s">
        <v>7739</v>
      </c>
      <c r="D3622" s="6">
        <v>1000000</v>
      </c>
      <c r="E3622" s="8">
        <v>2</v>
      </c>
      <c r="F3622" t="s">
        <v>8220</v>
      </c>
      <c r="G3622" t="s">
        <v>8223</v>
      </c>
      <c r="H3622" t="s">
        <v>8245</v>
      </c>
      <c r="I3622">
        <v>1462467600</v>
      </c>
      <c r="J3622">
        <v>1457403364</v>
      </c>
      <c r="K3622" t="b">
        <v>0</v>
      </c>
      <c r="L3622">
        <v>2</v>
      </c>
      <c r="M3622" t="b">
        <v>0</v>
      </c>
      <c r="N3622" t="s">
        <v>8303</v>
      </c>
      <c r="O3622">
        <f t="shared" si="224"/>
        <v>0</v>
      </c>
      <c r="P3622">
        <f t="shared" si="225"/>
        <v>1</v>
      </c>
      <c r="Q3622" s="10" t="s">
        <v>8315</v>
      </c>
      <c r="R3622" t="s">
        <v>8357</v>
      </c>
      <c r="S3622" s="14">
        <f t="shared" si="226"/>
        <v>42437.094490740739</v>
      </c>
      <c r="T3622" s="14">
        <f t="shared" si="227"/>
        <v>42495.708333333328</v>
      </c>
    </row>
    <row r="3623" spans="1:20" ht="30.6" x14ac:dyDescent="0.45">
      <c r="A3623">
        <v>1992</v>
      </c>
      <c r="B3623" s="3" t="s">
        <v>1993</v>
      </c>
      <c r="C3623" s="3" t="s">
        <v>6102</v>
      </c>
      <c r="D3623" s="6">
        <v>1500</v>
      </c>
      <c r="E3623" s="8">
        <v>2</v>
      </c>
      <c r="F3623" t="s">
        <v>8220</v>
      </c>
      <c r="G3623" t="s">
        <v>8223</v>
      </c>
      <c r="H3623" t="s">
        <v>8245</v>
      </c>
      <c r="I3623">
        <v>1424229991</v>
      </c>
      <c r="J3623">
        <v>1421637991</v>
      </c>
      <c r="K3623" t="b">
        <v>0</v>
      </c>
      <c r="L3623">
        <v>2</v>
      </c>
      <c r="M3623" t="b">
        <v>0</v>
      </c>
      <c r="N3623" t="s">
        <v>8294</v>
      </c>
      <c r="O3623">
        <f t="shared" si="224"/>
        <v>0</v>
      </c>
      <c r="P3623">
        <f t="shared" si="225"/>
        <v>1</v>
      </c>
      <c r="Q3623" s="10" t="s">
        <v>8336</v>
      </c>
      <c r="R3623" t="s">
        <v>8348</v>
      </c>
      <c r="S3623" s="14">
        <f t="shared" si="226"/>
        <v>42023.143414351856</v>
      </c>
      <c r="T3623" s="14">
        <f t="shared" si="227"/>
        <v>42053.143414351856</v>
      </c>
    </row>
    <row r="3624" spans="1:20" ht="45" x14ac:dyDescent="0.45">
      <c r="A3624">
        <v>2907</v>
      </c>
      <c r="B3624" s="3" t="s">
        <v>2907</v>
      </c>
      <c r="C3624" s="3" t="s">
        <v>7017</v>
      </c>
      <c r="D3624" s="6">
        <v>2500</v>
      </c>
      <c r="E3624" s="8">
        <v>2</v>
      </c>
      <c r="F3624" t="s">
        <v>8220</v>
      </c>
      <c r="G3624" t="s">
        <v>8223</v>
      </c>
      <c r="H3624" t="s">
        <v>8245</v>
      </c>
      <c r="I3624">
        <v>1463259837</v>
      </c>
      <c r="J3624">
        <v>1458075837</v>
      </c>
      <c r="K3624" t="b">
        <v>0</v>
      </c>
      <c r="L3624">
        <v>2</v>
      </c>
      <c r="M3624" t="b">
        <v>0</v>
      </c>
      <c r="N3624" t="s">
        <v>8269</v>
      </c>
      <c r="O3624">
        <f t="shared" si="224"/>
        <v>0</v>
      </c>
      <c r="P3624">
        <f t="shared" si="225"/>
        <v>1</v>
      </c>
      <c r="Q3624" s="10" t="s">
        <v>8315</v>
      </c>
      <c r="R3624" t="s">
        <v>8316</v>
      </c>
      <c r="S3624" s="14">
        <f t="shared" si="226"/>
        <v>42444.877743055549</v>
      </c>
      <c r="T3624" s="14">
        <f t="shared" si="227"/>
        <v>42504.877743055549</v>
      </c>
    </row>
    <row r="3625" spans="1:20" ht="45" x14ac:dyDescent="0.4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24"/>
        <v>0</v>
      </c>
      <c r="P3625">
        <f t="shared" si="225"/>
        <v>1</v>
      </c>
      <c r="Q3625" s="10" t="s">
        <v>8315</v>
      </c>
      <c r="R3625" t="s">
        <v>8316</v>
      </c>
      <c r="S3625" s="14">
        <f t="shared" si="226"/>
        <v>41828.922905092593</v>
      </c>
      <c r="T3625" s="14">
        <f t="shared" si="227"/>
        <v>41888.922905092593</v>
      </c>
    </row>
    <row r="3626" spans="1:20" ht="45" x14ac:dyDescent="0.45">
      <c r="A3626">
        <v>4006</v>
      </c>
      <c r="B3626" s="3" t="s">
        <v>4002</v>
      </c>
      <c r="C3626" s="3" t="s">
        <v>8111</v>
      </c>
      <c r="D3626" s="6">
        <v>30000</v>
      </c>
      <c r="E3626" s="8">
        <v>2</v>
      </c>
      <c r="F3626" t="s">
        <v>8220</v>
      </c>
      <c r="G3626" t="s">
        <v>8223</v>
      </c>
      <c r="H3626" t="s">
        <v>8245</v>
      </c>
      <c r="I3626">
        <v>1455647587</v>
      </c>
      <c r="J3626">
        <v>1453487587</v>
      </c>
      <c r="K3626" t="b">
        <v>0</v>
      </c>
      <c r="L3626">
        <v>1</v>
      </c>
      <c r="M3626" t="b">
        <v>0</v>
      </c>
      <c r="N3626" t="s">
        <v>8269</v>
      </c>
      <c r="O3626">
        <f t="shared" si="224"/>
        <v>0</v>
      </c>
      <c r="P3626">
        <f t="shared" si="225"/>
        <v>2</v>
      </c>
      <c r="Q3626" s="10" t="s">
        <v>8315</v>
      </c>
      <c r="R3626" t="s">
        <v>8316</v>
      </c>
      <c r="S3626" s="14">
        <f t="shared" si="226"/>
        <v>42391.772997685184</v>
      </c>
      <c r="T3626" s="14">
        <f t="shared" si="227"/>
        <v>42416.772997685184</v>
      </c>
    </row>
    <row r="3627" spans="1:20" ht="45" x14ac:dyDescent="0.45">
      <c r="A3627">
        <v>2946</v>
      </c>
      <c r="B3627" s="3" t="s">
        <v>2946</v>
      </c>
      <c r="C3627" s="3" t="s">
        <v>7056</v>
      </c>
      <c r="D3627" s="6">
        <v>2000</v>
      </c>
      <c r="E3627" s="8">
        <v>2</v>
      </c>
      <c r="F3627" t="s">
        <v>8220</v>
      </c>
      <c r="G3627" t="s">
        <v>8224</v>
      </c>
      <c r="H3627" t="s">
        <v>8246</v>
      </c>
      <c r="I3627">
        <v>1471265092</v>
      </c>
      <c r="J3627">
        <v>1468673092</v>
      </c>
      <c r="K3627" t="b">
        <v>0</v>
      </c>
      <c r="L3627">
        <v>2</v>
      </c>
      <c r="M3627" t="b">
        <v>0</v>
      </c>
      <c r="N3627" t="s">
        <v>8301</v>
      </c>
      <c r="O3627">
        <f t="shared" si="224"/>
        <v>0</v>
      </c>
      <c r="P3627">
        <f t="shared" si="225"/>
        <v>1</v>
      </c>
      <c r="Q3627" s="10" t="s">
        <v>8315</v>
      </c>
      <c r="R3627" t="s">
        <v>8355</v>
      </c>
      <c r="S3627" s="14">
        <f t="shared" si="226"/>
        <v>42567.531157407408</v>
      </c>
      <c r="T3627" s="14">
        <f t="shared" si="227"/>
        <v>42597.531157407408</v>
      </c>
    </row>
    <row r="3628" spans="1:20" ht="45" x14ac:dyDescent="0.45">
      <c r="A3628">
        <v>3072</v>
      </c>
      <c r="B3628" s="3" t="s">
        <v>3072</v>
      </c>
      <c r="C3628" s="3" t="s">
        <v>7182</v>
      </c>
      <c r="D3628" s="6">
        <v>12000</v>
      </c>
      <c r="E3628" s="8">
        <v>2</v>
      </c>
      <c r="F3628" t="s">
        <v>8220</v>
      </c>
      <c r="G3628" t="s">
        <v>8223</v>
      </c>
      <c r="H3628" t="s">
        <v>8245</v>
      </c>
      <c r="I3628">
        <v>1477791960</v>
      </c>
      <c r="J3628">
        <v>1476549262</v>
      </c>
      <c r="K3628" t="b">
        <v>0</v>
      </c>
      <c r="L3628">
        <v>2</v>
      </c>
      <c r="M3628" t="b">
        <v>0</v>
      </c>
      <c r="N3628" t="s">
        <v>8301</v>
      </c>
      <c r="O3628">
        <f t="shared" si="224"/>
        <v>0</v>
      </c>
      <c r="P3628">
        <f t="shared" si="225"/>
        <v>1</v>
      </c>
      <c r="Q3628" s="10" t="s">
        <v>8315</v>
      </c>
      <c r="R3628" t="s">
        <v>8355</v>
      </c>
      <c r="S3628" s="14">
        <f t="shared" si="226"/>
        <v>42658.690532407403</v>
      </c>
      <c r="T3628" s="14">
        <f t="shared" si="227"/>
        <v>42673.073611111111</v>
      </c>
    </row>
    <row r="3629" spans="1:20" ht="45" x14ac:dyDescent="0.45">
      <c r="A3629">
        <v>1451</v>
      </c>
      <c r="B3629" s="3" t="s">
        <v>1452</v>
      </c>
      <c r="C3629" s="3" t="s">
        <v>5561</v>
      </c>
      <c r="D3629" s="6">
        <v>18950</v>
      </c>
      <c r="E3629" s="8">
        <v>2</v>
      </c>
      <c r="F3629" t="s">
        <v>8219</v>
      </c>
      <c r="G3629" t="s">
        <v>8223</v>
      </c>
      <c r="H3629" t="s">
        <v>8245</v>
      </c>
      <c r="I3629">
        <v>1416355259</v>
      </c>
      <c r="J3629">
        <v>1413759659</v>
      </c>
      <c r="K3629" t="b">
        <v>0</v>
      </c>
      <c r="L3629">
        <v>2</v>
      </c>
      <c r="M3629" t="b">
        <v>0</v>
      </c>
      <c r="N3629" t="s">
        <v>8285</v>
      </c>
      <c r="O3629">
        <f t="shared" si="224"/>
        <v>0</v>
      </c>
      <c r="P3629">
        <f t="shared" si="225"/>
        <v>1</v>
      </c>
      <c r="Q3629" s="10" t="s">
        <v>8320</v>
      </c>
      <c r="R3629" t="s">
        <v>8339</v>
      </c>
      <c r="S3629" s="14">
        <f t="shared" si="226"/>
        <v>41931.959016203706</v>
      </c>
      <c r="T3629" s="14">
        <f t="shared" si="227"/>
        <v>41962.00068287037</v>
      </c>
    </row>
    <row r="3630" spans="1:20" ht="45" x14ac:dyDescent="0.45">
      <c r="A3630">
        <v>2148</v>
      </c>
      <c r="B3630" s="3" t="s">
        <v>2149</v>
      </c>
      <c r="C3630" s="3" t="s">
        <v>6258</v>
      </c>
      <c r="D3630" s="6">
        <v>100</v>
      </c>
      <c r="E3630" s="8">
        <v>2</v>
      </c>
      <c r="F3630" t="s">
        <v>8220</v>
      </c>
      <c r="G3630" t="s">
        <v>8224</v>
      </c>
      <c r="H3630" t="s">
        <v>8246</v>
      </c>
      <c r="I3630">
        <v>1427992582</v>
      </c>
      <c r="J3630">
        <v>1425404182</v>
      </c>
      <c r="K3630" t="b">
        <v>0</v>
      </c>
      <c r="L3630">
        <v>2</v>
      </c>
      <c r="M3630" t="b">
        <v>0</v>
      </c>
      <c r="N3630" t="s">
        <v>8280</v>
      </c>
      <c r="O3630">
        <f t="shared" si="224"/>
        <v>2</v>
      </c>
      <c r="P3630">
        <f t="shared" si="225"/>
        <v>1</v>
      </c>
      <c r="Q3630" s="10" t="s">
        <v>8331</v>
      </c>
      <c r="R3630" t="s">
        <v>8332</v>
      </c>
      <c r="S3630" s="14">
        <f t="shared" si="226"/>
        <v>42066.733587962968</v>
      </c>
      <c r="T3630" s="14">
        <f t="shared" si="227"/>
        <v>42096.691921296297</v>
      </c>
    </row>
    <row r="3631" spans="1:20" ht="30.6" x14ac:dyDescent="0.45">
      <c r="A3631">
        <v>2154</v>
      </c>
      <c r="B3631" s="3" t="s">
        <v>2155</v>
      </c>
      <c r="C3631" s="3" t="s">
        <v>6264</v>
      </c>
      <c r="D3631" s="6">
        <v>250</v>
      </c>
      <c r="E3631" s="8">
        <v>2</v>
      </c>
      <c r="F3631" t="s">
        <v>8220</v>
      </c>
      <c r="G3631" t="s">
        <v>8223</v>
      </c>
      <c r="H3631" t="s">
        <v>8245</v>
      </c>
      <c r="I3631">
        <v>1390921827</v>
      </c>
      <c r="J3631">
        <v>1389193827</v>
      </c>
      <c r="K3631" t="b">
        <v>0</v>
      </c>
      <c r="L3631">
        <v>2</v>
      </c>
      <c r="M3631" t="b">
        <v>0</v>
      </c>
      <c r="N3631" t="s">
        <v>8280</v>
      </c>
      <c r="O3631">
        <f t="shared" si="224"/>
        <v>1</v>
      </c>
      <c r="P3631">
        <f t="shared" si="225"/>
        <v>1</v>
      </c>
      <c r="Q3631" s="10" t="s">
        <v>8331</v>
      </c>
      <c r="R3631" t="s">
        <v>8332</v>
      </c>
      <c r="S3631" s="14">
        <f t="shared" si="226"/>
        <v>41647.632256944446</v>
      </c>
      <c r="T3631" s="14">
        <f t="shared" si="227"/>
        <v>41667.632256944446</v>
      </c>
    </row>
    <row r="3632" spans="1:20" ht="30.6" x14ac:dyDescent="0.45">
      <c r="A3632">
        <v>635</v>
      </c>
      <c r="B3632" s="3" t="s">
        <v>636</v>
      </c>
      <c r="C3632" s="3" t="s">
        <v>4745</v>
      </c>
      <c r="D3632" s="6">
        <v>25000</v>
      </c>
      <c r="E3632" s="8">
        <v>2</v>
      </c>
      <c r="F3632" t="s">
        <v>8219</v>
      </c>
      <c r="G3632" t="s">
        <v>8223</v>
      </c>
      <c r="H3632" t="s">
        <v>8245</v>
      </c>
      <c r="I3632">
        <v>1428804762</v>
      </c>
      <c r="J3632">
        <v>1426212762</v>
      </c>
      <c r="K3632" t="b">
        <v>0</v>
      </c>
      <c r="L3632">
        <v>1</v>
      </c>
      <c r="M3632" t="b">
        <v>0</v>
      </c>
      <c r="N3632" t="s">
        <v>8270</v>
      </c>
      <c r="O3632">
        <f t="shared" si="224"/>
        <v>0</v>
      </c>
      <c r="P3632">
        <f t="shared" si="225"/>
        <v>2</v>
      </c>
      <c r="Q3632" s="10" t="s">
        <v>8317</v>
      </c>
      <c r="R3632" t="s">
        <v>8318</v>
      </c>
      <c r="S3632" s="14">
        <f t="shared" si="226"/>
        <v>42076.092152777783</v>
      </c>
      <c r="T3632" s="14">
        <f t="shared" si="227"/>
        <v>42106.092152777783</v>
      </c>
    </row>
    <row r="3633" spans="1:20" ht="45" x14ac:dyDescent="0.45">
      <c r="A3633">
        <v>2360</v>
      </c>
      <c r="B3633" s="3" t="s">
        <v>2361</v>
      </c>
      <c r="C3633" s="3" t="s">
        <v>6470</v>
      </c>
      <c r="D3633" s="6">
        <v>5000</v>
      </c>
      <c r="E3633" s="8">
        <v>2</v>
      </c>
      <c r="F3633" t="s">
        <v>8219</v>
      </c>
      <c r="G3633" t="s">
        <v>8228</v>
      </c>
      <c r="H3633" t="s">
        <v>8250</v>
      </c>
      <c r="I3633">
        <v>1454864280</v>
      </c>
      <c r="J3633">
        <v>1452272280</v>
      </c>
      <c r="K3633" t="b">
        <v>0</v>
      </c>
      <c r="L3633">
        <v>1</v>
      </c>
      <c r="M3633" t="b">
        <v>0</v>
      </c>
      <c r="N3633" t="s">
        <v>8270</v>
      </c>
      <c r="O3633">
        <f t="shared" si="224"/>
        <v>0</v>
      </c>
      <c r="P3633">
        <f t="shared" si="225"/>
        <v>2</v>
      </c>
      <c r="Q3633" s="10" t="s">
        <v>8317</v>
      </c>
      <c r="R3633" t="s">
        <v>8318</v>
      </c>
      <c r="S3633" s="14">
        <f t="shared" si="226"/>
        <v>42377.70694444445</v>
      </c>
      <c r="T3633" s="14">
        <f t="shared" si="227"/>
        <v>42407.70694444445</v>
      </c>
    </row>
    <row r="3634" spans="1:20" ht="30.6" x14ac:dyDescent="0.45">
      <c r="A3634">
        <v>464</v>
      </c>
      <c r="B3634" s="3" t="s">
        <v>465</v>
      </c>
      <c r="C3634" s="3" t="s">
        <v>4574</v>
      </c>
      <c r="D3634" s="6">
        <v>1010</v>
      </c>
      <c r="E3634" s="8">
        <v>1</v>
      </c>
      <c r="F3634" t="s">
        <v>8220</v>
      </c>
      <c r="G3634" t="s">
        <v>8235</v>
      </c>
      <c r="H3634" t="s">
        <v>8248</v>
      </c>
      <c r="I3634">
        <v>1463602935</v>
      </c>
      <c r="J3634">
        <v>1461874935</v>
      </c>
      <c r="K3634" t="b">
        <v>0</v>
      </c>
      <c r="L3634">
        <v>1</v>
      </c>
      <c r="M3634" t="b">
        <v>0</v>
      </c>
      <c r="N3634" t="s">
        <v>8268</v>
      </c>
      <c r="O3634">
        <f t="shared" si="224"/>
        <v>0</v>
      </c>
      <c r="P3634">
        <f t="shared" si="225"/>
        <v>1</v>
      </c>
      <c r="Q3634" s="10" t="s">
        <v>8308</v>
      </c>
      <c r="R3634" t="s">
        <v>8314</v>
      </c>
      <c r="S3634" s="14">
        <f t="shared" si="226"/>
        <v>42488.848784722228</v>
      </c>
      <c r="T3634" s="14">
        <f t="shared" si="227"/>
        <v>42508.848784722228</v>
      </c>
    </row>
    <row r="3635" spans="1:20" ht="45" x14ac:dyDescent="0.45">
      <c r="A3635">
        <v>474</v>
      </c>
      <c r="B3635" s="3" t="s">
        <v>475</v>
      </c>
      <c r="C3635" s="3" t="s">
        <v>4584</v>
      </c>
      <c r="D3635" s="6">
        <v>3300</v>
      </c>
      <c r="E3635" s="8">
        <v>1</v>
      </c>
      <c r="F3635" t="s">
        <v>8220</v>
      </c>
      <c r="G3635" t="s">
        <v>8223</v>
      </c>
      <c r="H3635" t="s">
        <v>8245</v>
      </c>
      <c r="I3635">
        <v>1487318029</v>
      </c>
      <c r="J3635">
        <v>1484726029</v>
      </c>
      <c r="K3635" t="b">
        <v>0</v>
      </c>
      <c r="L3635">
        <v>1</v>
      </c>
      <c r="M3635" t="b">
        <v>0</v>
      </c>
      <c r="N3635" t="s">
        <v>8268</v>
      </c>
      <c r="O3635">
        <f t="shared" si="224"/>
        <v>0</v>
      </c>
      <c r="P3635">
        <f t="shared" si="225"/>
        <v>1</v>
      </c>
      <c r="Q3635" s="10" t="s">
        <v>8308</v>
      </c>
      <c r="R3635" t="s">
        <v>8314</v>
      </c>
      <c r="S3635" s="14">
        <f t="shared" si="226"/>
        <v>42753.329039351855</v>
      </c>
      <c r="T3635" s="14">
        <f t="shared" si="227"/>
        <v>42783.329039351855</v>
      </c>
    </row>
    <row r="3636" spans="1:20" ht="30.6" x14ac:dyDescent="0.45">
      <c r="A3636">
        <v>496</v>
      </c>
      <c r="B3636" s="3" t="s">
        <v>497</v>
      </c>
      <c r="C3636" s="3" t="s">
        <v>4606</v>
      </c>
      <c r="D3636" s="6">
        <v>60000</v>
      </c>
      <c r="E3636" s="8">
        <v>1</v>
      </c>
      <c r="F3636" t="s">
        <v>8220</v>
      </c>
      <c r="G3636" t="s">
        <v>8223</v>
      </c>
      <c r="H3636" t="s">
        <v>8245</v>
      </c>
      <c r="I3636">
        <v>1392070874</v>
      </c>
      <c r="J3636">
        <v>1386886874</v>
      </c>
      <c r="K3636" t="b">
        <v>0</v>
      </c>
      <c r="L3636">
        <v>1</v>
      </c>
      <c r="M3636" t="b">
        <v>0</v>
      </c>
      <c r="N3636" t="s">
        <v>8268</v>
      </c>
      <c r="O3636">
        <f t="shared" si="224"/>
        <v>0</v>
      </c>
      <c r="P3636">
        <f t="shared" si="225"/>
        <v>1</v>
      </c>
      <c r="Q3636" s="10" t="s">
        <v>8308</v>
      </c>
      <c r="R3636" t="s">
        <v>8314</v>
      </c>
      <c r="S3636" s="14">
        <f t="shared" si="226"/>
        <v>41620.93141203704</v>
      </c>
      <c r="T3636" s="14">
        <f t="shared" si="227"/>
        <v>41680.93141203704</v>
      </c>
    </row>
    <row r="3637" spans="1:20" ht="45" x14ac:dyDescent="0.45">
      <c r="A3637">
        <v>1047</v>
      </c>
      <c r="B3637" s="3" t="s">
        <v>1048</v>
      </c>
      <c r="C3637" s="3" t="s">
        <v>5157</v>
      </c>
      <c r="D3637" s="6">
        <v>2000</v>
      </c>
      <c r="E3637" s="8">
        <v>1</v>
      </c>
      <c r="F3637" t="s">
        <v>8219</v>
      </c>
      <c r="G3637" t="s">
        <v>8223</v>
      </c>
      <c r="H3637" t="s">
        <v>8245</v>
      </c>
      <c r="I3637">
        <v>1415219915</v>
      </c>
      <c r="J3637">
        <v>1412624315</v>
      </c>
      <c r="K3637" t="b">
        <v>0</v>
      </c>
      <c r="L3637">
        <v>1</v>
      </c>
      <c r="M3637" t="b">
        <v>0</v>
      </c>
      <c r="N3637" t="s">
        <v>8279</v>
      </c>
      <c r="O3637">
        <f t="shared" si="224"/>
        <v>0</v>
      </c>
      <c r="P3637">
        <f t="shared" si="225"/>
        <v>1</v>
      </c>
      <c r="Q3637" s="10" t="s">
        <v>8329</v>
      </c>
      <c r="R3637" t="s">
        <v>8330</v>
      </c>
      <c r="S3637" s="14">
        <f t="shared" si="226"/>
        <v>41918.818460648145</v>
      </c>
      <c r="T3637" s="14">
        <f t="shared" si="227"/>
        <v>41948.860127314816</v>
      </c>
    </row>
    <row r="3638" spans="1:20" ht="45" x14ac:dyDescent="0.45">
      <c r="A3638">
        <v>2773</v>
      </c>
      <c r="B3638" s="3" t="s">
        <v>2773</v>
      </c>
      <c r="C3638" s="3" t="s">
        <v>6883</v>
      </c>
      <c r="D3638" s="6">
        <v>530</v>
      </c>
      <c r="E3638" s="8">
        <v>1</v>
      </c>
      <c r="F3638" t="s">
        <v>8220</v>
      </c>
      <c r="G3638" t="s">
        <v>8228</v>
      </c>
      <c r="H3638" t="s">
        <v>8250</v>
      </c>
      <c r="I3638">
        <v>1461530721</v>
      </c>
      <c r="J3638">
        <v>1460666721</v>
      </c>
      <c r="K3638" t="b">
        <v>0</v>
      </c>
      <c r="L3638">
        <v>1</v>
      </c>
      <c r="M3638" t="b">
        <v>0</v>
      </c>
      <c r="N3638" t="s">
        <v>8302</v>
      </c>
      <c r="O3638">
        <f t="shared" si="224"/>
        <v>0</v>
      </c>
      <c r="P3638">
        <f t="shared" si="225"/>
        <v>1</v>
      </c>
      <c r="Q3638" s="10" t="s">
        <v>8320</v>
      </c>
      <c r="R3638" t="s">
        <v>8356</v>
      </c>
      <c r="S3638" s="14">
        <f t="shared" si="226"/>
        <v>42474.86482638889</v>
      </c>
      <c r="T3638" s="14">
        <f t="shared" si="227"/>
        <v>42484.86482638889</v>
      </c>
    </row>
    <row r="3639" spans="1:20" ht="45" x14ac:dyDescent="0.45">
      <c r="A3639">
        <v>171</v>
      </c>
      <c r="B3639" s="3" t="s">
        <v>173</v>
      </c>
      <c r="C3639" s="3" t="s">
        <v>4281</v>
      </c>
      <c r="D3639" s="6">
        <v>50000</v>
      </c>
      <c r="E3639" s="8">
        <v>1</v>
      </c>
      <c r="F3639" t="s">
        <v>8220</v>
      </c>
      <c r="G3639" t="s">
        <v>8223</v>
      </c>
      <c r="H3639" t="s">
        <v>8245</v>
      </c>
      <c r="I3639">
        <v>1470975614</v>
      </c>
      <c r="J3639">
        <v>1465791614</v>
      </c>
      <c r="K3639" t="b">
        <v>0</v>
      </c>
      <c r="L3639">
        <v>1</v>
      </c>
      <c r="M3639" t="b">
        <v>0</v>
      </c>
      <c r="N3639" t="s">
        <v>8266</v>
      </c>
      <c r="O3639">
        <f t="shared" si="224"/>
        <v>0</v>
      </c>
      <c r="P3639">
        <f t="shared" si="225"/>
        <v>1</v>
      </c>
      <c r="Q3639" s="10" t="s">
        <v>8308</v>
      </c>
      <c r="R3639" t="s">
        <v>8312</v>
      </c>
      <c r="S3639" s="14">
        <f t="shared" si="226"/>
        <v>42534.180717592593</v>
      </c>
      <c r="T3639" s="14">
        <f t="shared" si="227"/>
        <v>42594.180717592593</v>
      </c>
    </row>
    <row r="3640" spans="1:20" ht="30.6" x14ac:dyDescent="0.45">
      <c r="A3640">
        <v>212</v>
      </c>
      <c r="B3640" s="3" t="s">
        <v>214</v>
      </c>
      <c r="C3640" s="3" t="s">
        <v>4322</v>
      </c>
      <c r="D3640" s="6">
        <v>6300</v>
      </c>
      <c r="E3640" s="8">
        <v>1</v>
      </c>
      <c r="F3640" t="s">
        <v>8220</v>
      </c>
      <c r="G3640" t="s">
        <v>8223</v>
      </c>
      <c r="H3640" t="s">
        <v>8245</v>
      </c>
      <c r="I3640">
        <v>1460837320</v>
      </c>
      <c r="J3640">
        <v>1455656920</v>
      </c>
      <c r="K3640" t="b">
        <v>0</v>
      </c>
      <c r="L3640">
        <v>1</v>
      </c>
      <c r="M3640" t="b">
        <v>0</v>
      </c>
      <c r="N3640" t="s">
        <v>8266</v>
      </c>
      <c r="O3640">
        <f t="shared" si="224"/>
        <v>0</v>
      </c>
      <c r="P3640">
        <f t="shared" si="225"/>
        <v>1</v>
      </c>
      <c r="Q3640" s="10" t="s">
        <v>8308</v>
      </c>
      <c r="R3640" t="s">
        <v>8312</v>
      </c>
      <c r="S3640" s="14">
        <f t="shared" si="226"/>
        <v>42416.881018518514</v>
      </c>
      <c r="T3640" s="14">
        <f t="shared" si="227"/>
        <v>42476.839351851857</v>
      </c>
    </row>
    <row r="3641" spans="1:20" ht="45" x14ac:dyDescent="0.45">
      <c r="A3641">
        <v>214</v>
      </c>
      <c r="B3641" s="3" t="s">
        <v>216</v>
      </c>
      <c r="C3641" s="3" t="s">
        <v>4324</v>
      </c>
      <c r="D3641" s="6">
        <v>12500</v>
      </c>
      <c r="E3641" s="8">
        <v>1</v>
      </c>
      <c r="F3641" t="s">
        <v>8220</v>
      </c>
      <c r="G3641" t="s">
        <v>8223</v>
      </c>
      <c r="H3641" t="s">
        <v>8245</v>
      </c>
      <c r="I3641">
        <v>1425655349</v>
      </c>
      <c r="J3641">
        <v>1420471349</v>
      </c>
      <c r="K3641" t="b">
        <v>0</v>
      </c>
      <c r="L3641">
        <v>1</v>
      </c>
      <c r="M3641" t="b">
        <v>0</v>
      </c>
      <c r="N3641" t="s">
        <v>8266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8312</v>
      </c>
      <c r="S3641" s="14">
        <f t="shared" si="226"/>
        <v>42009.64061342593</v>
      </c>
      <c r="T3641" s="14">
        <f t="shared" si="227"/>
        <v>42069.64061342593</v>
      </c>
    </row>
    <row r="3642" spans="1:20" ht="30.6" x14ac:dyDescent="0.45">
      <c r="A3642">
        <v>1702</v>
      </c>
      <c r="B3642" s="3" t="s">
        <v>1703</v>
      </c>
      <c r="C3642" s="3" t="s">
        <v>5812</v>
      </c>
      <c r="D3642" s="6">
        <v>16500</v>
      </c>
      <c r="E3642" s="8">
        <v>1</v>
      </c>
      <c r="F3642" t="s">
        <v>8220</v>
      </c>
      <c r="G3642" t="s">
        <v>8223</v>
      </c>
      <c r="H3642" t="s">
        <v>8245</v>
      </c>
      <c r="I3642">
        <v>1427745150</v>
      </c>
      <c r="J3642">
        <v>1425156750</v>
      </c>
      <c r="K3642" t="b">
        <v>0</v>
      </c>
      <c r="L3642">
        <v>1</v>
      </c>
      <c r="M3642" t="b">
        <v>0</v>
      </c>
      <c r="N3642" t="s">
        <v>8291</v>
      </c>
      <c r="O3642">
        <f t="shared" si="224"/>
        <v>0</v>
      </c>
      <c r="P3642">
        <f t="shared" si="225"/>
        <v>1</v>
      </c>
      <c r="Q3642" s="10" t="s">
        <v>8323</v>
      </c>
      <c r="R3642" t="s">
        <v>8345</v>
      </c>
      <c r="S3642" s="14">
        <f t="shared" si="226"/>
        <v>42063.869791666672</v>
      </c>
      <c r="T3642" s="14">
        <f t="shared" si="227"/>
        <v>42093.828125</v>
      </c>
    </row>
    <row r="3643" spans="1:20" ht="45" x14ac:dyDescent="0.45">
      <c r="A3643">
        <v>1722</v>
      </c>
      <c r="B3643" s="3" t="s">
        <v>1723</v>
      </c>
      <c r="C3643" s="3" t="s">
        <v>5832</v>
      </c>
      <c r="D3643" s="6">
        <v>2880</v>
      </c>
      <c r="E3643" s="8">
        <v>1</v>
      </c>
      <c r="F3643" t="s">
        <v>8220</v>
      </c>
      <c r="G3643" t="s">
        <v>8223</v>
      </c>
      <c r="H3643" t="s">
        <v>8245</v>
      </c>
      <c r="I3643">
        <v>1459642200</v>
      </c>
      <c r="J3643">
        <v>1456441429</v>
      </c>
      <c r="K3643" t="b">
        <v>0</v>
      </c>
      <c r="L3643">
        <v>1</v>
      </c>
      <c r="M3643" t="b">
        <v>0</v>
      </c>
      <c r="N3643" t="s">
        <v>8291</v>
      </c>
      <c r="O3643">
        <f t="shared" si="224"/>
        <v>0</v>
      </c>
      <c r="P3643">
        <f t="shared" si="225"/>
        <v>1</v>
      </c>
      <c r="Q3643" s="10" t="s">
        <v>8323</v>
      </c>
      <c r="R3643" t="s">
        <v>8345</v>
      </c>
      <c r="S3643" s="14">
        <f t="shared" si="226"/>
        <v>42425.960983796293</v>
      </c>
      <c r="T3643" s="14">
        <f t="shared" si="227"/>
        <v>42463.006944444445</v>
      </c>
    </row>
    <row r="3644" spans="1:20" ht="45" x14ac:dyDescent="0.45">
      <c r="A3644">
        <v>1727</v>
      </c>
      <c r="B3644" s="3" t="s">
        <v>1728</v>
      </c>
      <c r="C3644" s="3" t="s">
        <v>5837</v>
      </c>
      <c r="D3644" s="6">
        <v>3000</v>
      </c>
      <c r="E3644" s="8">
        <v>1</v>
      </c>
      <c r="F3644" t="s">
        <v>8220</v>
      </c>
      <c r="G3644" t="s">
        <v>8224</v>
      </c>
      <c r="H3644" t="s">
        <v>8246</v>
      </c>
      <c r="I3644">
        <v>1428231600</v>
      </c>
      <c r="J3644">
        <v>1423520177</v>
      </c>
      <c r="K3644" t="b">
        <v>0</v>
      </c>
      <c r="L3644">
        <v>1</v>
      </c>
      <c r="M3644" t="b">
        <v>0</v>
      </c>
      <c r="N3644" t="s">
        <v>8291</v>
      </c>
      <c r="O3644">
        <f t="shared" si="224"/>
        <v>0</v>
      </c>
      <c r="P3644">
        <f t="shared" si="225"/>
        <v>1</v>
      </c>
      <c r="Q3644" s="10" t="s">
        <v>8323</v>
      </c>
      <c r="R3644" t="s">
        <v>8345</v>
      </c>
      <c r="S3644" s="14">
        <f t="shared" si="226"/>
        <v>42044.927974537044</v>
      </c>
      <c r="T3644" s="14">
        <f t="shared" si="227"/>
        <v>42099.458333333328</v>
      </c>
    </row>
    <row r="3645" spans="1:20" ht="45" x14ac:dyDescent="0.45">
      <c r="A3645">
        <v>1734</v>
      </c>
      <c r="B3645" s="3" t="s">
        <v>1735</v>
      </c>
      <c r="C3645" s="3" t="s">
        <v>5844</v>
      </c>
      <c r="D3645" s="6">
        <v>4500</v>
      </c>
      <c r="E3645" s="8">
        <v>1</v>
      </c>
      <c r="F3645" t="s">
        <v>8220</v>
      </c>
      <c r="G3645" t="s">
        <v>8223</v>
      </c>
      <c r="H3645" t="s">
        <v>8245</v>
      </c>
      <c r="I3645">
        <v>1431046356</v>
      </c>
      <c r="J3645">
        <v>1428454356</v>
      </c>
      <c r="K3645" t="b">
        <v>0</v>
      </c>
      <c r="L3645">
        <v>1</v>
      </c>
      <c r="M3645" t="b">
        <v>0</v>
      </c>
      <c r="N3645" t="s">
        <v>8291</v>
      </c>
      <c r="O3645">
        <f t="shared" si="224"/>
        <v>0</v>
      </c>
      <c r="P3645">
        <f t="shared" si="225"/>
        <v>1</v>
      </c>
      <c r="Q3645" s="10" t="s">
        <v>8323</v>
      </c>
      <c r="R3645" t="s">
        <v>8345</v>
      </c>
      <c r="S3645" s="14">
        <f t="shared" si="226"/>
        <v>42102.036527777775</v>
      </c>
      <c r="T3645" s="14">
        <f t="shared" si="227"/>
        <v>42132.036527777775</v>
      </c>
    </row>
    <row r="3646" spans="1:20" ht="45" x14ac:dyDescent="0.45">
      <c r="A3646">
        <v>1739</v>
      </c>
      <c r="B3646" s="3" t="s">
        <v>1740</v>
      </c>
      <c r="C3646" s="3" t="s">
        <v>5849</v>
      </c>
      <c r="D3646" s="6">
        <v>1000</v>
      </c>
      <c r="E3646" s="8">
        <v>1</v>
      </c>
      <c r="F3646" t="s">
        <v>8220</v>
      </c>
      <c r="G3646" t="s">
        <v>8223</v>
      </c>
      <c r="H3646" t="s">
        <v>8245</v>
      </c>
      <c r="I3646">
        <v>1462391932</v>
      </c>
      <c r="J3646">
        <v>1457297932</v>
      </c>
      <c r="K3646" t="b">
        <v>0</v>
      </c>
      <c r="L3646">
        <v>1</v>
      </c>
      <c r="M3646" t="b">
        <v>0</v>
      </c>
      <c r="N3646" t="s">
        <v>8291</v>
      </c>
      <c r="O3646">
        <f t="shared" si="224"/>
        <v>0</v>
      </c>
      <c r="P3646">
        <f t="shared" si="225"/>
        <v>1</v>
      </c>
      <c r="Q3646" s="10" t="s">
        <v>8323</v>
      </c>
      <c r="R3646" t="s">
        <v>8345</v>
      </c>
      <c r="S3646" s="14">
        <f t="shared" si="226"/>
        <v>42435.874212962968</v>
      </c>
      <c r="T3646" s="14">
        <f t="shared" si="227"/>
        <v>42494.832546296297</v>
      </c>
    </row>
    <row r="3647" spans="1:20" ht="45" x14ac:dyDescent="0.45">
      <c r="A3647">
        <v>1497</v>
      </c>
      <c r="B3647" s="3" t="s">
        <v>1498</v>
      </c>
      <c r="C3647" s="3" t="s">
        <v>5607</v>
      </c>
      <c r="D3647" s="6">
        <v>15000</v>
      </c>
      <c r="E3647" s="8">
        <v>1</v>
      </c>
      <c r="F3647" t="s">
        <v>8220</v>
      </c>
      <c r="G3647" t="s">
        <v>8223</v>
      </c>
      <c r="H3647" t="s">
        <v>8245</v>
      </c>
      <c r="I3647">
        <v>1375299780</v>
      </c>
      <c r="J3647">
        <v>1371655522</v>
      </c>
      <c r="K3647" t="b">
        <v>0</v>
      </c>
      <c r="L3647">
        <v>1</v>
      </c>
      <c r="M3647" t="b">
        <v>0</v>
      </c>
      <c r="N3647" t="s">
        <v>8273</v>
      </c>
      <c r="O3647">
        <f t="shared" si="224"/>
        <v>0</v>
      </c>
      <c r="P3647">
        <f t="shared" si="225"/>
        <v>1</v>
      </c>
      <c r="Q3647" s="10" t="s">
        <v>8320</v>
      </c>
      <c r="R3647" t="s">
        <v>8322</v>
      </c>
      <c r="S3647" s="14">
        <f t="shared" si="226"/>
        <v>41444.64261574074</v>
      </c>
      <c r="T3647" s="14">
        <f t="shared" si="227"/>
        <v>41486.821527777778</v>
      </c>
    </row>
    <row r="3648" spans="1:20" ht="30.6" x14ac:dyDescent="0.45">
      <c r="A3648">
        <v>2421</v>
      </c>
      <c r="B3648" s="3" t="s">
        <v>2422</v>
      </c>
      <c r="C3648" s="3" t="s">
        <v>6531</v>
      </c>
      <c r="D3648" s="6">
        <v>6000</v>
      </c>
      <c r="E3648" s="8">
        <v>1</v>
      </c>
      <c r="F3648" t="s">
        <v>8220</v>
      </c>
      <c r="G3648" t="s">
        <v>8223</v>
      </c>
      <c r="H3648" t="s">
        <v>8245</v>
      </c>
      <c r="I3648">
        <v>1424536196</v>
      </c>
      <c r="J3648">
        <v>1421944196</v>
      </c>
      <c r="K3648" t="b">
        <v>0</v>
      </c>
      <c r="L3648">
        <v>1</v>
      </c>
      <c r="M3648" t="b">
        <v>0</v>
      </c>
      <c r="N3648" t="s">
        <v>8282</v>
      </c>
      <c r="O3648">
        <f t="shared" si="224"/>
        <v>0</v>
      </c>
      <c r="P3648">
        <f t="shared" si="225"/>
        <v>1</v>
      </c>
      <c r="Q3648" s="10" t="s">
        <v>8334</v>
      </c>
      <c r="R3648" t="s">
        <v>8335</v>
      </c>
      <c r="S3648" s="14">
        <f t="shared" si="226"/>
        <v>42026.687453703707</v>
      </c>
      <c r="T3648" s="14">
        <f t="shared" si="227"/>
        <v>42056.687453703707</v>
      </c>
    </row>
    <row r="3649" spans="1:20" ht="30.6" x14ac:dyDescent="0.45">
      <c r="A3649">
        <v>2422</v>
      </c>
      <c r="B3649" s="3" t="s">
        <v>2423</v>
      </c>
      <c r="C3649" s="3" t="s">
        <v>6532</v>
      </c>
      <c r="D3649" s="6">
        <v>500</v>
      </c>
      <c r="E3649" s="8">
        <v>1</v>
      </c>
      <c r="F3649" t="s">
        <v>8220</v>
      </c>
      <c r="G3649" t="s">
        <v>8223</v>
      </c>
      <c r="H3649" t="s">
        <v>8245</v>
      </c>
      <c r="I3649">
        <v>1426091036</v>
      </c>
      <c r="J3649">
        <v>1423502636</v>
      </c>
      <c r="K3649" t="b">
        <v>0</v>
      </c>
      <c r="L3649">
        <v>1</v>
      </c>
      <c r="M3649" t="b">
        <v>0</v>
      </c>
      <c r="N3649" t="s">
        <v>8282</v>
      </c>
      <c r="O3649">
        <f t="shared" si="224"/>
        <v>0</v>
      </c>
      <c r="P3649">
        <f t="shared" si="225"/>
        <v>1</v>
      </c>
      <c r="Q3649" s="10" t="s">
        <v>8334</v>
      </c>
      <c r="R3649" t="s">
        <v>8335</v>
      </c>
      <c r="S3649" s="14">
        <f t="shared" si="226"/>
        <v>42044.724953703699</v>
      </c>
      <c r="T3649" s="14">
        <f t="shared" si="227"/>
        <v>42074.683287037042</v>
      </c>
    </row>
    <row r="3650" spans="1:20" ht="59.4" x14ac:dyDescent="0.45">
      <c r="A3650">
        <v>2425</v>
      </c>
      <c r="B3650" s="3" t="s">
        <v>2426</v>
      </c>
      <c r="C3650" s="3" t="s">
        <v>6535</v>
      </c>
      <c r="D3650" s="6">
        <v>3500</v>
      </c>
      <c r="E3650" s="8">
        <v>1</v>
      </c>
      <c r="F3650" t="s">
        <v>8220</v>
      </c>
      <c r="G3650" t="s">
        <v>8223</v>
      </c>
      <c r="H3650" t="s">
        <v>8245</v>
      </c>
      <c r="I3650">
        <v>1464386640</v>
      </c>
      <c r="J3650">
        <v>1463090149</v>
      </c>
      <c r="K3650" t="b">
        <v>0</v>
      </c>
      <c r="L3650">
        <v>1</v>
      </c>
      <c r="M3650" t="b">
        <v>0</v>
      </c>
      <c r="N3650" t="s">
        <v>8282</v>
      </c>
      <c r="O3650">
        <f t="shared" ref="O3650:O3713" si="228">ROUND(E3650/D3650*100,0)</f>
        <v>0</v>
      </c>
      <c r="P3650">
        <f t="shared" ref="P3650:P3713" si="229">IFERROR(ROUND(E3650/L3650,2),0)</f>
        <v>1</v>
      </c>
      <c r="Q3650" s="10" t="s">
        <v>8334</v>
      </c>
      <c r="R3650" t="s">
        <v>8335</v>
      </c>
      <c r="S3650" s="14">
        <f t="shared" ref="S3650:S3713" si="230">(((J3650/60)/60)/24)+DATE(1970,1,1)</f>
        <v>42502.913761574076</v>
      </c>
      <c r="T3650" s="14">
        <f t="shared" ref="T3650:T3713" si="231">(((I3650/60)/60)/24)+DATE(1970,1,1)</f>
        <v>42517.919444444444</v>
      </c>
    </row>
    <row r="3651" spans="1:20" ht="30.6" x14ac:dyDescent="0.45">
      <c r="A3651">
        <v>2427</v>
      </c>
      <c r="B3651" s="3" t="s">
        <v>2428</v>
      </c>
      <c r="C3651" s="3" t="s">
        <v>6537</v>
      </c>
      <c r="D3651" s="6">
        <v>50000</v>
      </c>
      <c r="E3651" s="8">
        <v>1</v>
      </c>
      <c r="F3651" t="s">
        <v>8220</v>
      </c>
      <c r="G3651" t="s">
        <v>8223</v>
      </c>
      <c r="H3651" t="s">
        <v>8245</v>
      </c>
      <c r="I3651">
        <v>1458715133</v>
      </c>
      <c r="J3651">
        <v>1455262733</v>
      </c>
      <c r="K3651" t="b">
        <v>0</v>
      </c>
      <c r="L3651">
        <v>1</v>
      </c>
      <c r="M3651" t="b">
        <v>0</v>
      </c>
      <c r="N3651" t="s">
        <v>8282</v>
      </c>
      <c r="O3651">
        <f t="shared" si="228"/>
        <v>0</v>
      </c>
      <c r="P3651">
        <f t="shared" si="229"/>
        <v>1</v>
      </c>
      <c r="Q3651" s="10" t="s">
        <v>8334</v>
      </c>
      <c r="R3651" t="s">
        <v>8335</v>
      </c>
      <c r="S3651" s="14">
        <f t="shared" si="230"/>
        <v>42412.318668981476</v>
      </c>
      <c r="T3651" s="14">
        <f t="shared" si="231"/>
        <v>42452.277002314819</v>
      </c>
    </row>
    <row r="3652" spans="1:20" ht="30.6" x14ac:dyDescent="0.45">
      <c r="A3652">
        <v>2428</v>
      </c>
      <c r="B3652" s="3" t="s">
        <v>2429</v>
      </c>
      <c r="C3652" s="3" t="s">
        <v>6538</v>
      </c>
      <c r="D3652" s="6">
        <v>35000</v>
      </c>
      <c r="E3652" s="8">
        <v>1</v>
      </c>
      <c r="F3652" t="s">
        <v>8220</v>
      </c>
      <c r="G3652" t="s">
        <v>8223</v>
      </c>
      <c r="H3652" t="s">
        <v>8245</v>
      </c>
      <c r="I3652">
        <v>1426182551</v>
      </c>
      <c r="J3652">
        <v>1423594151</v>
      </c>
      <c r="K3652" t="b">
        <v>0</v>
      </c>
      <c r="L3652">
        <v>1</v>
      </c>
      <c r="M3652" t="b">
        <v>0</v>
      </c>
      <c r="N3652" t="s">
        <v>8282</v>
      </c>
      <c r="O3652">
        <f t="shared" si="228"/>
        <v>0</v>
      </c>
      <c r="P3652">
        <f t="shared" si="229"/>
        <v>1</v>
      </c>
      <c r="Q3652" s="10" t="s">
        <v>8334</v>
      </c>
      <c r="R3652" t="s">
        <v>8335</v>
      </c>
      <c r="S3652" s="14">
        <f t="shared" si="230"/>
        <v>42045.784155092595</v>
      </c>
      <c r="T3652" s="14">
        <f t="shared" si="231"/>
        <v>42075.742488425924</v>
      </c>
    </row>
    <row r="3653" spans="1:20" ht="30.6" x14ac:dyDescent="0.45">
      <c r="A3653">
        <v>2582</v>
      </c>
      <c r="B3653" s="3" t="s">
        <v>2582</v>
      </c>
      <c r="C3653" s="3" t="s">
        <v>6692</v>
      </c>
      <c r="D3653" s="6">
        <v>90000</v>
      </c>
      <c r="E3653" s="8">
        <v>1</v>
      </c>
      <c r="F3653" t="s">
        <v>8220</v>
      </c>
      <c r="G3653" t="s">
        <v>8223</v>
      </c>
      <c r="H3653" t="s">
        <v>8245</v>
      </c>
      <c r="I3653">
        <v>1477784634</v>
      </c>
      <c r="J3653">
        <v>1475192634</v>
      </c>
      <c r="K3653" t="b">
        <v>0</v>
      </c>
      <c r="L3653">
        <v>1</v>
      </c>
      <c r="M3653" t="b">
        <v>0</v>
      </c>
      <c r="N3653" t="s">
        <v>8282</v>
      </c>
      <c r="O3653">
        <f t="shared" si="228"/>
        <v>0</v>
      </c>
      <c r="P3653">
        <f t="shared" si="229"/>
        <v>1</v>
      </c>
      <c r="Q3653" s="10" t="s">
        <v>8334</v>
      </c>
      <c r="R3653" t="s">
        <v>8335</v>
      </c>
      <c r="S3653" s="14">
        <f t="shared" si="230"/>
        <v>42642.988819444443</v>
      </c>
      <c r="T3653" s="14">
        <f t="shared" si="231"/>
        <v>42672.988819444443</v>
      </c>
    </row>
    <row r="3654" spans="1:20" ht="45" x14ac:dyDescent="0.45">
      <c r="A3654">
        <v>2594</v>
      </c>
      <c r="B3654" s="3" t="s">
        <v>2594</v>
      </c>
      <c r="C3654" s="3" t="s">
        <v>6704</v>
      </c>
      <c r="D3654" s="6">
        <v>80000</v>
      </c>
      <c r="E3654" s="8">
        <v>1</v>
      </c>
      <c r="F3654" t="s">
        <v>8220</v>
      </c>
      <c r="G3654" t="s">
        <v>8223</v>
      </c>
      <c r="H3654" t="s">
        <v>8245</v>
      </c>
      <c r="I3654">
        <v>1407453228</v>
      </c>
      <c r="J3654">
        <v>1404861228</v>
      </c>
      <c r="K3654" t="b">
        <v>0</v>
      </c>
      <c r="L3654">
        <v>1</v>
      </c>
      <c r="M3654" t="b">
        <v>0</v>
      </c>
      <c r="N3654" t="s">
        <v>8282</v>
      </c>
      <c r="O3654">
        <f t="shared" si="228"/>
        <v>0</v>
      </c>
      <c r="P3654">
        <f t="shared" si="229"/>
        <v>1</v>
      </c>
      <c r="Q3654" s="10" t="s">
        <v>8334</v>
      </c>
      <c r="R3654" t="s">
        <v>8335</v>
      </c>
      <c r="S3654" s="14">
        <f t="shared" si="230"/>
        <v>41828.967916666668</v>
      </c>
      <c r="T3654" s="14">
        <f t="shared" si="231"/>
        <v>41858.967916666668</v>
      </c>
    </row>
    <row r="3655" spans="1:20" ht="45" x14ac:dyDescent="0.45">
      <c r="A3655">
        <v>2689</v>
      </c>
      <c r="B3655" s="3" t="s">
        <v>2689</v>
      </c>
      <c r="C3655" s="3" t="s">
        <v>6799</v>
      </c>
      <c r="D3655" s="6">
        <v>35000</v>
      </c>
      <c r="E3655" s="8">
        <v>1</v>
      </c>
      <c r="F3655" t="s">
        <v>8220</v>
      </c>
      <c r="G3655" t="s">
        <v>8223</v>
      </c>
      <c r="H3655" t="s">
        <v>8245</v>
      </c>
      <c r="I3655">
        <v>1469919890</v>
      </c>
      <c r="J3655">
        <v>1467327890</v>
      </c>
      <c r="K3655" t="b">
        <v>0</v>
      </c>
      <c r="L3655">
        <v>1</v>
      </c>
      <c r="M3655" t="b">
        <v>0</v>
      </c>
      <c r="N3655" t="s">
        <v>8282</v>
      </c>
      <c r="O3655">
        <f t="shared" si="228"/>
        <v>0</v>
      </c>
      <c r="P3655">
        <f t="shared" si="229"/>
        <v>1</v>
      </c>
      <c r="Q3655" s="10" t="s">
        <v>8334</v>
      </c>
      <c r="R3655" t="s">
        <v>8335</v>
      </c>
      <c r="S3655" s="14">
        <f t="shared" si="230"/>
        <v>42551.961689814809</v>
      </c>
      <c r="T3655" s="14">
        <f t="shared" si="231"/>
        <v>42581.961689814809</v>
      </c>
    </row>
    <row r="3656" spans="1:20" ht="59.4" x14ac:dyDescent="0.45">
      <c r="A3656">
        <v>2694</v>
      </c>
      <c r="B3656" s="3" t="s">
        <v>2694</v>
      </c>
      <c r="C3656" s="3" t="s">
        <v>6804</v>
      </c>
      <c r="D3656" s="6">
        <v>30000</v>
      </c>
      <c r="E3656" s="8">
        <v>1</v>
      </c>
      <c r="F3656" t="s">
        <v>8220</v>
      </c>
      <c r="G3656" t="s">
        <v>8223</v>
      </c>
      <c r="H3656" t="s">
        <v>8245</v>
      </c>
      <c r="I3656">
        <v>1411701739</v>
      </c>
      <c r="J3656">
        <v>1409109739</v>
      </c>
      <c r="K3656" t="b">
        <v>0</v>
      </c>
      <c r="L3656">
        <v>1</v>
      </c>
      <c r="M3656" t="b">
        <v>0</v>
      </c>
      <c r="N3656" t="s">
        <v>8282</v>
      </c>
      <c r="O3656">
        <f t="shared" si="228"/>
        <v>0</v>
      </c>
      <c r="P3656">
        <f t="shared" si="229"/>
        <v>1</v>
      </c>
      <c r="Q3656" s="10" t="s">
        <v>8334</v>
      </c>
      <c r="R3656" t="s">
        <v>8335</v>
      </c>
      <c r="S3656" s="14">
        <f t="shared" si="230"/>
        <v>41878.140497685185</v>
      </c>
      <c r="T3656" s="14">
        <f t="shared" si="231"/>
        <v>41908.140497685185</v>
      </c>
    </row>
    <row r="3657" spans="1:20" x14ac:dyDescent="0.45">
      <c r="A3657">
        <v>1128</v>
      </c>
      <c r="B3657" s="3" t="s">
        <v>1129</v>
      </c>
      <c r="C3657" s="3" t="s">
        <v>5238</v>
      </c>
      <c r="D3657" s="6">
        <v>1000</v>
      </c>
      <c r="E3657" s="8">
        <v>1</v>
      </c>
      <c r="F3657" t="s">
        <v>8220</v>
      </c>
      <c r="G3657" t="s">
        <v>8224</v>
      </c>
      <c r="H3657" t="s">
        <v>8246</v>
      </c>
      <c r="I3657">
        <v>1407425717</v>
      </c>
      <c r="J3657">
        <v>1404833717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8331</v>
      </c>
      <c r="R3657" t="s">
        <v>8333</v>
      </c>
      <c r="S3657" s="14">
        <f t="shared" si="230"/>
        <v>41828.649502314816</v>
      </c>
      <c r="T3657" s="14">
        <f t="shared" si="231"/>
        <v>41858.649502314816</v>
      </c>
    </row>
    <row r="3658" spans="1:20" ht="45" x14ac:dyDescent="0.45">
      <c r="A3658">
        <v>1134</v>
      </c>
      <c r="B3658" s="3" t="s">
        <v>1135</v>
      </c>
      <c r="C3658" s="3" t="s">
        <v>5244</v>
      </c>
      <c r="D3658" s="6">
        <v>25000</v>
      </c>
      <c r="E3658" s="8">
        <v>1</v>
      </c>
      <c r="F3658" t="s">
        <v>8220</v>
      </c>
      <c r="G3658" t="s">
        <v>8225</v>
      </c>
      <c r="H3658" t="s">
        <v>8247</v>
      </c>
      <c r="I3658">
        <v>1417235580</v>
      </c>
      <c r="J3658">
        <v>1416034228</v>
      </c>
      <c r="K3658" t="b">
        <v>0</v>
      </c>
      <c r="L3658">
        <v>1</v>
      </c>
      <c r="M3658" t="b">
        <v>0</v>
      </c>
      <c r="N3658" t="s">
        <v>8281</v>
      </c>
      <c r="O3658">
        <f t="shared" si="228"/>
        <v>0</v>
      </c>
      <c r="P3658">
        <f t="shared" si="229"/>
        <v>1</v>
      </c>
      <c r="Q3658" s="10" t="s">
        <v>8331</v>
      </c>
      <c r="R3658" t="s">
        <v>8333</v>
      </c>
      <c r="S3658" s="14">
        <f t="shared" si="230"/>
        <v>41958.285046296296</v>
      </c>
      <c r="T3658" s="14">
        <f t="shared" si="231"/>
        <v>41972.189583333333</v>
      </c>
    </row>
    <row r="3659" spans="1:20" ht="59.4" x14ac:dyDescent="0.45">
      <c r="A3659">
        <v>3200</v>
      </c>
      <c r="B3659" s="3" t="s">
        <v>3200</v>
      </c>
      <c r="C3659" s="3" t="s">
        <v>7310</v>
      </c>
      <c r="D3659" s="6">
        <v>50000</v>
      </c>
      <c r="E3659" s="8">
        <v>1</v>
      </c>
      <c r="F3659" t="s">
        <v>8220</v>
      </c>
      <c r="G3659" t="s">
        <v>8223</v>
      </c>
      <c r="H3659" t="s">
        <v>8245</v>
      </c>
      <c r="I3659">
        <v>1461994440</v>
      </c>
      <c r="J3659">
        <v>1459410101</v>
      </c>
      <c r="K3659" t="b">
        <v>0</v>
      </c>
      <c r="L3659">
        <v>1</v>
      </c>
      <c r="M3659" t="b">
        <v>0</v>
      </c>
      <c r="N3659" t="s">
        <v>8303</v>
      </c>
      <c r="O3659">
        <f t="shared" si="228"/>
        <v>0</v>
      </c>
      <c r="P3659">
        <f t="shared" si="229"/>
        <v>1</v>
      </c>
      <c r="Q3659" s="10" t="s">
        <v>8315</v>
      </c>
      <c r="R3659" t="s">
        <v>8357</v>
      </c>
      <c r="S3659" s="14">
        <f t="shared" si="230"/>
        <v>42460.320613425924</v>
      </c>
      <c r="T3659" s="14">
        <f t="shared" si="231"/>
        <v>42490.231944444444</v>
      </c>
    </row>
    <row r="3660" spans="1:20" ht="45" x14ac:dyDescent="0.45">
      <c r="A3660">
        <v>3630</v>
      </c>
      <c r="B3660" s="3" t="s">
        <v>3628</v>
      </c>
      <c r="C3660" s="3" t="s">
        <v>7740</v>
      </c>
      <c r="D3660" s="6">
        <v>3000</v>
      </c>
      <c r="E3660" s="8">
        <v>1</v>
      </c>
      <c r="F3660" t="s">
        <v>8220</v>
      </c>
      <c r="G3660" t="s">
        <v>8224</v>
      </c>
      <c r="H3660" t="s">
        <v>8246</v>
      </c>
      <c r="I3660">
        <v>1417295990</v>
      </c>
      <c r="J3660">
        <v>1414700390</v>
      </c>
      <c r="K3660" t="b">
        <v>0</v>
      </c>
      <c r="L3660">
        <v>1</v>
      </c>
      <c r="M3660" t="b">
        <v>0</v>
      </c>
      <c r="N3660" t="s">
        <v>8303</v>
      </c>
      <c r="O3660">
        <f t="shared" si="228"/>
        <v>0</v>
      </c>
      <c r="P3660">
        <f t="shared" si="229"/>
        <v>1</v>
      </c>
      <c r="Q3660" s="10" t="s">
        <v>8315</v>
      </c>
      <c r="R3660" t="s">
        <v>8357</v>
      </c>
      <c r="S3660" s="14">
        <f t="shared" si="230"/>
        <v>41942.84710648148</v>
      </c>
      <c r="T3660" s="14">
        <f t="shared" si="231"/>
        <v>41972.888773148152</v>
      </c>
    </row>
    <row r="3661" spans="1:20" ht="45" x14ac:dyDescent="0.45">
      <c r="A3661">
        <v>3639</v>
      </c>
      <c r="B3661" s="3" t="s">
        <v>3637</v>
      </c>
      <c r="C3661" s="3" t="s">
        <v>7749</v>
      </c>
      <c r="D3661" s="6">
        <v>25000</v>
      </c>
      <c r="E3661" s="8">
        <v>1</v>
      </c>
      <c r="F3661" t="s">
        <v>8220</v>
      </c>
      <c r="G3661" t="s">
        <v>8223</v>
      </c>
      <c r="H3661" t="s">
        <v>8245</v>
      </c>
      <c r="I3661">
        <v>1475853060</v>
      </c>
      <c r="J3661">
        <v>1470672906</v>
      </c>
      <c r="K3661" t="b">
        <v>0</v>
      </c>
      <c r="L3661">
        <v>1</v>
      </c>
      <c r="M3661" t="b">
        <v>0</v>
      </c>
      <c r="N3661" t="s">
        <v>8303</v>
      </c>
      <c r="O3661">
        <f t="shared" si="228"/>
        <v>0</v>
      </c>
      <c r="P3661">
        <f t="shared" si="229"/>
        <v>1</v>
      </c>
      <c r="Q3661" s="10" t="s">
        <v>8315</v>
      </c>
      <c r="R3661" t="s">
        <v>8357</v>
      </c>
      <c r="S3661" s="14">
        <f t="shared" si="230"/>
        <v>42590.677152777775</v>
      </c>
      <c r="T3661" s="14">
        <f t="shared" si="231"/>
        <v>42650.632638888885</v>
      </c>
    </row>
    <row r="3662" spans="1:20" ht="45" x14ac:dyDescent="0.45">
      <c r="A3662">
        <v>3645</v>
      </c>
      <c r="B3662" s="3" t="s">
        <v>3643</v>
      </c>
      <c r="C3662" s="3" t="s">
        <v>7755</v>
      </c>
      <c r="D3662" s="6">
        <v>1000</v>
      </c>
      <c r="E3662" s="8">
        <v>1</v>
      </c>
      <c r="F3662" t="s">
        <v>8220</v>
      </c>
      <c r="G3662" t="s">
        <v>8228</v>
      </c>
      <c r="H3662" t="s">
        <v>8250</v>
      </c>
      <c r="I3662">
        <v>1479773838</v>
      </c>
      <c r="J3662">
        <v>1477178238</v>
      </c>
      <c r="K3662" t="b">
        <v>0</v>
      </c>
      <c r="L3662">
        <v>1</v>
      </c>
      <c r="M3662" t="b">
        <v>0</v>
      </c>
      <c r="N3662" t="s">
        <v>8303</v>
      </c>
      <c r="O3662">
        <f t="shared" si="228"/>
        <v>0</v>
      </c>
      <c r="P3662">
        <f t="shared" si="229"/>
        <v>1</v>
      </c>
      <c r="Q3662" s="10" t="s">
        <v>8315</v>
      </c>
      <c r="R3662" t="s">
        <v>8357</v>
      </c>
      <c r="S3662" s="14">
        <f t="shared" si="230"/>
        <v>42665.970347222217</v>
      </c>
      <c r="T3662" s="14">
        <f t="shared" si="231"/>
        <v>42696.012013888889</v>
      </c>
    </row>
    <row r="3663" spans="1:20" ht="45" x14ac:dyDescent="0.45">
      <c r="A3663">
        <v>3796</v>
      </c>
      <c r="B3663" s="3" t="s">
        <v>3793</v>
      </c>
      <c r="C3663" s="3" t="s">
        <v>7906</v>
      </c>
      <c r="D3663" s="6">
        <v>22500</v>
      </c>
      <c r="E3663" s="8">
        <v>1</v>
      </c>
      <c r="F3663" t="s">
        <v>8220</v>
      </c>
      <c r="G3663" t="s">
        <v>8223</v>
      </c>
      <c r="H3663" t="s">
        <v>8245</v>
      </c>
      <c r="I3663">
        <v>1484354556</v>
      </c>
      <c r="J3663">
        <v>1479170556</v>
      </c>
      <c r="K3663" t="b">
        <v>0</v>
      </c>
      <c r="L3663">
        <v>1</v>
      </c>
      <c r="M3663" t="b">
        <v>0</v>
      </c>
      <c r="N3663" t="s">
        <v>8303</v>
      </c>
      <c r="O3663">
        <f t="shared" si="228"/>
        <v>0</v>
      </c>
      <c r="P3663">
        <f t="shared" si="229"/>
        <v>1</v>
      </c>
      <c r="Q3663" s="10" t="s">
        <v>8315</v>
      </c>
      <c r="R3663" t="s">
        <v>8357</v>
      </c>
      <c r="S3663" s="14">
        <f t="shared" si="230"/>
        <v>42689.029583333337</v>
      </c>
      <c r="T3663" s="14">
        <f t="shared" si="231"/>
        <v>42749.029583333337</v>
      </c>
    </row>
    <row r="3664" spans="1:20" ht="45" x14ac:dyDescent="0.4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8336</v>
      </c>
      <c r="R3664" t="s">
        <v>8341</v>
      </c>
      <c r="S3664" s="14">
        <f t="shared" si="230"/>
        <v>42031.884652777779</v>
      </c>
      <c r="T3664" s="14">
        <f t="shared" si="231"/>
        <v>42065.886111111111</v>
      </c>
    </row>
    <row r="3665" spans="1:20" ht="45" x14ac:dyDescent="0.45">
      <c r="A3665">
        <v>1986</v>
      </c>
      <c r="B3665" s="3" t="s">
        <v>1987</v>
      </c>
      <c r="C3665" s="3" t="s">
        <v>6096</v>
      </c>
      <c r="D3665" s="6">
        <v>2000</v>
      </c>
      <c r="E3665" s="8">
        <v>1</v>
      </c>
      <c r="F3665" t="s">
        <v>8220</v>
      </c>
      <c r="G3665" t="s">
        <v>8224</v>
      </c>
      <c r="H3665" t="s">
        <v>8246</v>
      </c>
      <c r="I3665">
        <v>1457947483</v>
      </c>
      <c r="J3665">
        <v>1455359083</v>
      </c>
      <c r="K3665" t="b">
        <v>0</v>
      </c>
      <c r="L3665">
        <v>1</v>
      </c>
      <c r="M3665" t="b">
        <v>0</v>
      </c>
      <c r="N3665" t="s">
        <v>8294</v>
      </c>
      <c r="O3665">
        <f t="shared" si="228"/>
        <v>0</v>
      </c>
      <c r="P3665">
        <f t="shared" si="229"/>
        <v>1</v>
      </c>
      <c r="Q3665" s="10" t="s">
        <v>8336</v>
      </c>
      <c r="R3665" t="s">
        <v>8348</v>
      </c>
      <c r="S3665" s="14">
        <f t="shared" si="230"/>
        <v>42413.433831018512</v>
      </c>
      <c r="T3665" s="14">
        <f t="shared" si="231"/>
        <v>42443.392164351855</v>
      </c>
    </row>
    <row r="3666" spans="1:20" ht="59.4" x14ac:dyDescent="0.45">
      <c r="A3666">
        <v>1587</v>
      </c>
      <c r="B3666" s="3" t="s">
        <v>1588</v>
      </c>
      <c r="C3666" s="3" t="s">
        <v>5697</v>
      </c>
      <c r="D3666" s="6">
        <v>7500</v>
      </c>
      <c r="E3666" s="8">
        <v>1</v>
      </c>
      <c r="F3666" t="s">
        <v>8220</v>
      </c>
      <c r="G3666" t="s">
        <v>8223</v>
      </c>
      <c r="H3666" t="s">
        <v>8245</v>
      </c>
      <c r="I3666">
        <v>1418510965</v>
      </c>
      <c r="J3666">
        <v>1415918965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8336</v>
      </c>
      <c r="R3666" t="s">
        <v>8343</v>
      </c>
      <c r="S3666" s="14">
        <f t="shared" si="230"/>
        <v>41956.950983796298</v>
      </c>
      <c r="T3666" s="14">
        <f t="shared" si="231"/>
        <v>41986.950983796298</v>
      </c>
    </row>
    <row r="3667" spans="1:20" ht="59.4" x14ac:dyDescent="0.45">
      <c r="A3667">
        <v>1598</v>
      </c>
      <c r="B3667" s="3" t="s">
        <v>1599</v>
      </c>
      <c r="C3667" s="3" t="s">
        <v>5708</v>
      </c>
      <c r="D3667" s="6">
        <v>800</v>
      </c>
      <c r="E3667" s="8">
        <v>1</v>
      </c>
      <c r="F3667" t="s">
        <v>8220</v>
      </c>
      <c r="G3667" t="s">
        <v>8223</v>
      </c>
      <c r="H3667" t="s">
        <v>8245</v>
      </c>
      <c r="I3667">
        <v>1437926458</v>
      </c>
      <c r="J3667">
        <v>1432742458</v>
      </c>
      <c r="K3667" t="b">
        <v>0</v>
      </c>
      <c r="L3667">
        <v>1</v>
      </c>
      <c r="M3667" t="b">
        <v>0</v>
      </c>
      <c r="N3667" t="s">
        <v>8289</v>
      </c>
      <c r="O3667">
        <f t="shared" si="228"/>
        <v>0</v>
      </c>
      <c r="P3667">
        <f t="shared" si="229"/>
        <v>1</v>
      </c>
      <c r="Q3667" s="10" t="s">
        <v>8336</v>
      </c>
      <c r="R3667" t="s">
        <v>8343</v>
      </c>
      <c r="S3667" s="14">
        <f t="shared" si="230"/>
        <v>42151.667337962965</v>
      </c>
      <c r="T3667" s="14">
        <f t="shared" si="231"/>
        <v>42211.667337962965</v>
      </c>
    </row>
    <row r="3668" spans="1:20" ht="45" x14ac:dyDescent="0.45">
      <c r="A3668">
        <v>2910</v>
      </c>
      <c r="B3668" s="3" t="s">
        <v>2910</v>
      </c>
      <c r="C3668" s="3" t="s">
        <v>7020</v>
      </c>
      <c r="D3668" s="6">
        <v>30000</v>
      </c>
      <c r="E3668" s="8">
        <v>1</v>
      </c>
      <c r="F3668" t="s">
        <v>8220</v>
      </c>
      <c r="G3668" t="s">
        <v>8224</v>
      </c>
      <c r="H3668" t="s">
        <v>8246</v>
      </c>
      <c r="I3668">
        <v>1434139887</v>
      </c>
      <c r="J3668">
        <v>1428955887</v>
      </c>
      <c r="K3668" t="b">
        <v>0</v>
      </c>
      <c r="L3668">
        <v>1</v>
      </c>
      <c r="M3668" t="b">
        <v>0</v>
      </c>
      <c r="N3668" t="s">
        <v>8269</v>
      </c>
      <c r="O3668">
        <f t="shared" si="228"/>
        <v>0</v>
      </c>
      <c r="P3668">
        <f t="shared" si="229"/>
        <v>1</v>
      </c>
      <c r="Q3668" s="10" t="s">
        <v>8315</v>
      </c>
      <c r="R3668" t="s">
        <v>8316</v>
      </c>
      <c r="S3668" s="14">
        <f t="shared" si="230"/>
        <v>42107.841284722221</v>
      </c>
      <c r="T3668" s="14">
        <f t="shared" si="231"/>
        <v>42167.841284722221</v>
      </c>
    </row>
    <row r="3669" spans="1:20" ht="30.6" x14ac:dyDescent="0.45">
      <c r="A3669">
        <v>2914</v>
      </c>
      <c r="B3669" s="3" t="s">
        <v>2914</v>
      </c>
      <c r="C3669" s="3" t="s">
        <v>7024</v>
      </c>
      <c r="D3669" s="6">
        <v>25000</v>
      </c>
      <c r="E3669" s="8">
        <v>1</v>
      </c>
      <c r="F3669" t="s">
        <v>8220</v>
      </c>
      <c r="G3669" t="s">
        <v>8224</v>
      </c>
      <c r="H3669" t="s">
        <v>8246</v>
      </c>
      <c r="I3669">
        <v>1426365994</v>
      </c>
      <c r="J3669">
        <v>1421185594</v>
      </c>
      <c r="K3669" t="b">
        <v>0</v>
      </c>
      <c r="L3669">
        <v>1</v>
      </c>
      <c r="M3669" t="b">
        <v>0</v>
      </c>
      <c r="N3669" t="s">
        <v>8269</v>
      </c>
      <c r="O3669">
        <f t="shared" si="228"/>
        <v>0</v>
      </c>
      <c r="P3669">
        <f t="shared" si="229"/>
        <v>1</v>
      </c>
      <c r="Q3669" s="10" t="s">
        <v>8315</v>
      </c>
      <c r="R3669" t="s">
        <v>8316</v>
      </c>
      <c r="S3669" s="14">
        <f t="shared" si="230"/>
        <v>42017.907337962963</v>
      </c>
      <c r="T3669" s="14">
        <f t="shared" si="231"/>
        <v>42077.865671296298</v>
      </c>
    </row>
    <row r="3670" spans="1:20" ht="59.4" x14ac:dyDescent="0.45">
      <c r="A3670">
        <v>3856</v>
      </c>
      <c r="B3670" s="3" t="s">
        <v>3853</v>
      </c>
      <c r="C3670" s="3" t="s">
        <v>7965</v>
      </c>
      <c r="D3670" s="6">
        <v>5000</v>
      </c>
      <c r="E3670" s="8">
        <v>1</v>
      </c>
      <c r="F3670" t="s">
        <v>8220</v>
      </c>
      <c r="G3670" t="s">
        <v>8223</v>
      </c>
      <c r="H3670" t="s">
        <v>8245</v>
      </c>
      <c r="I3670">
        <v>1425833403</v>
      </c>
      <c r="J3670">
        <v>1423245003</v>
      </c>
      <c r="K3670" t="b">
        <v>0</v>
      </c>
      <c r="L3670">
        <v>1</v>
      </c>
      <c r="M3670" t="b">
        <v>0</v>
      </c>
      <c r="N3670" t="s">
        <v>8269</v>
      </c>
      <c r="O3670">
        <f t="shared" si="228"/>
        <v>0</v>
      </c>
      <c r="P3670">
        <f t="shared" si="229"/>
        <v>1</v>
      </c>
      <c r="Q3670" s="10" t="s">
        <v>8315</v>
      </c>
      <c r="R3670" t="s">
        <v>8316</v>
      </c>
      <c r="S3670" s="14">
        <f t="shared" si="230"/>
        <v>42041.743090277778</v>
      </c>
      <c r="T3670" s="14">
        <f t="shared" si="231"/>
        <v>42071.701423611114</v>
      </c>
    </row>
    <row r="3671" spans="1:20" ht="45" x14ac:dyDescent="0.45">
      <c r="A3671">
        <v>3859</v>
      </c>
      <c r="B3671" s="3" t="s">
        <v>3856</v>
      </c>
      <c r="C3671" s="3" t="s">
        <v>7968</v>
      </c>
      <c r="D3671" s="6">
        <v>2500</v>
      </c>
      <c r="E3671" s="8">
        <v>1</v>
      </c>
      <c r="F3671" t="s">
        <v>8220</v>
      </c>
      <c r="G3671" t="s">
        <v>8223</v>
      </c>
      <c r="H3671" t="s">
        <v>8245</v>
      </c>
      <c r="I3671">
        <v>1403730000</v>
      </c>
      <c r="J3671">
        <v>1401485207</v>
      </c>
      <c r="K3671" t="b">
        <v>0</v>
      </c>
      <c r="L3671">
        <v>1</v>
      </c>
      <c r="M3671" t="b">
        <v>0</v>
      </c>
      <c r="N3671" t="s">
        <v>8269</v>
      </c>
      <c r="O3671">
        <f t="shared" si="228"/>
        <v>0</v>
      </c>
      <c r="P3671">
        <f t="shared" si="229"/>
        <v>1</v>
      </c>
      <c r="Q3671" s="10" t="s">
        <v>8315</v>
      </c>
      <c r="R3671" t="s">
        <v>8316</v>
      </c>
      <c r="S3671" s="14">
        <f t="shared" si="230"/>
        <v>41789.893599537041</v>
      </c>
      <c r="T3671" s="14">
        <f t="shared" si="231"/>
        <v>41815.875</v>
      </c>
    </row>
    <row r="3672" spans="1:20" ht="30.6" x14ac:dyDescent="0.45">
      <c r="A3672">
        <v>3862</v>
      </c>
      <c r="B3672" s="3" t="s">
        <v>3859</v>
      </c>
      <c r="C3672" s="3" t="s">
        <v>7971</v>
      </c>
      <c r="D3672" s="6">
        <v>7500</v>
      </c>
      <c r="E3672" s="8">
        <v>1</v>
      </c>
      <c r="F3672" t="s">
        <v>8220</v>
      </c>
      <c r="G3672" t="s">
        <v>8223</v>
      </c>
      <c r="H3672" t="s">
        <v>8245</v>
      </c>
      <c r="I3672">
        <v>1473699540</v>
      </c>
      <c r="J3672">
        <v>1472451356</v>
      </c>
      <c r="K3672" t="b">
        <v>0</v>
      </c>
      <c r="L3672">
        <v>1</v>
      </c>
      <c r="M3672" t="b">
        <v>0</v>
      </c>
      <c r="N3672" t="s">
        <v>8269</v>
      </c>
      <c r="O3672">
        <f t="shared" si="228"/>
        <v>0</v>
      </c>
      <c r="P3672">
        <f t="shared" si="229"/>
        <v>1</v>
      </c>
      <c r="Q3672" s="10" t="s">
        <v>8315</v>
      </c>
      <c r="R3672" t="s">
        <v>8316</v>
      </c>
      <c r="S3672" s="14">
        <f t="shared" si="230"/>
        <v>42611.261064814811</v>
      </c>
      <c r="T3672" s="14">
        <f t="shared" si="231"/>
        <v>42625.707638888889</v>
      </c>
    </row>
    <row r="3673" spans="1:20" ht="45" x14ac:dyDescent="0.45">
      <c r="A3673">
        <v>3912</v>
      </c>
      <c r="B3673" s="3" t="s">
        <v>3909</v>
      </c>
      <c r="C3673" s="3" t="s">
        <v>8020</v>
      </c>
      <c r="D3673" s="6">
        <v>15000</v>
      </c>
      <c r="E3673" s="8">
        <v>1</v>
      </c>
      <c r="F3673" t="s">
        <v>8220</v>
      </c>
      <c r="G3673" t="s">
        <v>8223</v>
      </c>
      <c r="H3673" t="s">
        <v>8245</v>
      </c>
      <c r="I3673">
        <v>1429936500</v>
      </c>
      <c r="J3673">
        <v>1424759330</v>
      </c>
      <c r="K3673" t="b">
        <v>0</v>
      </c>
      <c r="L3673">
        <v>1</v>
      </c>
      <c r="M3673" t="b">
        <v>0</v>
      </c>
      <c r="N3673" t="s">
        <v>8269</v>
      </c>
      <c r="O3673">
        <f t="shared" si="228"/>
        <v>0</v>
      </c>
      <c r="P3673">
        <f t="shared" si="229"/>
        <v>1</v>
      </c>
      <c r="Q3673" s="10" t="s">
        <v>8315</v>
      </c>
      <c r="R3673" t="s">
        <v>8316</v>
      </c>
      <c r="S3673" s="14">
        <f t="shared" si="230"/>
        <v>42059.270023148143</v>
      </c>
      <c r="T3673" s="14">
        <f t="shared" si="231"/>
        <v>42119.190972222219</v>
      </c>
    </row>
    <row r="3674" spans="1:20" ht="45" x14ac:dyDescent="0.45">
      <c r="A3674">
        <v>3932</v>
      </c>
      <c r="B3674" s="3" t="s">
        <v>3929</v>
      </c>
      <c r="C3674" s="3" t="s">
        <v>8040</v>
      </c>
      <c r="D3674" s="6">
        <v>12000</v>
      </c>
      <c r="E3674" s="8">
        <v>1</v>
      </c>
      <c r="F3674" t="s">
        <v>8220</v>
      </c>
      <c r="G3674" t="s">
        <v>8223</v>
      </c>
      <c r="H3674" t="s">
        <v>8245</v>
      </c>
      <c r="I3674">
        <v>1458097364</v>
      </c>
      <c r="J3674">
        <v>1455508964</v>
      </c>
      <c r="K3674" t="b">
        <v>0</v>
      </c>
      <c r="L3674">
        <v>1</v>
      </c>
      <c r="M3674" t="b">
        <v>0</v>
      </c>
      <c r="N3674" t="s">
        <v>8269</v>
      </c>
      <c r="O3674">
        <f t="shared" si="228"/>
        <v>0</v>
      </c>
      <c r="P3674">
        <f t="shared" si="229"/>
        <v>1</v>
      </c>
      <c r="Q3674" s="10" t="s">
        <v>8315</v>
      </c>
      <c r="R3674" t="s">
        <v>8316</v>
      </c>
      <c r="S3674" s="14">
        <f t="shared" si="230"/>
        <v>42415.168564814812</v>
      </c>
      <c r="T3674" s="14">
        <f t="shared" si="231"/>
        <v>42445.126898148148</v>
      </c>
    </row>
    <row r="3675" spans="1:20" ht="45" x14ac:dyDescent="0.45">
      <c r="A3675">
        <v>3951</v>
      </c>
      <c r="B3675" s="3" t="s">
        <v>3948</v>
      </c>
      <c r="C3675" s="3" t="s">
        <v>6961</v>
      </c>
      <c r="D3675" s="6">
        <v>200000</v>
      </c>
      <c r="E3675" s="8">
        <v>1</v>
      </c>
      <c r="F3675" t="s">
        <v>8220</v>
      </c>
      <c r="G3675" t="s">
        <v>8240</v>
      </c>
      <c r="H3675" t="s">
        <v>8248</v>
      </c>
      <c r="I3675">
        <v>1462301342</v>
      </c>
      <c r="J3675">
        <v>1457120942</v>
      </c>
      <c r="K3675" t="b">
        <v>0</v>
      </c>
      <c r="L3675">
        <v>1</v>
      </c>
      <c r="M3675" t="b">
        <v>0</v>
      </c>
      <c r="N3675" t="s">
        <v>8269</v>
      </c>
      <c r="O3675">
        <f t="shared" si="228"/>
        <v>0</v>
      </c>
      <c r="P3675">
        <f t="shared" si="229"/>
        <v>1</v>
      </c>
      <c r="Q3675" s="10" t="s">
        <v>8315</v>
      </c>
      <c r="R3675" t="s">
        <v>8316</v>
      </c>
      <c r="S3675" s="14">
        <f t="shared" si="230"/>
        <v>42433.825717592597</v>
      </c>
      <c r="T3675" s="14">
        <f t="shared" si="231"/>
        <v>42493.784050925926</v>
      </c>
    </row>
    <row r="3676" spans="1:20" x14ac:dyDescent="0.45">
      <c r="A3676">
        <v>4004</v>
      </c>
      <c r="B3676" s="3" t="s">
        <v>4000</v>
      </c>
      <c r="C3676" s="3" t="s">
        <v>8109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1412740457</v>
      </c>
      <c r="J3676">
        <v>1410148457</v>
      </c>
      <c r="K3676" t="b">
        <v>0</v>
      </c>
      <c r="L3676">
        <v>1</v>
      </c>
      <c r="M3676" t="b">
        <v>0</v>
      </c>
      <c r="N3676" t="s">
        <v>8269</v>
      </c>
      <c r="O3676">
        <f t="shared" si="228"/>
        <v>0</v>
      </c>
      <c r="P3676">
        <f t="shared" si="229"/>
        <v>1</v>
      </c>
      <c r="Q3676" s="10" t="s">
        <v>8315</v>
      </c>
      <c r="R3676" t="s">
        <v>8316</v>
      </c>
      <c r="S3676" s="14">
        <f t="shared" si="230"/>
        <v>41890.16269675926</v>
      </c>
      <c r="T3676" s="14">
        <f t="shared" si="231"/>
        <v>41920.16269675926</v>
      </c>
    </row>
    <row r="3677" spans="1:20" ht="45" x14ac:dyDescent="0.45">
      <c r="A3677">
        <v>4015</v>
      </c>
      <c r="B3677" s="3" t="s">
        <v>4011</v>
      </c>
      <c r="C3677" s="3" t="s">
        <v>8120</v>
      </c>
      <c r="D3677" s="6">
        <v>7000</v>
      </c>
      <c r="E3677" s="8">
        <v>1</v>
      </c>
      <c r="F3677" t="s">
        <v>8220</v>
      </c>
      <c r="G3677" t="s">
        <v>8223</v>
      </c>
      <c r="H3677" t="s">
        <v>8245</v>
      </c>
      <c r="I3677">
        <v>1437331463</v>
      </c>
      <c r="J3677">
        <v>1434739463</v>
      </c>
      <c r="K3677" t="b">
        <v>0</v>
      </c>
      <c r="L3677">
        <v>1</v>
      </c>
      <c r="M3677" t="b">
        <v>0</v>
      </c>
      <c r="N3677" t="s">
        <v>8269</v>
      </c>
      <c r="O3677">
        <f t="shared" si="228"/>
        <v>0</v>
      </c>
      <c r="P3677">
        <f t="shared" si="229"/>
        <v>1</v>
      </c>
      <c r="Q3677" s="10" t="s">
        <v>8315</v>
      </c>
      <c r="R3677" t="s">
        <v>8316</v>
      </c>
      <c r="S3677" s="14">
        <f t="shared" si="230"/>
        <v>42174.780821759254</v>
      </c>
      <c r="T3677" s="14">
        <f t="shared" si="231"/>
        <v>42204.780821759254</v>
      </c>
    </row>
    <row r="3678" spans="1:20" ht="59.4" x14ac:dyDescent="0.4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28"/>
        <v>0</v>
      </c>
      <c r="P3678">
        <f t="shared" si="229"/>
        <v>1</v>
      </c>
      <c r="Q3678" s="10" t="s">
        <v>8315</v>
      </c>
      <c r="R3678" t="s">
        <v>8316</v>
      </c>
      <c r="S3678" s="14">
        <f t="shared" si="230"/>
        <v>41842.201261574075</v>
      </c>
      <c r="T3678" s="14">
        <f t="shared" si="231"/>
        <v>41872.201261574075</v>
      </c>
    </row>
    <row r="3679" spans="1:20" ht="45" x14ac:dyDescent="0.45">
      <c r="A3679">
        <v>4050</v>
      </c>
      <c r="B3679" s="3" t="s">
        <v>4046</v>
      </c>
      <c r="C3679" s="3" t="s">
        <v>8154</v>
      </c>
      <c r="D3679" s="6">
        <v>1500</v>
      </c>
      <c r="E3679" s="8">
        <v>1</v>
      </c>
      <c r="F3679" t="s">
        <v>8220</v>
      </c>
      <c r="G3679" t="s">
        <v>8223</v>
      </c>
      <c r="H3679" t="s">
        <v>8245</v>
      </c>
      <c r="I3679">
        <v>1414077391</v>
      </c>
      <c r="J3679">
        <v>1411485391</v>
      </c>
      <c r="K3679" t="b">
        <v>0</v>
      </c>
      <c r="L3679">
        <v>1</v>
      </c>
      <c r="M3679" t="b">
        <v>0</v>
      </c>
      <c r="N3679" t="s">
        <v>8269</v>
      </c>
      <c r="O3679">
        <f t="shared" si="228"/>
        <v>0</v>
      </c>
      <c r="P3679">
        <f t="shared" si="229"/>
        <v>1</v>
      </c>
      <c r="Q3679" s="10" t="s">
        <v>8315</v>
      </c>
      <c r="R3679" t="s">
        <v>8316</v>
      </c>
      <c r="S3679" s="14">
        <f t="shared" si="230"/>
        <v>41905.636469907404</v>
      </c>
      <c r="T3679" s="14">
        <f t="shared" si="231"/>
        <v>41935.636469907404</v>
      </c>
    </row>
    <row r="3680" spans="1:20" ht="45" x14ac:dyDescent="0.45">
      <c r="A3680">
        <v>4112</v>
      </c>
      <c r="B3680" s="3" t="s">
        <v>4108</v>
      </c>
      <c r="C3680" s="3" t="s">
        <v>6961</v>
      </c>
      <c r="D3680" s="6">
        <v>2500</v>
      </c>
      <c r="E3680" s="8">
        <v>1</v>
      </c>
      <c r="F3680" t="s">
        <v>8220</v>
      </c>
      <c r="G3680" t="s">
        <v>8240</v>
      </c>
      <c r="H3680" t="s">
        <v>8248</v>
      </c>
      <c r="I3680">
        <v>1456617600</v>
      </c>
      <c r="J3680">
        <v>1454280186</v>
      </c>
      <c r="K3680" t="b">
        <v>0</v>
      </c>
      <c r="L3680">
        <v>1</v>
      </c>
      <c r="M3680" t="b">
        <v>0</v>
      </c>
      <c r="N3680" t="s">
        <v>8269</v>
      </c>
      <c r="O3680">
        <f t="shared" si="228"/>
        <v>0</v>
      </c>
      <c r="P3680">
        <f t="shared" si="229"/>
        <v>1</v>
      </c>
      <c r="Q3680" s="10" t="s">
        <v>8315</v>
      </c>
      <c r="R3680" t="s">
        <v>8316</v>
      </c>
      <c r="S3680" s="14">
        <f t="shared" si="230"/>
        <v>42400.946597222224</v>
      </c>
      <c r="T3680" s="14">
        <f t="shared" si="231"/>
        <v>42428</v>
      </c>
    </row>
    <row r="3681" spans="1:20" ht="59.4" x14ac:dyDescent="0.45">
      <c r="A3681">
        <v>121</v>
      </c>
      <c r="B3681" s="3" t="s">
        <v>123</v>
      </c>
      <c r="C3681" s="3" t="s">
        <v>4232</v>
      </c>
      <c r="D3681" s="6">
        <v>3000</v>
      </c>
      <c r="E3681" s="8">
        <v>1</v>
      </c>
      <c r="F3681" t="s">
        <v>8219</v>
      </c>
      <c r="G3681" t="s">
        <v>8223</v>
      </c>
      <c r="H3681" t="s">
        <v>8245</v>
      </c>
      <c r="I3681">
        <v>1429352160</v>
      </c>
      <c r="J3681">
        <v>1427993710</v>
      </c>
      <c r="K3681" t="b">
        <v>0</v>
      </c>
      <c r="L3681">
        <v>1</v>
      </c>
      <c r="M3681" t="b">
        <v>0</v>
      </c>
      <c r="N3681" t="s">
        <v>8265</v>
      </c>
      <c r="O3681">
        <f t="shared" si="228"/>
        <v>0</v>
      </c>
      <c r="P3681">
        <f t="shared" si="229"/>
        <v>1</v>
      </c>
      <c r="Q3681" s="10" t="s">
        <v>8308</v>
      </c>
      <c r="R3681" t="s">
        <v>8311</v>
      </c>
      <c r="S3681" s="14">
        <f t="shared" si="230"/>
        <v>42096.704976851848</v>
      </c>
      <c r="T3681" s="14">
        <f t="shared" si="231"/>
        <v>42112.427777777775</v>
      </c>
    </row>
    <row r="3682" spans="1:20" ht="45" x14ac:dyDescent="0.45">
      <c r="A3682">
        <v>2941</v>
      </c>
      <c r="B3682" s="3" t="s">
        <v>2941</v>
      </c>
      <c r="C3682" s="3" t="s">
        <v>7051</v>
      </c>
      <c r="D3682" s="6">
        <v>25000</v>
      </c>
      <c r="E3682" s="8">
        <v>1</v>
      </c>
      <c r="F3682" t="s">
        <v>8220</v>
      </c>
      <c r="G3682" t="s">
        <v>8223</v>
      </c>
      <c r="H3682" t="s">
        <v>8245</v>
      </c>
      <c r="I3682">
        <v>1425250955</v>
      </c>
      <c r="J3682">
        <v>1422658955</v>
      </c>
      <c r="K3682" t="b">
        <v>0</v>
      </c>
      <c r="L3682">
        <v>1</v>
      </c>
      <c r="M3682" t="b">
        <v>0</v>
      </c>
      <c r="N3682" t="s">
        <v>8301</v>
      </c>
      <c r="O3682">
        <f t="shared" si="228"/>
        <v>0</v>
      </c>
      <c r="P3682">
        <f t="shared" si="229"/>
        <v>1</v>
      </c>
      <c r="Q3682" s="10" t="s">
        <v>8315</v>
      </c>
      <c r="R3682" t="s">
        <v>8355</v>
      </c>
      <c r="S3682" s="14">
        <f t="shared" si="230"/>
        <v>42034.960127314815</v>
      </c>
      <c r="T3682" s="14">
        <f t="shared" si="231"/>
        <v>42064.960127314815</v>
      </c>
    </row>
    <row r="3683" spans="1:20" ht="45" x14ac:dyDescent="0.45">
      <c r="A3683">
        <v>3055</v>
      </c>
      <c r="B3683" s="3" t="s">
        <v>3055</v>
      </c>
      <c r="C3683" s="3" t="s">
        <v>7165</v>
      </c>
      <c r="D3683" s="6">
        <v>20000</v>
      </c>
      <c r="E3683" s="8">
        <v>1</v>
      </c>
      <c r="F3683" t="s">
        <v>8220</v>
      </c>
      <c r="G3683" t="s">
        <v>8223</v>
      </c>
      <c r="H3683" t="s">
        <v>8245</v>
      </c>
      <c r="I3683">
        <v>1420844390</v>
      </c>
      <c r="J3683">
        <v>1415660390</v>
      </c>
      <c r="K3683" t="b">
        <v>0</v>
      </c>
      <c r="L3683">
        <v>1</v>
      </c>
      <c r="M3683" t="b">
        <v>0</v>
      </c>
      <c r="N3683" t="s">
        <v>8301</v>
      </c>
      <c r="O3683">
        <f t="shared" si="228"/>
        <v>0</v>
      </c>
      <c r="P3683">
        <f t="shared" si="229"/>
        <v>1</v>
      </c>
      <c r="Q3683" s="10" t="s">
        <v>8315</v>
      </c>
      <c r="R3683" t="s">
        <v>8355</v>
      </c>
      <c r="S3683" s="14">
        <f t="shared" si="230"/>
        <v>41953.95821759259</v>
      </c>
      <c r="T3683" s="14">
        <f t="shared" si="231"/>
        <v>42013.95821759259</v>
      </c>
    </row>
    <row r="3684" spans="1:20" ht="45" x14ac:dyDescent="0.45">
      <c r="A3684">
        <v>3117</v>
      </c>
      <c r="B3684" s="3" t="s">
        <v>3117</v>
      </c>
      <c r="C3684" s="3" t="s">
        <v>7227</v>
      </c>
      <c r="D3684" s="6">
        <v>1000</v>
      </c>
      <c r="E3684" s="8">
        <v>1</v>
      </c>
      <c r="F3684" t="s">
        <v>8220</v>
      </c>
      <c r="G3684" t="s">
        <v>8224</v>
      </c>
      <c r="H3684" t="s">
        <v>8246</v>
      </c>
      <c r="I3684">
        <v>1464354720</v>
      </c>
      <c r="J3684">
        <v>1463648360</v>
      </c>
      <c r="K3684" t="b">
        <v>0</v>
      </c>
      <c r="L3684">
        <v>1</v>
      </c>
      <c r="M3684" t="b">
        <v>0</v>
      </c>
      <c r="N3684" t="s">
        <v>8301</v>
      </c>
      <c r="O3684">
        <f t="shared" si="228"/>
        <v>0</v>
      </c>
      <c r="P3684">
        <f t="shared" si="229"/>
        <v>1</v>
      </c>
      <c r="Q3684" s="10" t="s">
        <v>8315</v>
      </c>
      <c r="R3684" t="s">
        <v>8355</v>
      </c>
      <c r="S3684" s="14">
        <f t="shared" si="230"/>
        <v>42509.374537037031</v>
      </c>
      <c r="T3684" s="14">
        <f t="shared" si="231"/>
        <v>42517.55</v>
      </c>
    </row>
    <row r="3685" spans="1:20" ht="45" x14ac:dyDescent="0.45">
      <c r="A3685">
        <v>1410</v>
      </c>
      <c r="B3685" s="3" t="s">
        <v>1411</v>
      </c>
      <c r="C3685" s="3" t="s">
        <v>5520</v>
      </c>
      <c r="D3685" s="6">
        <v>6000</v>
      </c>
      <c r="E3685" s="8">
        <v>1</v>
      </c>
      <c r="F3685" t="s">
        <v>8220</v>
      </c>
      <c r="G3685" t="s">
        <v>8236</v>
      </c>
      <c r="H3685" t="s">
        <v>8248</v>
      </c>
      <c r="I3685">
        <v>1464939520</v>
      </c>
      <c r="J3685">
        <v>1461051520</v>
      </c>
      <c r="K3685" t="b">
        <v>0</v>
      </c>
      <c r="L3685">
        <v>1</v>
      </c>
      <c r="M3685" t="b">
        <v>0</v>
      </c>
      <c r="N3685" t="s">
        <v>8285</v>
      </c>
      <c r="O3685">
        <f t="shared" si="228"/>
        <v>0</v>
      </c>
      <c r="P3685">
        <f t="shared" si="229"/>
        <v>1</v>
      </c>
      <c r="Q3685" s="10" t="s">
        <v>8320</v>
      </c>
      <c r="R3685" t="s">
        <v>8339</v>
      </c>
      <c r="S3685" s="14">
        <f t="shared" si="230"/>
        <v>42479.318518518514</v>
      </c>
      <c r="T3685" s="14">
        <f t="shared" si="231"/>
        <v>42524.318518518514</v>
      </c>
    </row>
    <row r="3686" spans="1:20" ht="45" x14ac:dyDescent="0.45">
      <c r="A3686">
        <v>1414</v>
      </c>
      <c r="B3686" s="3" t="s">
        <v>1415</v>
      </c>
      <c r="C3686" s="3" t="s">
        <v>5524</v>
      </c>
      <c r="D3686" s="6">
        <v>500</v>
      </c>
      <c r="E3686" s="8">
        <v>1</v>
      </c>
      <c r="F3686" t="s">
        <v>8220</v>
      </c>
      <c r="G3686" t="s">
        <v>8223</v>
      </c>
      <c r="H3686" t="s">
        <v>8245</v>
      </c>
      <c r="I3686">
        <v>1483423467</v>
      </c>
      <c r="J3686">
        <v>1480831467</v>
      </c>
      <c r="K3686" t="b">
        <v>0</v>
      </c>
      <c r="L3686">
        <v>1</v>
      </c>
      <c r="M3686" t="b">
        <v>0</v>
      </c>
      <c r="N3686" t="s">
        <v>8285</v>
      </c>
      <c r="O3686">
        <f t="shared" si="228"/>
        <v>0</v>
      </c>
      <c r="P3686">
        <f t="shared" si="229"/>
        <v>1</v>
      </c>
      <c r="Q3686" s="10" t="s">
        <v>8320</v>
      </c>
      <c r="R3686" t="s">
        <v>8339</v>
      </c>
      <c r="S3686" s="14">
        <f t="shared" si="230"/>
        <v>42708.25309027778</v>
      </c>
      <c r="T3686" s="14">
        <f t="shared" si="231"/>
        <v>42738.25309027778</v>
      </c>
    </row>
    <row r="3687" spans="1:20" ht="45" x14ac:dyDescent="0.45">
      <c r="A3687">
        <v>1440</v>
      </c>
      <c r="B3687" s="3" t="s">
        <v>1441</v>
      </c>
      <c r="C3687" s="3" t="s">
        <v>5550</v>
      </c>
      <c r="D3687" s="6">
        <v>13000</v>
      </c>
      <c r="E3687" s="8">
        <v>1</v>
      </c>
      <c r="F3687" t="s">
        <v>8220</v>
      </c>
      <c r="G3687" t="s">
        <v>8236</v>
      </c>
      <c r="H3687" t="s">
        <v>8248</v>
      </c>
      <c r="I3687">
        <v>1464285463</v>
      </c>
      <c r="J3687">
        <v>1461693463</v>
      </c>
      <c r="K3687" t="b">
        <v>0</v>
      </c>
      <c r="L3687">
        <v>1</v>
      </c>
      <c r="M3687" t="b">
        <v>0</v>
      </c>
      <c r="N3687" t="s">
        <v>8285</v>
      </c>
      <c r="O3687">
        <f t="shared" si="228"/>
        <v>0</v>
      </c>
      <c r="P3687">
        <f t="shared" si="229"/>
        <v>1</v>
      </c>
      <c r="Q3687" s="10" t="s">
        <v>8320</v>
      </c>
      <c r="R3687" t="s">
        <v>8339</v>
      </c>
      <c r="S3687" s="14">
        <f t="shared" si="230"/>
        <v>42486.748414351852</v>
      </c>
      <c r="T3687" s="14">
        <f t="shared" si="231"/>
        <v>42516.748414351852</v>
      </c>
    </row>
    <row r="3688" spans="1:20" ht="59.4" x14ac:dyDescent="0.45">
      <c r="A3688">
        <v>1450</v>
      </c>
      <c r="B3688" s="3" t="s">
        <v>1451</v>
      </c>
      <c r="C3688" s="3" t="s">
        <v>5560</v>
      </c>
      <c r="D3688" s="6">
        <v>100000</v>
      </c>
      <c r="E3688" s="8">
        <v>1</v>
      </c>
      <c r="F3688" t="s">
        <v>8220</v>
      </c>
      <c r="G3688" t="s">
        <v>8223</v>
      </c>
      <c r="H3688" t="s">
        <v>8245</v>
      </c>
      <c r="I3688">
        <v>1455941197</v>
      </c>
      <c r="J3688">
        <v>1453349197</v>
      </c>
      <c r="K3688" t="b">
        <v>0</v>
      </c>
      <c r="L3688">
        <v>1</v>
      </c>
      <c r="M3688" t="b">
        <v>0</v>
      </c>
      <c r="N3688" t="s">
        <v>8285</v>
      </c>
      <c r="O3688">
        <f t="shared" si="228"/>
        <v>0</v>
      </c>
      <c r="P3688">
        <f t="shared" si="229"/>
        <v>1</v>
      </c>
      <c r="Q3688" s="10" t="s">
        <v>8320</v>
      </c>
      <c r="R3688" t="s">
        <v>8339</v>
      </c>
      <c r="S3688" s="14">
        <f t="shared" si="230"/>
        <v>42390.171261574069</v>
      </c>
      <c r="T3688" s="14">
        <f t="shared" si="231"/>
        <v>42420.171261574069</v>
      </c>
    </row>
    <row r="3689" spans="1:20" ht="45" x14ac:dyDescent="0.4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28"/>
        <v>0</v>
      </c>
      <c r="P3689">
        <f t="shared" si="229"/>
        <v>1</v>
      </c>
      <c r="Q3689" s="10" t="s">
        <v>8331</v>
      </c>
      <c r="R3689" t="s">
        <v>8332</v>
      </c>
      <c r="S3689" s="14">
        <f t="shared" si="230"/>
        <v>42347.203587962969</v>
      </c>
      <c r="T3689" s="14">
        <f t="shared" si="231"/>
        <v>42377.203587962969</v>
      </c>
    </row>
    <row r="3690" spans="1:20" ht="45" x14ac:dyDescent="0.45">
      <c r="A3690">
        <v>2146</v>
      </c>
      <c r="B3690" s="3" t="s">
        <v>2147</v>
      </c>
      <c r="C3690" s="3" t="s">
        <v>6256</v>
      </c>
      <c r="D3690" s="6">
        <v>5000</v>
      </c>
      <c r="E3690" s="8">
        <v>1</v>
      </c>
      <c r="F3690" t="s">
        <v>8220</v>
      </c>
      <c r="G3690" t="s">
        <v>8223</v>
      </c>
      <c r="H3690" t="s">
        <v>8245</v>
      </c>
      <c r="I3690">
        <v>1455207510</v>
      </c>
      <c r="J3690">
        <v>1453997910</v>
      </c>
      <c r="K3690" t="b">
        <v>0</v>
      </c>
      <c r="L3690">
        <v>1</v>
      </c>
      <c r="M3690" t="b">
        <v>0</v>
      </c>
      <c r="N3690" t="s">
        <v>8280</v>
      </c>
      <c r="O3690">
        <f t="shared" si="228"/>
        <v>0</v>
      </c>
      <c r="P3690">
        <f t="shared" si="229"/>
        <v>1</v>
      </c>
      <c r="Q3690" s="10" t="s">
        <v>8331</v>
      </c>
      <c r="R3690" t="s">
        <v>8332</v>
      </c>
      <c r="S3690" s="14">
        <f t="shared" si="230"/>
        <v>42397.679513888885</v>
      </c>
      <c r="T3690" s="14">
        <f t="shared" si="231"/>
        <v>42411.679513888885</v>
      </c>
    </row>
    <row r="3691" spans="1:20" ht="45" x14ac:dyDescent="0.45">
      <c r="A3691">
        <v>681</v>
      </c>
      <c r="B3691" s="3" t="s">
        <v>682</v>
      </c>
      <c r="C3691" s="3" t="s">
        <v>4791</v>
      </c>
      <c r="D3691" s="6">
        <v>2500</v>
      </c>
      <c r="E3691" s="8">
        <v>1</v>
      </c>
      <c r="F3691" t="s">
        <v>8220</v>
      </c>
      <c r="G3691" t="s">
        <v>8223</v>
      </c>
      <c r="H3691" t="s">
        <v>8245</v>
      </c>
      <c r="I3691">
        <v>1477509604</v>
      </c>
      <c r="J3691">
        <v>1474917604</v>
      </c>
      <c r="K3691" t="b">
        <v>0</v>
      </c>
      <c r="L3691">
        <v>1</v>
      </c>
      <c r="M3691" t="b">
        <v>0</v>
      </c>
      <c r="N3691" t="s">
        <v>8271</v>
      </c>
      <c r="O3691">
        <f t="shared" si="228"/>
        <v>0</v>
      </c>
      <c r="P3691">
        <f t="shared" si="229"/>
        <v>1</v>
      </c>
      <c r="Q3691" s="10" t="s">
        <v>8317</v>
      </c>
      <c r="R3691" t="s">
        <v>8319</v>
      </c>
      <c r="S3691" s="14">
        <f t="shared" si="230"/>
        <v>42639.805601851855</v>
      </c>
      <c r="T3691" s="14">
        <f t="shared" si="231"/>
        <v>42669.805601851855</v>
      </c>
    </row>
    <row r="3692" spans="1:20" ht="30.6" x14ac:dyDescent="0.45">
      <c r="A3692">
        <v>696</v>
      </c>
      <c r="B3692" s="3" t="s">
        <v>697</v>
      </c>
      <c r="C3692" s="3" t="s">
        <v>4806</v>
      </c>
      <c r="D3692" s="6">
        <v>175000</v>
      </c>
      <c r="E3692" s="8">
        <v>1</v>
      </c>
      <c r="F3692" t="s">
        <v>8220</v>
      </c>
      <c r="G3692" t="s">
        <v>8232</v>
      </c>
      <c r="H3692" t="s">
        <v>8248</v>
      </c>
      <c r="I3692">
        <v>1406326502</v>
      </c>
      <c r="J3692">
        <v>1403734502</v>
      </c>
      <c r="K3692" t="b">
        <v>0</v>
      </c>
      <c r="L3692">
        <v>1</v>
      </c>
      <c r="M3692" t="b">
        <v>0</v>
      </c>
      <c r="N3692" t="s">
        <v>8271</v>
      </c>
      <c r="O3692">
        <f t="shared" si="228"/>
        <v>0</v>
      </c>
      <c r="P3692">
        <f t="shared" si="229"/>
        <v>1</v>
      </c>
      <c r="Q3692" s="10" t="s">
        <v>8317</v>
      </c>
      <c r="R3692" t="s">
        <v>8319</v>
      </c>
      <c r="S3692" s="14">
        <f t="shared" si="230"/>
        <v>41815.927106481482</v>
      </c>
      <c r="T3692" s="14">
        <f t="shared" si="231"/>
        <v>41845.927106481482</v>
      </c>
    </row>
    <row r="3693" spans="1:20" ht="45" x14ac:dyDescent="0.45">
      <c r="A3693">
        <v>1316</v>
      </c>
      <c r="B3693" s="3" t="s">
        <v>1317</v>
      </c>
      <c r="C3693" s="3" t="s">
        <v>5426</v>
      </c>
      <c r="D3693" s="6">
        <v>75000</v>
      </c>
      <c r="E3693" s="8">
        <v>1</v>
      </c>
      <c r="F3693" t="s">
        <v>8219</v>
      </c>
      <c r="G3693" t="s">
        <v>8223</v>
      </c>
      <c r="H3693" t="s">
        <v>8245</v>
      </c>
      <c r="I3693">
        <v>1456700709</v>
      </c>
      <c r="J3693">
        <v>1453676709</v>
      </c>
      <c r="K3693" t="b">
        <v>0</v>
      </c>
      <c r="L3693">
        <v>1</v>
      </c>
      <c r="M3693" t="b">
        <v>0</v>
      </c>
      <c r="N3693" t="s">
        <v>8271</v>
      </c>
      <c r="O3693">
        <f t="shared" si="228"/>
        <v>0</v>
      </c>
      <c r="P3693">
        <f t="shared" si="229"/>
        <v>1</v>
      </c>
      <c r="Q3693" s="10" t="s">
        <v>8317</v>
      </c>
      <c r="R3693" t="s">
        <v>8319</v>
      </c>
      <c r="S3693" s="14">
        <f t="shared" si="230"/>
        <v>42393.961909722217</v>
      </c>
      <c r="T3693" s="14">
        <f t="shared" si="231"/>
        <v>42428.961909722217</v>
      </c>
    </row>
    <row r="3694" spans="1:20" ht="59.4" x14ac:dyDescent="0.45">
      <c r="A3694">
        <v>540</v>
      </c>
      <c r="B3694" s="3" t="s">
        <v>541</v>
      </c>
      <c r="C3694" s="3" t="s">
        <v>4650</v>
      </c>
      <c r="D3694" s="6">
        <v>15000</v>
      </c>
      <c r="E3694" s="8">
        <v>1</v>
      </c>
      <c r="F3694" t="s">
        <v>8220</v>
      </c>
      <c r="G3694" t="s">
        <v>8223</v>
      </c>
      <c r="H3694" t="s">
        <v>8245</v>
      </c>
      <c r="I3694">
        <v>1423078606</v>
      </c>
      <c r="J3694">
        <v>1420486606</v>
      </c>
      <c r="K3694" t="b">
        <v>0</v>
      </c>
      <c r="L3694">
        <v>1</v>
      </c>
      <c r="M3694" t="b">
        <v>0</v>
      </c>
      <c r="N3694" t="s">
        <v>8270</v>
      </c>
      <c r="O3694">
        <f t="shared" si="228"/>
        <v>0</v>
      </c>
      <c r="P3694">
        <f t="shared" si="229"/>
        <v>1</v>
      </c>
      <c r="Q3694" s="10" t="s">
        <v>8317</v>
      </c>
      <c r="R3694" t="s">
        <v>8318</v>
      </c>
      <c r="S3694" s="14">
        <f t="shared" si="230"/>
        <v>42009.817199074074</v>
      </c>
      <c r="T3694" s="14">
        <f t="shared" si="231"/>
        <v>42039.817199074074</v>
      </c>
    </row>
    <row r="3695" spans="1:20" ht="45" x14ac:dyDescent="0.45">
      <c r="A3695">
        <v>542</v>
      </c>
      <c r="B3695" s="3" t="s">
        <v>543</v>
      </c>
      <c r="C3695" s="3" t="s">
        <v>4652</v>
      </c>
      <c r="D3695" s="6">
        <v>250000</v>
      </c>
      <c r="E3695" s="8">
        <v>1</v>
      </c>
      <c r="F3695" t="s">
        <v>8220</v>
      </c>
      <c r="G3695" t="s">
        <v>8223</v>
      </c>
      <c r="H3695" t="s">
        <v>8245</v>
      </c>
      <c r="I3695">
        <v>1462293716</v>
      </c>
      <c r="J3695">
        <v>1457113316</v>
      </c>
      <c r="K3695" t="b">
        <v>0</v>
      </c>
      <c r="L3695">
        <v>1</v>
      </c>
      <c r="M3695" t="b">
        <v>0</v>
      </c>
      <c r="N3695" t="s">
        <v>8270</v>
      </c>
      <c r="O3695">
        <f t="shared" si="228"/>
        <v>0</v>
      </c>
      <c r="P3695">
        <f t="shared" si="229"/>
        <v>1</v>
      </c>
      <c r="Q3695" s="10" t="s">
        <v>8317</v>
      </c>
      <c r="R3695" t="s">
        <v>8318</v>
      </c>
      <c r="S3695" s="14">
        <f t="shared" si="230"/>
        <v>42433.737453703703</v>
      </c>
      <c r="T3695" s="14">
        <f t="shared" si="231"/>
        <v>42493.695787037039</v>
      </c>
    </row>
    <row r="3696" spans="1:20" ht="59.4" x14ac:dyDescent="0.45">
      <c r="A3696">
        <v>564</v>
      </c>
      <c r="B3696" s="3" t="s">
        <v>565</v>
      </c>
      <c r="C3696" s="3" t="s">
        <v>4674</v>
      </c>
      <c r="D3696" s="6">
        <v>18000</v>
      </c>
      <c r="E3696" s="8">
        <v>1</v>
      </c>
      <c r="F3696" t="s">
        <v>8220</v>
      </c>
      <c r="G3696" t="s">
        <v>8229</v>
      </c>
      <c r="H3696" t="s">
        <v>8248</v>
      </c>
      <c r="I3696">
        <v>1457822275</v>
      </c>
      <c r="J3696">
        <v>1455230275</v>
      </c>
      <c r="K3696" t="b">
        <v>0</v>
      </c>
      <c r="L3696">
        <v>1</v>
      </c>
      <c r="M3696" t="b">
        <v>0</v>
      </c>
      <c r="N3696" t="s">
        <v>8270</v>
      </c>
      <c r="O3696">
        <f t="shared" si="228"/>
        <v>0</v>
      </c>
      <c r="P3696">
        <f t="shared" si="229"/>
        <v>1</v>
      </c>
      <c r="Q3696" s="10" t="s">
        <v>8317</v>
      </c>
      <c r="R3696" t="s">
        <v>8318</v>
      </c>
      <c r="S3696" s="14">
        <f t="shared" si="230"/>
        <v>42411.942997685182</v>
      </c>
      <c r="T3696" s="14">
        <f t="shared" si="231"/>
        <v>42441.942997685182</v>
      </c>
    </row>
    <row r="3697" spans="1:20" ht="45" x14ac:dyDescent="0.45">
      <c r="A3697">
        <v>566</v>
      </c>
      <c r="B3697" s="3" t="s">
        <v>567</v>
      </c>
      <c r="C3697" s="3" t="s">
        <v>4676</v>
      </c>
      <c r="D3697" s="6">
        <v>5000</v>
      </c>
      <c r="E3697" s="8">
        <v>1</v>
      </c>
      <c r="F3697" t="s">
        <v>8220</v>
      </c>
      <c r="G3697" t="s">
        <v>8223</v>
      </c>
      <c r="H3697" t="s">
        <v>8245</v>
      </c>
      <c r="I3697">
        <v>1468513533</v>
      </c>
      <c r="J3697">
        <v>1465921533</v>
      </c>
      <c r="K3697" t="b">
        <v>0</v>
      </c>
      <c r="L3697">
        <v>1</v>
      </c>
      <c r="M3697" t="b">
        <v>0</v>
      </c>
      <c r="N3697" t="s">
        <v>8270</v>
      </c>
      <c r="O3697">
        <f t="shared" si="228"/>
        <v>0</v>
      </c>
      <c r="P3697">
        <f t="shared" si="229"/>
        <v>1</v>
      </c>
      <c r="Q3697" s="10" t="s">
        <v>8317</v>
      </c>
      <c r="R3697" t="s">
        <v>8318</v>
      </c>
      <c r="S3697" s="14">
        <f t="shared" si="230"/>
        <v>42535.68440972222</v>
      </c>
      <c r="T3697" s="14">
        <f t="shared" si="231"/>
        <v>42565.68440972222</v>
      </c>
    </row>
    <row r="3698" spans="1:20" ht="45" x14ac:dyDescent="0.45">
      <c r="A3698">
        <v>576</v>
      </c>
      <c r="B3698" s="3" t="s">
        <v>577</v>
      </c>
      <c r="C3698" s="3" t="s">
        <v>4686</v>
      </c>
      <c r="D3698" s="6">
        <v>80000</v>
      </c>
      <c r="E3698" s="8">
        <v>1</v>
      </c>
      <c r="F3698" t="s">
        <v>8220</v>
      </c>
      <c r="G3698" t="s">
        <v>8223</v>
      </c>
      <c r="H3698" t="s">
        <v>8245</v>
      </c>
      <c r="I3698">
        <v>1427537952</v>
      </c>
      <c r="J3698">
        <v>1422357552</v>
      </c>
      <c r="K3698" t="b">
        <v>0</v>
      </c>
      <c r="L3698">
        <v>1</v>
      </c>
      <c r="M3698" t="b">
        <v>0</v>
      </c>
      <c r="N3698" t="s">
        <v>8270</v>
      </c>
      <c r="O3698">
        <f t="shared" si="228"/>
        <v>0</v>
      </c>
      <c r="P3698">
        <f t="shared" si="229"/>
        <v>1</v>
      </c>
      <c r="Q3698" s="10" t="s">
        <v>8317</v>
      </c>
      <c r="R3698" t="s">
        <v>8318</v>
      </c>
      <c r="S3698" s="14">
        <f t="shared" si="230"/>
        <v>42031.471666666665</v>
      </c>
      <c r="T3698" s="14">
        <f t="shared" si="231"/>
        <v>42091.43</v>
      </c>
    </row>
    <row r="3699" spans="1:20" ht="45" x14ac:dyDescent="0.45">
      <c r="A3699">
        <v>580</v>
      </c>
      <c r="B3699" s="3" t="s">
        <v>581</v>
      </c>
      <c r="C3699" s="3" t="s">
        <v>4690</v>
      </c>
      <c r="D3699" s="6">
        <v>3000</v>
      </c>
      <c r="E3699" s="8">
        <v>1</v>
      </c>
      <c r="F3699" t="s">
        <v>8220</v>
      </c>
      <c r="G3699" t="s">
        <v>8223</v>
      </c>
      <c r="H3699" t="s">
        <v>8245</v>
      </c>
      <c r="I3699">
        <v>1474580867</v>
      </c>
      <c r="J3699">
        <v>1471988867</v>
      </c>
      <c r="K3699" t="b">
        <v>0</v>
      </c>
      <c r="L3699">
        <v>1</v>
      </c>
      <c r="M3699" t="b">
        <v>0</v>
      </c>
      <c r="N3699" t="s">
        <v>8270</v>
      </c>
      <c r="O3699">
        <f t="shared" si="228"/>
        <v>0</v>
      </c>
      <c r="P3699">
        <f t="shared" si="229"/>
        <v>1</v>
      </c>
      <c r="Q3699" s="10" t="s">
        <v>8317</v>
      </c>
      <c r="R3699" t="s">
        <v>8318</v>
      </c>
      <c r="S3699" s="14">
        <f t="shared" si="230"/>
        <v>42605.908182870371</v>
      </c>
      <c r="T3699" s="14">
        <f t="shared" si="231"/>
        <v>42635.908182870371</v>
      </c>
    </row>
    <row r="3700" spans="1:20" ht="45" x14ac:dyDescent="0.45">
      <c r="A3700">
        <v>583</v>
      </c>
      <c r="B3700" s="3" t="s">
        <v>584</v>
      </c>
      <c r="C3700" s="3" t="s">
        <v>4693</v>
      </c>
      <c r="D3700" s="6">
        <v>9000</v>
      </c>
      <c r="E3700" s="8">
        <v>1</v>
      </c>
      <c r="F3700" t="s">
        <v>8220</v>
      </c>
      <c r="G3700" t="s">
        <v>8223</v>
      </c>
      <c r="H3700" t="s">
        <v>8245</v>
      </c>
      <c r="I3700">
        <v>1426800687</v>
      </c>
      <c r="J3700">
        <v>1424212287</v>
      </c>
      <c r="K3700" t="b">
        <v>0</v>
      </c>
      <c r="L3700">
        <v>1</v>
      </c>
      <c r="M3700" t="b">
        <v>0</v>
      </c>
      <c r="N3700" t="s">
        <v>8270</v>
      </c>
      <c r="O3700">
        <f t="shared" si="228"/>
        <v>0</v>
      </c>
      <c r="P3700">
        <f t="shared" si="229"/>
        <v>1</v>
      </c>
      <c r="Q3700" s="10" t="s">
        <v>8317</v>
      </c>
      <c r="R3700" t="s">
        <v>8318</v>
      </c>
      <c r="S3700" s="14">
        <f t="shared" si="230"/>
        <v>42052.93850694444</v>
      </c>
      <c r="T3700" s="14">
        <f t="shared" si="231"/>
        <v>42082.896840277783</v>
      </c>
    </row>
    <row r="3701" spans="1:20" x14ac:dyDescent="0.45">
      <c r="A3701">
        <v>589</v>
      </c>
      <c r="B3701" s="3" t="s">
        <v>590</v>
      </c>
      <c r="C3701" s="3" t="s">
        <v>4699</v>
      </c>
      <c r="D3701" s="6">
        <v>7500</v>
      </c>
      <c r="E3701" s="8">
        <v>1</v>
      </c>
      <c r="F3701" t="s">
        <v>8220</v>
      </c>
      <c r="G3701" t="s">
        <v>8223</v>
      </c>
      <c r="H3701" t="s">
        <v>8245</v>
      </c>
      <c r="I3701">
        <v>1436366699</v>
      </c>
      <c r="J3701">
        <v>1435070699</v>
      </c>
      <c r="K3701" t="b">
        <v>0</v>
      </c>
      <c r="L3701">
        <v>1</v>
      </c>
      <c r="M3701" t="b">
        <v>0</v>
      </c>
      <c r="N3701" t="s">
        <v>8270</v>
      </c>
      <c r="O3701">
        <f t="shared" si="228"/>
        <v>0</v>
      </c>
      <c r="P3701">
        <f t="shared" si="229"/>
        <v>1</v>
      </c>
      <c r="Q3701" s="10" t="s">
        <v>8317</v>
      </c>
      <c r="R3701" t="s">
        <v>8318</v>
      </c>
      <c r="S3701" s="14">
        <f t="shared" si="230"/>
        <v>42178.614571759259</v>
      </c>
      <c r="T3701" s="14">
        <f t="shared" si="231"/>
        <v>42193.614571759259</v>
      </c>
    </row>
    <row r="3702" spans="1:20" ht="30.6" x14ac:dyDescent="0.45">
      <c r="A3702">
        <v>619</v>
      </c>
      <c r="B3702" s="3" t="s">
        <v>620</v>
      </c>
      <c r="C3702" s="3" t="s">
        <v>4729</v>
      </c>
      <c r="D3702" s="6">
        <v>2500000</v>
      </c>
      <c r="E3702" s="8">
        <v>1</v>
      </c>
      <c r="F3702" t="s">
        <v>8219</v>
      </c>
      <c r="G3702" t="s">
        <v>8223</v>
      </c>
      <c r="H3702" t="s">
        <v>8245</v>
      </c>
      <c r="I3702">
        <v>1416933390</v>
      </c>
      <c r="J3702">
        <v>1411745790</v>
      </c>
      <c r="K3702" t="b">
        <v>0</v>
      </c>
      <c r="L3702">
        <v>1</v>
      </c>
      <c r="M3702" t="b">
        <v>0</v>
      </c>
      <c r="N3702" t="s">
        <v>8270</v>
      </c>
      <c r="O3702">
        <f t="shared" si="228"/>
        <v>0</v>
      </c>
      <c r="P3702">
        <f t="shared" si="229"/>
        <v>1</v>
      </c>
      <c r="Q3702" s="10" t="s">
        <v>8317</v>
      </c>
      <c r="R3702" t="s">
        <v>8318</v>
      </c>
      <c r="S3702" s="14">
        <f t="shared" si="230"/>
        <v>41908.650347222225</v>
      </c>
      <c r="T3702" s="14">
        <f t="shared" si="231"/>
        <v>41968.692013888889</v>
      </c>
    </row>
    <row r="3703" spans="1:20" ht="30.6" x14ac:dyDescent="0.45">
      <c r="A3703">
        <v>634</v>
      </c>
      <c r="B3703" s="3" t="s">
        <v>635</v>
      </c>
      <c r="C3703" s="3" t="s">
        <v>4744</v>
      </c>
      <c r="D3703" s="6">
        <v>5000</v>
      </c>
      <c r="E3703" s="8">
        <v>1</v>
      </c>
      <c r="F3703" t="s">
        <v>8219</v>
      </c>
      <c r="G3703" t="s">
        <v>8223</v>
      </c>
      <c r="H3703" t="s">
        <v>8245</v>
      </c>
      <c r="I3703">
        <v>1424989029</v>
      </c>
      <c r="J3703">
        <v>1422397029</v>
      </c>
      <c r="K3703" t="b">
        <v>0</v>
      </c>
      <c r="L3703">
        <v>1</v>
      </c>
      <c r="M3703" t="b">
        <v>0</v>
      </c>
      <c r="N3703" t="s">
        <v>8270</v>
      </c>
      <c r="O3703">
        <f t="shared" si="228"/>
        <v>0</v>
      </c>
      <c r="P3703">
        <f t="shared" si="229"/>
        <v>1</v>
      </c>
      <c r="Q3703" s="10" t="s">
        <v>8317</v>
      </c>
      <c r="R3703" t="s">
        <v>8318</v>
      </c>
      <c r="S3703" s="14">
        <f t="shared" si="230"/>
        <v>42031.928576388891</v>
      </c>
      <c r="T3703" s="14">
        <f t="shared" si="231"/>
        <v>42061.928576388891</v>
      </c>
    </row>
    <row r="3704" spans="1:20" ht="30.6" x14ac:dyDescent="0.45">
      <c r="A3704">
        <v>639</v>
      </c>
      <c r="B3704" s="3" t="s">
        <v>640</v>
      </c>
      <c r="C3704" s="3" t="s">
        <v>4749</v>
      </c>
      <c r="D3704" s="6">
        <v>1000000</v>
      </c>
      <c r="E3704" s="8">
        <v>1</v>
      </c>
      <c r="F3704" t="s">
        <v>8219</v>
      </c>
      <c r="G3704" t="s">
        <v>8223</v>
      </c>
      <c r="H3704" t="s">
        <v>8245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8270</v>
      </c>
      <c r="O3704">
        <f t="shared" si="228"/>
        <v>0</v>
      </c>
      <c r="P3704">
        <f t="shared" si="229"/>
        <v>1</v>
      </c>
      <c r="Q3704" s="10" t="s">
        <v>8317</v>
      </c>
      <c r="R3704" t="s">
        <v>8318</v>
      </c>
      <c r="S3704" s="14">
        <f t="shared" si="230"/>
        <v>41865.583275462966</v>
      </c>
      <c r="T3704" s="14">
        <f t="shared" si="231"/>
        <v>41925.583275462966</v>
      </c>
    </row>
    <row r="3705" spans="1:20" ht="45" x14ac:dyDescent="0.45">
      <c r="A3705">
        <v>2344</v>
      </c>
      <c r="B3705" s="3" t="s">
        <v>2345</v>
      </c>
      <c r="C3705" s="3" t="s">
        <v>6454</v>
      </c>
      <c r="D3705" s="6">
        <v>1000</v>
      </c>
      <c r="E3705" s="8">
        <v>1</v>
      </c>
      <c r="F3705" t="s">
        <v>8219</v>
      </c>
      <c r="G3705" t="s">
        <v>8228</v>
      </c>
      <c r="H3705" t="s">
        <v>8250</v>
      </c>
      <c r="I3705">
        <v>1466789269</v>
      </c>
      <c r="J3705">
        <v>1464197269</v>
      </c>
      <c r="K3705" t="b">
        <v>0</v>
      </c>
      <c r="L3705">
        <v>1</v>
      </c>
      <c r="M3705" t="b">
        <v>0</v>
      </c>
      <c r="N3705" t="s">
        <v>8270</v>
      </c>
      <c r="O3705">
        <f t="shared" si="228"/>
        <v>0</v>
      </c>
      <c r="P3705">
        <f t="shared" si="229"/>
        <v>1</v>
      </c>
      <c r="Q3705" s="10" t="s">
        <v>8317</v>
      </c>
      <c r="R3705" t="s">
        <v>8318</v>
      </c>
      <c r="S3705" s="14">
        <f t="shared" si="230"/>
        <v>42515.727650462963</v>
      </c>
      <c r="T3705" s="14">
        <f t="shared" si="231"/>
        <v>42545.727650462963</v>
      </c>
    </row>
    <row r="3706" spans="1:20" ht="59.4" x14ac:dyDescent="0.45">
      <c r="A3706">
        <v>427</v>
      </c>
      <c r="B3706" s="3" t="s">
        <v>428</v>
      </c>
      <c r="C3706" s="3" t="s">
        <v>4537</v>
      </c>
      <c r="D3706" s="6">
        <v>6500</v>
      </c>
      <c r="E3706" s="8">
        <v>0</v>
      </c>
      <c r="F3706" t="s">
        <v>8220</v>
      </c>
      <c r="G3706" t="s">
        <v>8223</v>
      </c>
      <c r="H3706" t="s">
        <v>8245</v>
      </c>
      <c r="I3706">
        <v>1445540340</v>
      </c>
      <c r="J3706">
        <v>1444340940</v>
      </c>
      <c r="K3706" t="b">
        <v>0</v>
      </c>
      <c r="L3706">
        <v>0</v>
      </c>
      <c r="M3706" t="b">
        <v>0</v>
      </c>
      <c r="N3706" t="s">
        <v>8268</v>
      </c>
      <c r="O3706">
        <f t="shared" si="228"/>
        <v>0</v>
      </c>
      <c r="P3706">
        <f t="shared" si="229"/>
        <v>0</v>
      </c>
      <c r="Q3706" s="10" t="s">
        <v>8308</v>
      </c>
      <c r="R3706" t="s">
        <v>8314</v>
      </c>
      <c r="S3706" s="14">
        <f t="shared" si="230"/>
        <v>42285.909027777772</v>
      </c>
      <c r="T3706" s="14">
        <f t="shared" si="231"/>
        <v>42299.790972222225</v>
      </c>
    </row>
    <row r="3707" spans="1:20" ht="59.4" x14ac:dyDescent="0.45">
      <c r="A3707">
        <v>429</v>
      </c>
      <c r="B3707" s="3" t="s">
        <v>430</v>
      </c>
      <c r="C3707" s="3" t="s">
        <v>4539</v>
      </c>
      <c r="D3707" s="6">
        <v>5000</v>
      </c>
      <c r="E3707" s="8">
        <v>0</v>
      </c>
      <c r="F3707" t="s">
        <v>8220</v>
      </c>
      <c r="G3707" t="s">
        <v>8223</v>
      </c>
      <c r="H3707" t="s">
        <v>8245</v>
      </c>
      <c r="I3707">
        <v>1259297940</v>
      </c>
      <c r="J3707">
        <v>1252964282</v>
      </c>
      <c r="K3707" t="b">
        <v>0</v>
      </c>
      <c r="L3707">
        <v>0</v>
      </c>
      <c r="M3707" t="b">
        <v>0</v>
      </c>
      <c r="N3707" t="s">
        <v>8268</v>
      </c>
      <c r="O3707">
        <f t="shared" si="228"/>
        <v>0</v>
      </c>
      <c r="P3707">
        <f t="shared" si="229"/>
        <v>0</v>
      </c>
      <c r="Q3707" s="10" t="s">
        <v>8308</v>
      </c>
      <c r="R3707" t="s">
        <v>8314</v>
      </c>
      <c r="S3707" s="14">
        <f t="shared" si="230"/>
        <v>40070.901412037041</v>
      </c>
      <c r="T3707" s="14">
        <f t="shared" si="231"/>
        <v>40144.207638888889</v>
      </c>
    </row>
    <row r="3708" spans="1:20" ht="59.4" x14ac:dyDescent="0.45">
      <c r="A3708">
        <v>433</v>
      </c>
      <c r="B3708" s="3" t="s">
        <v>434</v>
      </c>
      <c r="C3708" s="3" t="s">
        <v>4543</v>
      </c>
      <c r="D3708" s="6">
        <v>3000</v>
      </c>
      <c r="E3708" s="8">
        <v>0</v>
      </c>
      <c r="F3708" t="s">
        <v>8220</v>
      </c>
      <c r="G3708" t="s">
        <v>8223</v>
      </c>
      <c r="H3708" t="s">
        <v>8245</v>
      </c>
      <c r="I3708">
        <v>1444576022</v>
      </c>
      <c r="J3708">
        <v>1439392022</v>
      </c>
      <c r="K3708" t="b">
        <v>0</v>
      </c>
      <c r="L3708">
        <v>0</v>
      </c>
      <c r="M3708" t="b">
        <v>0</v>
      </c>
      <c r="N3708" t="s">
        <v>8268</v>
      </c>
      <c r="O3708">
        <f t="shared" si="228"/>
        <v>0</v>
      </c>
      <c r="P3708">
        <f t="shared" si="229"/>
        <v>0</v>
      </c>
      <c r="Q3708" s="10" t="s">
        <v>8308</v>
      </c>
      <c r="R3708" t="s">
        <v>8314</v>
      </c>
      <c r="S3708" s="14">
        <f t="shared" si="230"/>
        <v>42228.629884259266</v>
      </c>
      <c r="T3708" s="14">
        <f t="shared" si="231"/>
        <v>42288.629884259266</v>
      </c>
    </row>
    <row r="3709" spans="1:20" ht="45" x14ac:dyDescent="0.45">
      <c r="A3709">
        <v>436</v>
      </c>
      <c r="B3709" s="3" t="s">
        <v>437</v>
      </c>
      <c r="C3709" s="3" t="s">
        <v>4546</v>
      </c>
      <c r="D3709" s="6">
        <v>1000</v>
      </c>
      <c r="E3709" s="8">
        <v>0</v>
      </c>
      <c r="F3709" t="s">
        <v>8220</v>
      </c>
      <c r="G3709" t="s">
        <v>8223</v>
      </c>
      <c r="H3709" t="s">
        <v>8245</v>
      </c>
      <c r="I3709">
        <v>1375260113</v>
      </c>
      <c r="J3709">
        <v>1372668113</v>
      </c>
      <c r="K3709" t="b">
        <v>0</v>
      </c>
      <c r="L3709">
        <v>0</v>
      </c>
      <c r="M3709" t="b">
        <v>0</v>
      </c>
      <c r="N3709" t="s">
        <v>8268</v>
      </c>
      <c r="O3709">
        <f t="shared" si="228"/>
        <v>0</v>
      </c>
      <c r="P3709">
        <f t="shared" si="229"/>
        <v>0</v>
      </c>
      <c r="Q3709" s="10" t="s">
        <v>8308</v>
      </c>
      <c r="R3709" t="s">
        <v>8314</v>
      </c>
      <c r="S3709" s="14">
        <f t="shared" si="230"/>
        <v>41456.36241898148</v>
      </c>
      <c r="T3709" s="14">
        <f t="shared" si="231"/>
        <v>41486.36241898148</v>
      </c>
    </row>
    <row r="3710" spans="1:20" ht="45" x14ac:dyDescent="0.45">
      <c r="A3710">
        <v>437</v>
      </c>
      <c r="B3710" s="3" t="s">
        <v>438</v>
      </c>
      <c r="C3710" s="3" t="s">
        <v>4547</v>
      </c>
      <c r="D3710" s="6">
        <v>7000</v>
      </c>
      <c r="E3710" s="8">
        <v>0</v>
      </c>
      <c r="F3710" t="s">
        <v>8220</v>
      </c>
      <c r="G3710" t="s">
        <v>8228</v>
      </c>
      <c r="H3710" t="s">
        <v>8250</v>
      </c>
      <c r="I3710">
        <v>1475912326</v>
      </c>
      <c r="J3710">
        <v>1470728326</v>
      </c>
      <c r="K3710" t="b">
        <v>0</v>
      </c>
      <c r="L3710">
        <v>0</v>
      </c>
      <c r="M3710" t="b">
        <v>0</v>
      </c>
      <c r="N3710" t="s">
        <v>8268</v>
      </c>
      <c r="O3710">
        <f t="shared" si="228"/>
        <v>0</v>
      </c>
      <c r="P3710">
        <f t="shared" si="229"/>
        <v>0</v>
      </c>
      <c r="Q3710" s="10" t="s">
        <v>8308</v>
      </c>
      <c r="R3710" t="s">
        <v>8314</v>
      </c>
      <c r="S3710" s="14">
        <f t="shared" si="230"/>
        <v>42591.31858796296</v>
      </c>
      <c r="T3710" s="14">
        <f t="shared" si="231"/>
        <v>42651.31858796296</v>
      </c>
    </row>
    <row r="3711" spans="1:20" ht="45" x14ac:dyDescent="0.45">
      <c r="A3711">
        <v>439</v>
      </c>
      <c r="B3711" s="3" t="s">
        <v>440</v>
      </c>
      <c r="C3711" s="3" t="s">
        <v>4549</v>
      </c>
      <c r="D3711" s="6">
        <v>450</v>
      </c>
      <c r="E3711" s="8">
        <v>0</v>
      </c>
      <c r="F3711" t="s">
        <v>8220</v>
      </c>
      <c r="G3711" t="s">
        <v>8223</v>
      </c>
      <c r="H3711" t="s">
        <v>8245</v>
      </c>
      <c r="I3711">
        <v>1413569818</v>
      </c>
      <c r="J3711">
        <v>1412705818</v>
      </c>
      <c r="K3711" t="b">
        <v>0</v>
      </c>
      <c r="L3711">
        <v>0</v>
      </c>
      <c r="M3711" t="b">
        <v>0</v>
      </c>
      <c r="N3711" t="s">
        <v>8268</v>
      </c>
      <c r="O3711">
        <f t="shared" si="228"/>
        <v>0</v>
      </c>
      <c r="P3711">
        <f t="shared" si="229"/>
        <v>0</v>
      </c>
      <c r="Q3711" s="10" t="s">
        <v>8308</v>
      </c>
      <c r="R3711" t="s">
        <v>8314</v>
      </c>
      <c r="S3711" s="14">
        <f t="shared" si="230"/>
        <v>41919.761782407404</v>
      </c>
      <c r="T3711" s="14">
        <f t="shared" si="231"/>
        <v>41929.761782407404</v>
      </c>
    </row>
    <row r="3712" spans="1:20" ht="45" x14ac:dyDescent="0.45">
      <c r="A3712">
        <v>441</v>
      </c>
      <c r="B3712" s="3" t="s">
        <v>442</v>
      </c>
      <c r="C3712" s="3" t="s">
        <v>4551</v>
      </c>
      <c r="D3712" s="6">
        <v>400</v>
      </c>
      <c r="E3712" s="8">
        <v>0</v>
      </c>
      <c r="F3712" t="s">
        <v>8220</v>
      </c>
      <c r="G3712" t="s">
        <v>8224</v>
      </c>
      <c r="H3712" t="s">
        <v>8246</v>
      </c>
      <c r="I3712">
        <v>1383418996</v>
      </c>
      <c r="J3712">
        <v>1380826996</v>
      </c>
      <c r="K3712" t="b">
        <v>0</v>
      </c>
      <c r="L3712">
        <v>0</v>
      </c>
      <c r="M3712" t="b">
        <v>0</v>
      </c>
      <c r="N3712" t="s">
        <v>8268</v>
      </c>
      <c r="O3712">
        <f t="shared" si="228"/>
        <v>0</v>
      </c>
      <c r="P3712">
        <f t="shared" si="229"/>
        <v>0</v>
      </c>
      <c r="Q3712" s="10" t="s">
        <v>8308</v>
      </c>
      <c r="R3712" t="s">
        <v>8314</v>
      </c>
      <c r="S3712" s="14">
        <f t="shared" si="230"/>
        <v>41550.793935185182</v>
      </c>
      <c r="T3712" s="14">
        <f t="shared" si="231"/>
        <v>41580.793935185182</v>
      </c>
    </row>
    <row r="3713" spans="1:20" ht="45" x14ac:dyDescent="0.45">
      <c r="A3713">
        <v>451</v>
      </c>
      <c r="B3713" s="3" t="s">
        <v>452</v>
      </c>
      <c r="C3713" s="3" t="s">
        <v>4561</v>
      </c>
      <c r="D3713" s="6">
        <v>20000</v>
      </c>
      <c r="E3713" s="8">
        <v>0</v>
      </c>
      <c r="F3713" t="s">
        <v>8220</v>
      </c>
      <c r="G3713" t="s">
        <v>8223</v>
      </c>
      <c r="H3713" t="s">
        <v>8245</v>
      </c>
      <c r="I3713">
        <v>1390669791</v>
      </c>
      <c r="J3713">
        <v>1388077791</v>
      </c>
      <c r="K3713" t="b">
        <v>0</v>
      </c>
      <c r="L3713">
        <v>0</v>
      </c>
      <c r="M3713" t="b">
        <v>0</v>
      </c>
      <c r="N3713" t="s">
        <v>8268</v>
      </c>
      <c r="O3713">
        <f t="shared" si="228"/>
        <v>0</v>
      </c>
      <c r="P3713">
        <f t="shared" si="229"/>
        <v>0</v>
      </c>
      <c r="Q3713" s="10" t="s">
        <v>8308</v>
      </c>
      <c r="R3713" t="s">
        <v>8314</v>
      </c>
      <c r="S3713" s="14">
        <f t="shared" si="230"/>
        <v>41634.715173611112</v>
      </c>
      <c r="T3713" s="14">
        <f t="shared" si="231"/>
        <v>41664.715173611112</v>
      </c>
    </row>
    <row r="3714" spans="1:20" ht="45" x14ac:dyDescent="0.45">
      <c r="A3714">
        <v>457</v>
      </c>
      <c r="B3714" s="3" t="s">
        <v>458</v>
      </c>
      <c r="C3714" s="3" t="s">
        <v>4567</v>
      </c>
      <c r="D3714" s="6">
        <v>20000</v>
      </c>
      <c r="E3714" s="8">
        <v>0</v>
      </c>
      <c r="F3714" t="s">
        <v>8220</v>
      </c>
      <c r="G3714" t="s">
        <v>8228</v>
      </c>
      <c r="H3714" t="s">
        <v>8250</v>
      </c>
      <c r="I3714">
        <v>1408213512</v>
      </c>
      <c r="J3714">
        <v>1405621512</v>
      </c>
      <c r="K3714" t="b">
        <v>0</v>
      </c>
      <c r="L3714">
        <v>0</v>
      </c>
      <c r="M3714" t="b">
        <v>0</v>
      </c>
      <c r="N3714" t="s">
        <v>8268</v>
      </c>
      <c r="O3714">
        <f t="shared" ref="O3714:O3777" si="232">ROUND(E3714/D3714*100,0)</f>
        <v>0</v>
      </c>
      <c r="P3714">
        <f t="shared" ref="P3714:P3777" si="233">IFERROR(ROUND(E3714/L3714,2),0)</f>
        <v>0</v>
      </c>
      <c r="Q3714" s="10" t="s">
        <v>8308</v>
      </c>
      <c r="R3714" t="s">
        <v>8314</v>
      </c>
      <c r="S3714" s="14">
        <f t="shared" ref="S3714:S3777" si="234">(((J3714/60)/60)/24)+DATE(1970,1,1)</f>
        <v>41837.767500000002</v>
      </c>
      <c r="T3714" s="14">
        <f t="shared" ref="T3714:T3777" si="235">(((I3714/60)/60)/24)+DATE(1970,1,1)</f>
        <v>41867.767500000002</v>
      </c>
    </row>
    <row r="3715" spans="1:20" ht="45" x14ac:dyDescent="0.45">
      <c r="A3715">
        <v>461</v>
      </c>
      <c r="B3715" s="3" t="s">
        <v>462</v>
      </c>
      <c r="C3715" s="3" t="s">
        <v>4571</v>
      </c>
      <c r="D3715" s="6">
        <v>550</v>
      </c>
      <c r="E3715" s="8">
        <v>0</v>
      </c>
      <c r="F3715" t="s">
        <v>8220</v>
      </c>
      <c r="G3715" t="s">
        <v>8224</v>
      </c>
      <c r="H3715" t="s">
        <v>8246</v>
      </c>
      <c r="I3715">
        <v>1370204367</v>
      </c>
      <c r="J3715">
        <v>1368476367</v>
      </c>
      <c r="K3715" t="b">
        <v>0</v>
      </c>
      <c r="L3715">
        <v>0</v>
      </c>
      <c r="M3715" t="b">
        <v>0</v>
      </c>
      <c r="N3715" t="s">
        <v>8268</v>
      </c>
      <c r="O3715">
        <f t="shared" si="232"/>
        <v>0</v>
      </c>
      <c r="P3715">
        <f t="shared" si="233"/>
        <v>0</v>
      </c>
      <c r="Q3715" s="10" t="s">
        <v>8308</v>
      </c>
      <c r="R3715" t="s">
        <v>8314</v>
      </c>
      <c r="S3715" s="14">
        <f t="shared" si="234"/>
        <v>41407.84684027778</v>
      </c>
      <c r="T3715" s="14">
        <f t="shared" si="235"/>
        <v>41427.84684027778</v>
      </c>
    </row>
    <row r="3716" spans="1:20" ht="45" x14ac:dyDescent="0.45">
      <c r="A3716">
        <v>462</v>
      </c>
      <c r="B3716" s="3" t="s">
        <v>463</v>
      </c>
      <c r="C3716" s="3" t="s">
        <v>4572</v>
      </c>
      <c r="D3716" s="6">
        <v>100000</v>
      </c>
      <c r="E3716" s="8">
        <v>0</v>
      </c>
      <c r="F3716" t="s">
        <v>8220</v>
      </c>
      <c r="G3716" t="s">
        <v>8223</v>
      </c>
      <c r="H3716" t="s">
        <v>8245</v>
      </c>
      <c r="I3716">
        <v>1312945341</v>
      </c>
      <c r="J3716">
        <v>1307761341</v>
      </c>
      <c r="K3716" t="b">
        <v>0</v>
      </c>
      <c r="L3716">
        <v>0</v>
      </c>
      <c r="M3716" t="b">
        <v>0</v>
      </c>
      <c r="N3716" t="s">
        <v>8268</v>
      </c>
      <c r="O3716">
        <f t="shared" si="232"/>
        <v>0</v>
      </c>
      <c r="P3716">
        <f t="shared" si="233"/>
        <v>0</v>
      </c>
      <c r="Q3716" s="10" t="s">
        <v>8308</v>
      </c>
      <c r="R3716" t="s">
        <v>8314</v>
      </c>
      <c r="S3716" s="14">
        <f t="shared" si="234"/>
        <v>40705.126631944448</v>
      </c>
      <c r="T3716" s="14">
        <f t="shared" si="235"/>
        <v>40765.126631944448</v>
      </c>
    </row>
    <row r="3717" spans="1:20" ht="45" x14ac:dyDescent="0.45">
      <c r="A3717">
        <v>468</v>
      </c>
      <c r="B3717" s="3" t="s">
        <v>469</v>
      </c>
      <c r="C3717" s="3" t="s">
        <v>4578</v>
      </c>
      <c r="D3717" s="6">
        <v>7500</v>
      </c>
      <c r="E3717" s="8">
        <v>0</v>
      </c>
      <c r="F3717" t="s">
        <v>8220</v>
      </c>
      <c r="G3717" t="s">
        <v>8223</v>
      </c>
      <c r="H3717" t="s">
        <v>8245</v>
      </c>
      <c r="I3717">
        <v>1341978665</v>
      </c>
      <c r="J3717">
        <v>1336795283</v>
      </c>
      <c r="K3717" t="b">
        <v>0</v>
      </c>
      <c r="L3717">
        <v>0</v>
      </c>
      <c r="M3717" t="b">
        <v>0</v>
      </c>
      <c r="N3717" t="s">
        <v>8268</v>
      </c>
      <c r="O3717">
        <f t="shared" si="232"/>
        <v>0</v>
      </c>
      <c r="P3717">
        <f t="shared" si="233"/>
        <v>0</v>
      </c>
      <c r="Q3717" s="10" t="s">
        <v>8308</v>
      </c>
      <c r="R3717" t="s">
        <v>8314</v>
      </c>
      <c r="S3717" s="14">
        <f t="shared" si="234"/>
        <v>41041.167627314811</v>
      </c>
      <c r="T3717" s="14">
        <f t="shared" si="235"/>
        <v>41101.160474537035</v>
      </c>
    </row>
    <row r="3718" spans="1:20" ht="30.6" x14ac:dyDescent="0.45">
      <c r="A3718">
        <v>469</v>
      </c>
      <c r="B3718" s="3" t="s">
        <v>470</v>
      </c>
      <c r="C3718" s="3" t="s">
        <v>4579</v>
      </c>
      <c r="D3718" s="6">
        <v>6000</v>
      </c>
      <c r="E3718" s="8">
        <v>0</v>
      </c>
      <c r="F3718" t="s">
        <v>8220</v>
      </c>
      <c r="G3718" t="s">
        <v>8224</v>
      </c>
      <c r="H3718" t="s">
        <v>8246</v>
      </c>
      <c r="I3718">
        <v>1409960724</v>
      </c>
      <c r="J3718">
        <v>1404776724</v>
      </c>
      <c r="K3718" t="b">
        <v>0</v>
      </c>
      <c r="L3718">
        <v>0</v>
      </c>
      <c r="M3718" t="b">
        <v>0</v>
      </c>
      <c r="N3718" t="s">
        <v>8268</v>
      </c>
      <c r="O3718">
        <f t="shared" si="232"/>
        <v>0</v>
      </c>
      <c r="P3718">
        <f t="shared" si="233"/>
        <v>0</v>
      </c>
      <c r="Q3718" s="10" t="s">
        <v>8308</v>
      </c>
      <c r="R3718" t="s">
        <v>8314</v>
      </c>
      <c r="S3718" s="14">
        <f t="shared" si="234"/>
        <v>41827.989861111113</v>
      </c>
      <c r="T3718" s="14">
        <f t="shared" si="235"/>
        <v>41887.989861111113</v>
      </c>
    </row>
    <row r="3719" spans="1:20" ht="59.4" x14ac:dyDescent="0.45">
      <c r="A3719">
        <v>475</v>
      </c>
      <c r="B3719" s="3" t="s">
        <v>476</v>
      </c>
      <c r="C3719" s="3" t="s">
        <v>4585</v>
      </c>
      <c r="D3719" s="6">
        <v>2000</v>
      </c>
      <c r="E3719" s="8">
        <v>0</v>
      </c>
      <c r="F3719" t="s">
        <v>8220</v>
      </c>
      <c r="G3719" t="s">
        <v>8223</v>
      </c>
      <c r="H3719" t="s">
        <v>8245</v>
      </c>
      <c r="I3719">
        <v>1430877843</v>
      </c>
      <c r="J3719">
        <v>1428285843</v>
      </c>
      <c r="K3719" t="b">
        <v>0</v>
      </c>
      <c r="L3719">
        <v>0</v>
      </c>
      <c r="M3719" t="b">
        <v>0</v>
      </c>
      <c r="N3719" t="s">
        <v>8268</v>
      </c>
      <c r="O3719">
        <f t="shared" si="232"/>
        <v>0</v>
      </c>
      <c r="P3719">
        <f t="shared" si="233"/>
        <v>0</v>
      </c>
      <c r="Q3719" s="10" t="s">
        <v>8308</v>
      </c>
      <c r="R3719" t="s">
        <v>8314</v>
      </c>
      <c r="S3719" s="14">
        <f t="shared" si="234"/>
        <v>42100.086145833338</v>
      </c>
      <c r="T3719" s="14">
        <f t="shared" si="235"/>
        <v>42130.086145833338</v>
      </c>
    </row>
    <row r="3720" spans="1:20" ht="59.4" x14ac:dyDescent="0.45">
      <c r="A3720">
        <v>477</v>
      </c>
      <c r="B3720" s="3" t="s">
        <v>478</v>
      </c>
      <c r="C3720" s="3" t="s">
        <v>4587</v>
      </c>
      <c r="D3720" s="6">
        <v>1500</v>
      </c>
      <c r="E3720" s="8">
        <v>0</v>
      </c>
      <c r="F3720" t="s">
        <v>8220</v>
      </c>
      <c r="G3720" t="s">
        <v>8223</v>
      </c>
      <c r="H3720" t="s">
        <v>8245</v>
      </c>
      <c r="I3720">
        <v>1337371334</v>
      </c>
      <c r="J3720">
        <v>1332187334</v>
      </c>
      <c r="K3720" t="b">
        <v>0</v>
      </c>
      <c r="L3720">
        <v>0</v>
      </c>
      <c r="M3720" t="b">
        <v>0</v>
      </c>
      <c r="N3720" t="s">
        <v>8268</v>
      </c>
      <c r="O3720">
        <f t="shared" si="232"/>
        <v>0</v>
      </c>
      <c r="P3720">
        <f t="shared" si="233"/>
        <v>0</v>
      </c>
      <c r="Q3720" s="10" t="s">
        <v>8308</v>
      </c>
      <c r="R3720" t="s">
        <v>8314</v>
      </c>
      <c r="S3720" s="14">
        <f t="shared" si="234"/>
        <v>40987.83488425926</v>
      </c>
      <c r="T3720" s="14">
        <f t="shared" si="235"/>
        <v>41047.83488425926</v>
      </c>
    </row>
    <row r="3721" spans="1:20" ht="45" x14ac:dyDescent="0.45">
      <c r="A3721">
        <v>478</v>
      </c>
      <c r="B3721" s="3" t="s">
        <v>479</v>
      </c>
      <c r="C3721" s="3" t="s">
        <v>4588</v>
      </c>
      <c r="D3721" s="6">
        <v>10000</v>
      </c>
      <c r="E3721" s="8">
        <v>0</v>
      </c>
      <c r="F3721" t="s">
        <v>8220</v>
      </c>
      <c r="G3721" t="s">
        <v>8223</v>
      </c>
      <c r="H3721" t="s">
        <v>8245</v>
      </c>
      <c r="I3721">
        <v>1427921509</v>
      </c>
      <c r="J3721">
        <v>1425333109</v>
      </c>
      <c r="K3721" t="b">
        <v>0</v>
      </c>
      <c r="L3721">
        <v>0</v>
      </c>
      <c r="M3721" t="b">
        <v>0</v>
      </c>
      <c r="N3721" t="s">
        <v>8268</v>
      </c>
      <c r="O3721">
        <f t="shared" si="232"/>
        <v>0</v>
      </c>
      <c r="P3721">
        <f t="shared" si="233"/>
        <v>0</v>
      </c>
      <c r="Q3721" s="10" t="s">
        <v>8308</v>
      </c>
      <c r="R3721" t="s">
        <v>8314</v>
      </c>
      <c r="S3721" s="14">
        <f t="shared" si="234"/>
        <v>42065.910983796297</v>
      </c>
      <c r="T3721" s="14">
        <f t="shared" si="235"/>
        <v>42095.869317129633</v>
      </c>
    </row>
    <row r="3722" spans="1:20" ht="45" x14ac:dyDescent="0.45">
      <c r="A3722">
        <v>487</v>
      </c>
      <c r="B3722" s="3" t="s">
        <v>488</v>
      </c>
      <c r="C3722" s="3" t="s">
        <v>4597</v>
      </c>
      <c r="D3722" s="6">
        <v>50000</v>
      </c>
      <c r="E3722" s="8">
        <v>0</v>
      </c>
      <c r="F3722" t="s">
        <v>8220</v>
      </c>
      <c r="G3722" t="s">
        <v>8228</v>
      </c>
      <c r="H3722" t="s">
        <v>8250</v>
      </c>
      <c r="I3722">
        <v>1482678994</v>
      </c>
      <c r="J3722">
        <v>1477491394</v>
      </c>
      <c r="K3722" t="b">
        <v>0</v>
      </c>
      <c r="L3722">
        <v>0</v>
      </c>
      <c r="M3722" t="b">
        <v>0</v>
      </c>
      <c r="N3722" t="s">
        <v>8268</v>
      </c>
      <c r="O3722">
        <f t="shared" si="232"/>
        <v>0</v>
      </c>
      <c r="P3722">
        <f t="shared" si="233"/>
        <v>0</v>
      </c>
      <c r="Q3722" s="10" t="s">
        <v>8308</v>
      </c>
      <c r="R3722" t="s">
        <v>8314</v>
      </c>
      <c r="S3722" s="14">
        <f t="shared" si="234"/>
        <v>42669.594837962963</v>
      </c>
      <c r="T3722" s="14">
        <f t="shared" si="235"/>
        <v>42729.636504629627</v>
      </c>
    </row>
    <row r="3723" spans="1:20" ht="45" x14ac:dyDescent="0.45">
      <c r="A3723">
        <v>488</v>
      </c>
      <c r="B3723" s="3" t="s">
        <v>489</v>
      </c>
      <c r="C3723" s="3" t="s">
        <v>4598</v>
      </c>
      <c r="D3723" s="6">
        <v>12000</v>
      </c>
      <c r="E3723" s="8">
        <v>0</v>
      </c>
      <c r="F3723" t="s">
        <v>8220</v>
      </c>
      <c r="G3723" t="s">
        <v>8223</v>
      </c>
      <c r="H3723" t="s">
        <v>8245</v>
      </c>
      <c r="I3723">
        <v>1483924700</v>
      </c>
      <c r="J3723">
        <v>1481332700</v>
      </c>
      <c r="K3723" t="b">
        <v>0</v>
      </c>
      <c r="L3723">
        <v>0</v>
      </c>
      <c r="M3723" t="b">
        <v>0</v>
      </c>
      <c r="N3723" t="s">
        <v>8268</v>
      </c>
      <c r="O3723">
        <f t="shared" si="232"/>
        <v>0</v>
      </c>
      <c r="P3723">
        <f t="shared" si="233"/>
        <v>0</v>
      </c>
      <c r="Q3723" s="10" t="s">
        <v>8308</v>
      </c>
      <c r="R3723" t="s">
        <v>8314</v>
      </c>
      <c r="S3723" s="14">
        <f t="shared" si="234"/>
        <v>42714.054398148146</v>
      </c>
      <c r="T3723" s="14">
        <f t="shared" si="235"/>
        <v>42744.054398148146</v>
      </c>
    </row>
    <row r="3724" spans="1:20" x14ac:dyDescent="0.45">
      <c r="A3724">
        <v>490</v>
      </c>
      <c r="B3724" s="3" t="s">
        <v>491</v>
      </c>
      <c r="C3724" s="3" t="s">
        <v>4600</v>
      </c>
      <c r="D3724" s="6">
        <v>1000</v>
      </c>
      <c r="E3724" s="8">
        <v>0</v>
      </c>
      <c r="F3724" t="s">
        <v>8220</v>
      </c>
      <c r="G3724" t="s">
        <v>8223</v>
      </c>
      <c r="H3724" t="s">
        <v>8245</v>
      </c>
      <c r="I3724">
        <v>1345677285</v>
      </c>
      <c r="J3724">
        <v>1343085285</v>
      </c>
      <c r="K3724" t="b">
        <v>0</v>
      </c>
      <c r="L3724">
        <v>0</v>
      </c>
      <c r="M3724" t="b">
        <v>0</v>
      </c>
      <c r="N3724" t="s">
        <v>8268</v>
      </c>
      <c r="O3724">
        <f t="shared" si="232"/>
        <v>0</v>
      </c>
      <c r="P3724">
        <f t="shared" si="233"/>
        <v>0</v>
      </c>
      <c r="Q3724" s="10" t="s">
        <v>8308</v>
      </c>
      <c r="R3724" t="s">
        <v>8314</v>
      </c>
      <c r="S3724" s="14">
        <f t="shared" si="234"/>
        <v>41113.968576388892</v>
      </c>
      <c r="T3724" s="14">
        <f t="shared" si="235"/>
        <v>41143.968576388892</v>
      </c>
    </row>
    <row r="3725" spans="1:20" ht="45" x14ac:dyDescent="0.45">
      <c r="A3725">
        <v>491</v>
      </c>
      <c r="B3725" s="3" t="s">
        <v>492</v>
      </c>
      <c r="C3725" s="3" t="s">
        <v>4601</v>
      </c>
      <c r="D3725" s="6">
        <v>10000</v>
      </c>
      <c r="E3725" s="8">
        <v>0</v>
      </c>
      <c r="F3725" t="s">
        <v>8220</v>
      </c>
      <c r="G3725" t="s">
        <v>8223</v>
      </c>
      <c r="H3725" t="s">
        <v>8245</v>
      </c>
      <c r="I3725">
        <v>1453937699</v>
      </c>
      <c r="J3725">
        <v>1451345699</v>
      </c>
      <c r="K3725" t="b">
        <v>0</v>
      </c>
      <c r="L3725">
        <v>0</v>
      </c>
      <c r="M3725" t="b">
        <v>0</v>
      </c>
      <c r="N3725" t="s">
        <v>8268</v>
      </c>
      <c r="O3725">
        <f t="shared" si="232"/>
        <v>0</v>
      </c>
      <c r="P3725">
        <f t="shared" si="233"/>
        <v>0</v>
      </c>
      <c r="Q3725" s="10" t="s">
        <v>8308</v>
      </c>
      <c r="R3725" t="s">
        <v>8314</v>
      </c>
      <c r="S3725" s="14">
        <f t="shared" si="234"/>
        <v>42366.982627314821</v>
      </c>
      <c r="T3725" s="14">
        <f t="shared" si="235"/>
        <v>42396.982627314821</v>
      </c>
    </row>
    <row r="3726" spans="1:20" ht="45" x14ac:dyDescent="0.45">
      <c r="A3726">
        <v>492</v>
      </c>
      <c r="B3726" s="3" t="s">
        <v>493</v>
      </c>
      <c r="C3726" s="3" t="s">
        <v>4602</v>
      </c>
      <c r="D3726" s="6">
        <v>10000000</v>
      </c>
      <c r="E3726" s="8">
        <v>0</v>
      </c>
      <c r="F3726" t="s">
        <v>8220</v>
      </c>
      <c r="G3726" t="s">
        <v>8234</v>
      </c>
      <c r="H3726" t="s">
        <v>8254</v>
      </c>
      <c r="I3726">
        <v>1476319830</v>
      </c>
      <c r="J3726">
        <v>1471135830</v>
      </c>
      <c r="K3726" t="b">
        <v>0</v>
      </c>
      <c r="L3726">
        <v>0</v>
      </c>
      <c r="M3726" t="b">
        <v>0</v>
      </c>
      <c r="N3726" t="s">
        <v>8268</v>
      </c>
      <c r="O3726">
        <f t="shared" si="232"/>
        <v>0</v>
      </c>
      <c r="P3726">
        <f t="shared" si="233"/>
        <v>0</v>
      </c>
      <c r="Q3726" s="10" t="s">
        <v>8308</v>
      </c>
      <c r="R3726" t="s">
        <v>8314</v>
      </c>
      <c r="S3726" s="14">
        <f t="shared" si="234"/>
        <v>42596.03506944445</v>
      </c>
      <c r="T3726" s="14">
        <f t="shared" si="235"/>
        <v>42656.03506944445</v>
      </c>
    </row>
    <row r="3727" spans="1:20" ht="45" x14ac:dyDescent="0.45">
      <c r="A3727">
        <v>493</v>
      </c>
      <c r="B3727" s="3" t="s">
        <v>494</v>
      </c>
      <c r="C3727" s="3" t="s">
        <v>4603</v>
      </c>
      <c r="D3727" s="6">
        <v>30000</v>
      </c>
      <c r="E3727" s="8">
        <v>0</v>
      </c>
      <c r="F3727" t="s">
        <v>8220</v>
      </c>
      <c r="G3727" t="s">
        <v>8224</v>
      </c>
      <c r="H3727" t="s">
        <v>8246</v>
      </c>
      <c r="I3727">
        <v>1432142738</v>
      </c>
      <c r="J3727">
        <v>1429550738</v>
      </c>
      <c r="K3727" t="b">
        <v>0</v>
      </c>
      <c r="L3727">
        <v>0</v>
      </c>
      <c r="M3727" t="b">
        <v>0</v>
      </c>
      <c r="N3727" t="s">
        <v>8268</v>
      </c>
      <c r="O3727">
        <f t="shared" si="232"/>
        <v>0</v>
      </c>
      <c r="P3727">
        <f t="shared" si="233"/>
        <v>0</v>
      </c>
      <c r="Q3727" s="10" t="s">
        <v>8308</v>
      </c>
      <c r="R3727" t="s">
        <v>8314</v>
      </c>
      <c r="S3727" s="14">
        <f t="shared" si="234"/>
        <v>42114.726134259254</v>
      </c>
      <c r="T3727" s="14">
        <f t="shared" si="235"/>
        <v>42144.726134259254</v>
      </c>
    </row>
    <row r="3728" spans="1:20" ht="45" x14ac:dyDescent="0.45">
      <c r="A3728">
        <v>495</v>
      </c>
      <c r="B3728" s="3" t="s">
        <v>496</v>
      </c>
      <c r="C3728" s="3" t="s">
        <v>4605</v>
      </c>
      <c r="D3728" s="6">
        <v>7000</v>
      </c>
      <c r="E3728" s="8">
        <v>0</v>
      </c>
      <c r="F3728" t="s">
        <v>8220</v>
      </c>
      <c r="G3728" t="s">
        <v>8223</v>
      </c>
      <c r="H3728" t="s">
        <v>8245</v>
      </c>
      <c r="I3728">
        <v>1437076305</v>
      </c>
      <c r="J3728">
        <v>1434484305</v>
      </c>
      <c r="K3728" t="b">
        <v>0</v>
      </c>
      <c r="L3728">
        <v>0</v>
      </c>
      <c r="M3728" t="b">
        <v>0</v>
      </c>
      <c r="N3728" t="s">
        <v>8268</v>
      </c>
      <c r="O3728">
        <f t="shared" si="232"/>
        <v>0</v>
      </c>
      <c r="P3728">
        <f t="shared" si="233"/>
        <v>0</v>
      </c>
      <c r="Q3728" s="10" t="s">
        <v>8308</v>
      </c>
      <c r="R3728" t="s">
        <v>8314</v>
      </c>
      <c r="S3728" s="14">
        <f t="shared" si="234"/>
        <v>42171.827604166669</v>
      </c>
      <c r="T3728" s="14">
        <f t="shared" si="235"/>
        <v>42201.827604166669</v>
      </c>
    </row>
    <row r="3729" spans="1:20" ht="45" x14ac:dyDescent="0.45">
      <c r="A3729">
        <v>501</v>
      </c>
      <c r="B3729" s="3" t="s">
        <v>502</v>
      </c>
      <c r="C3729" s="3" t="s">
        <v>4611</v>
      </c>
      <c r="D3729" s="6">
        <v>10000</v>
      </c>
      <c r="E3729" s="8">
        <v>0</v>
      </c>
      <c r="F3729" t="s">
        <v>8220</v>
      </c>
      <c r="G3729" t="s">
        <v>8223</v>
      </c>
      <c r="H3729" t="s">
        <v>8245</v>
      </c>
      <c r="I3729">
        <v>1310189851</v>
      </c>
      <c r="J3729">
        <v>1307597851</v>
      </c>
      <c r="K3729" t="b">
        <v>0</v>
      </c>
      <c r="L3729">
        <v>0</v>
      </c>
      <c r="M3729" t="b">
        <v>0</v>
      </c>
      <c r="N3729" t="s">
        <v>8268</v>
      </c>
      <c r="O3729">
        <f t="shared" si="232"/>
        <v>0</v>
      </c>
      <c r="P3729">
        <f t="shared" si="233"/>
        <v>0</v>
      </c>
      <c r="Q3729" s="10" t="s">
        <v>8308</v>
      </c>
      <c r="R3729" t="s">
        <v>8314</v>
      </c>
      <c r="S3729" s="14">
        <f t="shared" si="234"/>
        <v>40703.234386574077</v>
      </c>
      <c r="T3729" s="14">
        <f t="shared" si="235"/>
        <v>40733.234386574077</v>
      </c>
    </row>
    <row r="3730" spans="1:20" ht="45" x14ac:dyDescent="0.45">
      <c r="A3730">
        <v>510</v>
      </c>
      <c r="B3730" s="3" t="s">
        <v>511</v>
      </c>
      <c r="C3730" s="3" t="s">
        <v>4620</v>
      </c>
      <c r="D3730" s="6">
        <v>14000</v>
      </c>
      <c r="E3730" s="8">
        <v>0</v>
      </c>
      <c r="F3730" t="s">
        <v>8220</v>
      </c>
      <c r="G3730" t="s">
        <v>8223</v>
      </c>
      <c r="H3730" t="s">
        <v>8245</v>
      </c>
      <c r="I3730">
        <v>1456805639</v>
      </c>
      <c r="J3730">
        <v>1454213639</v>
      </c>
      <c r="K3730" t="b">
        <v>0</v>
      </c>
      <c r="L3730">
        <v>0</v>
      </c>
      <c r="M3730" t="b">
        <v>0</v>
      </c>
      <c r="N3730" t="s">
        <v>8268</v>
      </c>
      <c r="O3730">
        <f t="shared" si="232"/>
        <v>0</v>
      </c>
      <c r="P3730">
        <f t="shared" si="233"/>
        <v>0</v>
      </c>
      <c r="Q3730" s="10" t="s">
        <v>8308</v>
      </c>
      <c r="R3730" t="s">
        <v>8314</v>
      </c>
      <c r="S3730" s="14">
        <f t="shared" si="234"/>
        <v>42400.176377314812</v>
      </c>
      <c r="T3730" s="14">
        <f t="shared" si="235"/>
        <v>42430.176377314812</v>
      </c>
    </row>
    <row r="3731" spans="1:20" ht="30.6" x14ac:dyDescent="0.45">
      <c r="A3731">
        <v>516</v>
      </c>
      <c r="B3731" s="3" t="s">
        <v>517</v>
      </c>
      <c r="C3731" s="3" t="s">
        <v>4626</v>
      </c>
      <c r="D3731" s="6">
        <v>5000</v>
      </c>
      <c r="E3731" s="8">
        <v>0</v>
      </c>
      <c r="F3731" t="s">
        <v>8220</v>
      </c>
      <c r="G3731" t="s">
        <v>8224</v>
      </c>
      <c r="H3731" t="s">
        <v>8246</v>
      </c>
      <c r="I3731">
        <v>1432752080</v>
      </c>
      <c r="J3731">
        <v>1427568080</v>
      </c>
      <c r="K3731" t="b">
        <v>0</v>
      </c>
      <c r="L3731">
        <v>0</v>
      </c>
      <c r="M3731" t="b">
        <v>0</v>
      </c>
      <c r="N3731" t="s">
        <v>8268</v>
      </c>
      <c r="O3731">
        <f t="shared" si="232"/>
        <v>0</v>
      </c>
      <c r="P3731">
        <f t="shared" si="233"/>
        <v>0</v>
      </c>
      <c r="Q3731" s="10" t="s">
        <v>8308</v>
      </c>
      <c r="R3731" t="s">
        <v>8314</v>
      </c>
      <c r="S3731" s="14">
        <f t="shared" si="234"/>
        <v>42091.778703703705</v>
      </c>
      <c r="T3731" s="14">
        <f t="shared" si="235"/>
        <v>42151.778703703705</v>
      </c>
    </row>
    <row r="3732" spans="1:20" ht="45" x14ac:dyDescent="0.45">
      <c r="A3732">
        <v>518</v>
      </c>
      <c r="B3732" s="3" t="s">
        <v>519</v>
      </c>
      <c r="C3732" s="3" t="s">
        <v>4628</v>
      </c>
      <c r="D3732" s="6">
        <v>7175</v>
      </c>
      <c r="E3732" s="8">
        <v>0</v>
      </c>
      <c r="F3732" t="s">
        <v>8220</v>
      </c>
      <c r="G3732" t="s">
        <v>8223</v>
      </c>
      <c r="H3732" t="s">
        <v>8245</v>
      </c>
      <c r="I3732">
        <v>1441550760</v>
      </c>
      <c r="J3732">
        <v>1438958824</v>
      </c>
      <c r="K3732" t="b">
        <v>0</v>
      </c>
      <c r="L3732">
        <v>0</v>
      </c>
      <c r="M3732" t="b">
        <v>0</v>
      </c>
      <c r="N3732" t="s">
        <v>8268</v>
      </c>
      <c r="O3732">
        <f t="shared" si="232"/>
        <v>0</v>
      </c>
      <c r="P3732">
        <f t="shared" si="233"/>
        <v>0</v>
      </c>
      <c r="Q3732" s="10" t="s">
        <v>8308</v>
      </c>
      <c r="R3732" t="s">
        <v>8314</v>
      </c>
      <c r="S3732" s="14">
        <f t="shared" si="234"/>
        <v>42223.616018518514</v>
      </c>
      <c r="T3732" s="14">
        <f t="shared" si="235"/>
        <v>42253.615277777775</v>
      </c>
    </row>
    <row r="3733" spans="1:20" ht="59.4" x14ac:dyDescent="0.45">
      <c r="A3733">
        <v>1562</v>
      </c>
      <c r="B3733" s="3" t="s">
        <v>1563</v>
      </c>
      <c r="C3733" s="3" t="s">
        <v>5672</v>
      </c>
      <c r="D3733" s="6">
        <v>4000</v>
      </c>
      <c r="E3733" s="8">
        <v>0</v>
      </c>
      <c r="F3733" t="s">
        <v>8219</v>
      </c>
      <c r="G3733" t="s">
        <v>8223</v>
      </c>
      <c r="H3733" t="s">
        <v>8245</v>
      </c>
      <c r="I3733">
        <v>1259715000</v>
      </c>
      <c r="J3733">
        <v>1253712916</v>
      </c>
      <c r="K3733" t="b">
        <v>0</v>
      </c>
      <c r="L3733">
        <v>0</v>
      </c>
      <c r="M3733" t="b">
        <v>0</v>
      </c>
      <c r="N3733" t="s">
        <v>8288</v>
      </c>
      <c r="O3733">
        <f t="shared" si="232"/>
        <v>0</v>
      </c>
      <c r="P3733">
        <f t="shared" si="233"/>
        <v>0</v>
      </c>
      <c r="Q3733" s="10" t="s">
        <v>8320</v>
      </c>
      <c r="R3733" t="s">
        <v>8342</v>
      </c>
      <c r="S3733" s="14">
        <f t="shared" si="234"/>
        <v>40079.566157407404</v>
      </c>
      <c r="T3733" s="14">
        <f t="shared" si="235"/>
        <v>40149.034722222219</v>
      </c>
    </row>
    <row r="3734" spans="1:20" x14ac:dyDescent="0.45">
      <c r="A3734">
        <v>1569</v>
      </c>
      <c r="B3734" s="3" t="s">
        <v>1570</v>
      </c>
      <c r="C3734" s="3" t="s">
        <v>5679</v>
      </c>
      <c r="D3734" s="6">
        <v>30000</v>
      </c>
      <c r="E3734" s="8">
        <v>0</v>
      </c>
      <c r="F3734" t="s">
        <v>8219</v>
      </c>
      <c r="G3734" t="s">
        <v>8223</v>
      </c>
      <c r="H3734" t="s">
        <v>8245</v>
      </c>
      <c r="I3734">
        <v>1369498714</v>
      </c>
      <c r="J3734">
        <v>1366906714</v>
      </c>
      <c r="K3734" t="b">
        <v>0</v>
      </c>
      <c r="L3734">
        <v>0</v>
      </c>
      <c r="M3734" t="b">
        <v>0</v>
      </c>
      <c r="N3734" t="s">
        <v>8288</v>
      </c>
      <c r="O3734">
        <f t="shared" si="232"/>
        <v>0</v>
      </c>
      <c r="P3734">
        <f t="shared" si="233"/>
        <v>0</v>
      </c>
      <c r="Q3734" s="10" t="s">
        <v>8320</v>
      </c>
      <c r="R3734" t="s">
        <v>8342</v>
      </c>
      <c r="S3734" s="14">
        <f t="shared" si="234"/>
        <v>41389.679560185185</v>
      </c>
      <c r="T3734" s="14">
        <f t="shared" si="235"/>
        <v>41419.679560185185</v>
      </c>
    </row>
    <row r="3735" spans="1:20" ht="45" x14ac:dyDescent="0.45">
      <c r="A3735">
        <v>1580</v>
      </c>
      <c r="B3735" s="3" t="s">
        <v>1581</v>
      </c>
      <c r="C3735" s="3" t="s">
        <v>5690</v>
      </c>
      <c r="D3735" s="6">
        <v>1750</v>
      </c>
      <c r="E3735" s="8">
        <v>0</v>
      </c>
      <c r="F3735" t="s">
        <v>8219</v>
      </c>
      <c r="G3735" t="s">
        <v>8223</v>
      </c>
      <c r="H3735" t="s">
        <v>8245</v>
      </c>
      <c r="I3735">
        <v>1337562726</v>
      </c>
      <c r="J3735">
        <v>1332378726</v>
      </c>
      <c r="K3735" t="b">
        <v>0</v>
      </c>
      <c r="L3735">
        <v>0</v>
      </c>
      <c r="M3735" t="b">
        <v>0</v>
      </c>
      <c r="N3735" t="s">
        <v>8288</v>
      </c>
      <c r="O3735">
        <f t="shared" si="232"/>
        <v>0</v>
      </c>
      <c r="P3735">
        <f t="shared" si="233"/>
        <v>0</v>
      </c>
      <c r="Q3735" s="10" t="s">
        <v>8320</v>
      </c>
      <c r="R3735" t="s">
        <v>8342</v>
      </c>
      <c r="S3735" s="14">
        <f t="shared" si="234"/>
        <v>40990.050069444449</v>
      </c>
      <c r="T3735" s="14">
        <f t="shared" si="235"/>
        <v>41050.050069444449</v>
      </c>
    </row>
    <row r="3736" spans="1:20" ht="45" x14ac:dyDescent="0.45">
      <c r="A3736">
        <v>1041</v>
      </c>
      <c r="B3736" s="3" t="s">
        <v>1042</v>
      </c>
      <c r="C3736" s="3" t="s">
        <v>5151</v>
      </c>
      <c r="D3736" s="6">
        <v>50</v>
      </c>
      <c r="E3736" s="8">
        <v>0</v>
      </c>
      <c r="F3736" t="s">
        <v>8219</v>
      </c>
      <c r="G3736" t="s">
        <v>8223</v>
      </c>
      <c r="H3736" t="s">
        <v>8245</v>
      </c>
      <c r="I3736">
        <v>1406769992</v>
      </c>
      <c r="J3736">
        <v>1405041992</v>
      </c>
      <c r="K3736" t="b">
        <v>0</v>
      </c>
      <c r="L3736">
        <v>0</v>
      </c>
      <c r="M3736" t="b">
        <v>0</v>
      </c>
      <c r="N3736" t="s">
        <v>8279</v>
      </c>
      <c r="O3736">
        <f t="shared" si="232"/>
        <v>0</v>
      </c>
      <c r="P3736">
        <f t="shared" si="233"/>
        <v>0</v>
      </c>
      <c r="Q3736" s="10" t="s">
        <v>8329</v>
      </c>
      <c r="R3736" t="s">
        <v>8330</v>
      </c>
      <c r="S3736" s="14">
        <f t="shared" si="234"/>
        <v>41831.060092592597</v>
      </c>
      <c r="T3736" s="14">
        <f t="shared" si="235"/>
        <v>41851.060092592597</v>
      </c>
    </row>
    <row r="3737" spans="1:20" ht="45" x14ac:dyDescent="0.45">
      <c r="A3737">
        <v>1046</v>
      </c>
      <c r="B3737" s="3" t="s">
        <v>1047</v>
      </c>
      <c r="C3737" s="3" t="s">
        <v>5156</v>
      </c>
      <c r="D3737" s="6">
        <v>3000</v>
      </c>
      <c r="E3737" s="8">
        <v>0</v>
      </c>
      <c r="F3737" t="s">
        <v>8219</v>
      </c>
      <c r="G3737" t="s">
        <v>8235</v>
      </c>
      <c r="H3737" t="s">
        <v>8248</v>
      </c>
      <c r="I3737">
        <v>1451161560</v>
      </c>
      <c r="J3737">
        <v>1447273560</v>
      </c>
      <c r="K3737" t="b">
        <v>0</v>
      </c>
      <c r="L3737">
        <v>0</v>
      </c>
      <c r="M3737" t="b">
        <v>0</v>
      </c>
      <c r="N3737" t="s">
        <v>8279</v>
      </c>
      <c r="O3737">
        <f t="shared" si="232"/>
        <v>0</v>
      </c>
      <c r="P3737">
        <f t="shared" si="233"/>
        <v>0</v>
      </c>
      <c r="Q3737" s="10" t="s">
        <v>8329</v>
      </c>
      <c r="R3737" t="s">
        <v>8330</v>
      </c>
      <c r="S3737" s="14">
        <f t="shared" si="234"/>
        <v>42319.851388888885</v>
      </c>
      <c r="T3737" s="14">
        <f t="shared" si="235"/>
        <v>42364.851388888885</v>
      </c>
    </row>
    <row r="3738" spans="1:20" x14ac:dyDescent="0.45">
      <c r="A3738">
        <v>1049</v>
      </c>
      <c r="B3738" s="3" t="s">
        <v>1050</v>
      </c>
      <c r="C3738" s="3" t="s">
        <v>5159</v>
      </c>
      <c r="D3738" s="6">
        <v>12000</v>
      </c>
      <c r="E3738" s="8">
        <v>0</v>
      </c>
      <c r="F3738" t="s">
        <v>8219</v>
      </c>
      <c r="G3738" t="s">
        <v>8223</v>
      </c>
      <c r="H3738" t="s">
        <v>8245</v>
      </c>
      <c r="I3738">
        <v>1455272445</v>
      </c>
      <c r="J3738">
        <v>1452680445</v>
      </c>
      <c r="K3738" t="b">
        <v>0</v>
      </c>
      <c r="L3738">
        <v>0</v>
      </c>
      <c r="M3738" t="b">
        <v>0</v>
      </c>
      <c r="N3738" t="s">
        <v>8279</v>
      </c>
      <c r="O3738">
        <f t="shared" si="232"/>
        <v>0</v>
      </c>
      <c r="P3738">
        <f t="shared" si="233"/>
        <v>0</v>
      </c>
      <c r="Q3738" s="10" t="s">
        <v>8329</v>
      </c>
      <c r="R3738" t="s">
        <v>8330</v>
      </c>
      <c r="S3738" s="14">
        <f t="shared" si="234"/>
        <v>42382.431076388893</v>
      </c>
      <c r="T3738" s="14">
        <f t="shared" si="235"/>
        <v>42412.431076388893</v>
      </c>
    </row>
    <row r="3739" spans="1:20" ht="30.6" x14ac:dyDescent="0.45">
      <c r="A3739">
        <v>1050</v>
      </c>
      <c r="B3739" s="3" t="s">
        <v>1051</v>
      </c>
      <c r="C3739" s="3" t="s">
        <v>5160</v>
      </c>
      <c r="D3739" s="6">
        <v>2500</v>
      </c>
      <c r="E3739" s="8">
        <v>0</v>
      </c>
      <c r="F3739" t="s">
        <v>8219</v>
      </c>
      <c r="G3739" t="s">
        <v>8223</v>
      </c>
      <c r="H3739" t="s">
        <v>8245</v>
      </c>
      <c r="I3739">
        <v>1442257677</v>
      </c>
      <c r="J3739">
        <v>1439665677</v>
      </c>
      <c r="K3739" t="b">
        <v>0</v>
      </c>
      <c r="L3739">
        <v>0</v>
      </c>
      <c r="M3739" t="b">
        <v>0</v>
      </c>
      <c r="N3739" t="s">
        <v>8279</v>
      </c>
      <c r="O3739">
        <f t="shared" si="232"/>
        <v>0</v>
      </c>
      <c r="P3739">
        <f t="shared" si="233"/>
        <v>0</v>
      </c>
      <c r="Q3739" s="10" t="s">
        <v>8329</v>
      </c>
      <c r="R3739" t="s">
        <v>8330</v>
      </c>
      <c r="S3739" s="14">
        <f t="shared" si="234"/>
        <v>42231.7971875</v>
      </c>
      <c r="T3739" s="14">
        <f t="shared" si="235"/>
        <v>42261.7971875</v>
      </c>
    </row>
    <row r="3740" spans="1:20" ht="45" x14ac:dyDescent="0.45">
      <c r="A3740">
        <v>1051</v>
      </c>
      <c r="B3740" s="3" t="s">
        <v>1052</v>
      </c>
      <c r="C3740" s="3" t="s">
        <v>5161</v>
      </c>
      <c r="D3740" s="6">
        <v>500</v>
      </c>
      <c r="E3740" s="8">
        <v>0</v>
      </c>
      <c r="F3740" t="s">
        <v>8219</v>
      </c>
      <c r="G3740" t="s">
        <v>8223</v>
      </c>
      <c r="H3740" t="s">
        <v>8245</v>
      </c>
      <c r="I3740">
        <v>1409098825</v>
      </c>
      <c r="J3740">
        <v>1406679625</v>
      </c>
      <c r="K3740" t="b">
        <v>0</v>
      </c>
      <c r="L3740">
        <v>0</v>
      </c>
      <c r="M3740" t="b">
        <v>0</v>
      </c>
      <c r="N3740" t="s">
        <v>8279</v>
      </c>
      <c r="O3740">
        <f t="shared" si="232"/>
        <v>0</v>
      </c>
      <c r="P3740">
        <f t="shared" si="233"/>
        <v>0</v>
      </c>
      <c r="Q3740" s="10" t="s">
        <v>8329</v>
      </c>
      <c r="R3740" t="s">
        <v>8330</v>
      </c>
      <c r="S3740" s="14">
        <f t="shared" si="234"/>
        <v>41850.014178240745</v>
      </c>
      <c r="T3740" s="14">
        <f t="shared" si="235"/>
        <v>41878.014178240745</v>
      </c>
    </row>
    <row r="3741" spans="1:20" ht="59.4" x14ac:dyDescent="0.45">
      <c r="A3741">
        <v>1052</v>
      </c>
      <c r="B3741" s="3" t="s">
        <v>1053</v>
      </c>
      <c r="C3741" s="3" t="s">
        <v>5162</v>
      </c>
      <c r="D3741" s="6">
        <v>4336</v>
      </c>
      <c r="E3741" s="8">
        <v>0</v>
      </c>
      <c r="F3741" t="s">
        <v>8219</v>
      </c>
      <c r="G3741" t="s">
        <v>8223</v>
      </c>
      <c r="H3741" t="s">
        <v>8245</v>
      </c>
      <c r="I3741">
        <v>1465243740</v>
      </c>
      <c r="J3741">
        <v>1461438495</v>
      </c>
      <c r="K3741" t="b">
        <v>0</v>
      </c>
      <c r="L3741">
        <v>0</v>
      </c>
      <c r="M3741" t="b">
        <v>0</v>
      </c>
      <c r="N3741" t="s">
        <v>8279</v>
      </c>
      <c r="O3741">
        <f t="shared" si="232"/>
        <v>0</v>
      </c>
      <c r="P3741">
        <f t="shared" si="233"/>
        <v>0</v>
      </c>
      <c r="Q3741" s="10" t="s">
        <v>8329</v>
      </c>
      <c r="R3741" t="s">
        <v>8330</v>
      </c>
      <c r="S3741" s="14">
        <f t="shared" si="234"/>
        <v>42483.797395833331</v>
      </c>
      <c r="T3741" s="14">
        <f t="shared" si="235"/>
        <v>42527.839583333334</v>
      </c>
    </row>
    <row r="3742" spans="1:20" ht="59.4" x14ac:dyDescent="0.45">
      <c r="A3742">
        <v>1054</v>
      </c>
      <c r="B3742" s="3" t="s">
        <v>1055</v>
      </c>
      <c r="C3742" s="3" t="s">
        <v>5164</v>
      </c>
      <c r="D3742" s="6">
        <v>2500</v>
      </c>
      <c r="E3742" s="8">
        <v>0</v>
      </c>
      <c r="F3742" t="s">
        <v>8219</v>
      </c>
      <c r="G3742" t="s">
        <v>8223</v>
      </c>
      <c r="H3742" t="s">
        <v>8245</v>
      </c>
      <c r="I3742">
        <v>1407708000</v>
      </c>
      <c r="J3742">
        <v>1405110399</v>
      </c>
      <c r="K3742" t="b">
        <v>0</v>
      </c>
      <c r="L3742">
        <v>0</v>
      </c>
      <c r="M3742" t="b">
        <v>0</v>
      </c>
      <c r="N3742" t="s">
        <v>8279</v>
      </c>
      <c r="O3742">
        <f t="shared" si="232"/>
        <v>0</v>
      </c>
      <c r="P3742">
        <f t="shared" si="233"/>
        <v>0</v>
      </c>
      <c r="Q3742" s="10" t="s">
        <v>8329</v>
      </c>
      <c r="R3742" t="s">
        <v>8330</v>
      </c>
      <c r="S3742" s="14">
        <f t="shared" si="234"/>
        <v>41831.851840277777</v>
      </c>
      <c r="T3742" s="14">
        <f t="shared" si="235"/>
        <v>41861.916666666664</v>
      </c>
    </row>
    <row r="3743" spans="1:20" ht="45" x14ac:dyDescent="0.45">
      <c r="A3743">
        <v>1055</v>
      </c>
      <c r="B3743" s="3" t="s">
        <v>1056</v>
      </c>
      <c r="C3743" s="3" t="s">
        <v>5165</v>
      </c>
      <c r="D3743" s="6">
        <v>3500</v>
      </c>
      <c r="E3743" s="8">
        <v>0</v>
      </c>
      <c r="F3743" t="s">
        <v>8219</v>
      </c>
      <c r="G3743" t="s">
        <v>8223</v>
      </c>
      <c r="H3743" t="s">
        <v>8245</v>
      </c>
      <c r="I3743">
        <v>1457394545</v>
      </c>
      <c r="J3743">
        <v>1454802545</v>
      </c>
      <c r="K3743" t="b">
        <v>0</v>
      </c>
      <c r="L3743">
        <v>0</v>
      </c>
      <c r="M3743" t="b">
        <v>0</v>
      </c>
      <c r="N3743" t="s">
        <v>8279</v>
      </c>
      <c r="O3743">
        <f t="shared" si="232"/>
        <v>0</v>
      </c>
      <c r="P3743">
        <f t="shared" si="233"/>
        <v>0</v>
      </c>
      <c r="Q3743" s="10" t="s">
        <v>8329</v>
      </c>
      <c r="R3743" t="s">
        <v>8330</v>
      </c>
      <c r="S3743" s="14">
        <f t="shared" si="234"/>
        <v>42406.992418981477</v>
      </c>
      <c r="T3743" s="14">
        <f t="shared" si="235"/>
        <v>42436.992418981477</v>
      </c>
    </row>
    <row r="3744" spans="1:20" ht="45" x14ac:dyDescent="0.45">
      <c r="A3744">
        <v>1056</v>
      </c>
      <c r="B3744" s="3" t="s">
        <v>1057</v>
      </c>
      <c r="C3744" s="3" t="s">
        <v>5166</v>
      </c>
      <c r="D3744" s="6">
        <v>10000</v>
      </c>
      <c r="E3744" s="8">
        <v>0</v>
      </c>
      <c r="F3744" t="s">
        <v>8219</v>
      </c>
      <c r="G3744" t="s">
        <v>8223</v>
      </c>
      <c r="H3744" t="s">
        <v>8245</v>
      </c>
      <c r="I3744">
        <v>1429892177</v>
      </c>
      <c r="J3744">
        <v>1424711777</v>
      </c>
      <c r="K3744" t="b">
        <v>0</v>
      </c>
      <c r="L3744">
        <v>0</v>
      </c>
      <c r="M3744" t="b">
        <v>0</v>
      </c>
      <c r="N3744" t="s">
        <v>8279</v>
      </c>
      <c r="O3744">
        <f t="shared" si="232"/>
        <v>0</v>
      </c>
      <c r="P3744">
        <f t="shared" si="233"/>
        <v>0</v>
      </c>
      <c r="Q3744" s="10" t="s">
        <v>8329</v>
      </c>
      <c r="R3744" t="s">
        <v>8330</v>
      </c>
      <c r="S3744" s="14">
        <f t="shared" si="234"/>
        <v>42058.719641203701</v>
      </c>
      <c r="T3744" s="14">
        <f t="shared" si="235"/>
        <v>42118.677974537044</v>
      </c>
    </row>
    <row r="3745" spans="1:20" ht="45" x14ac:dyDescent="0.45">
      <c r="A3745">
        <v>1057</v>
      </c>
      <c r="B3745" s="3" t="s">
        <v>1058</v>
      </c>
      <c r="C3745" s="3" t="s">
        <v>5167</v>
      </c>
      <c r="D3745" s="6">
        <v>10000</v>
      </c>
      <c r="E3745" s="8">
        <v>0</v>
      </c>
      <c r="F3745" t="s">
        <v>8219</v>
      </c>
      <c r="G3745" t="s">
        <v>8223</v>
      </c>
      <c r="H3745" t="s">
        <v>8245</v>
      </c>
      <c r="I3745">
        <v>1480888483</v>
      </c>
      <c r="J3745">
        <v>1478292883</v>
      </c>
      <c r="K3745" t="b">
        <v>0</v>
      </c>
      <c r="L3745">
        <v>0</v>
      </c>
      <c r="M3745" t="b">
        <v>0</v>
      </c>
      <c r="N3745" t="s">
        <v>8279</v>
      </c>
      <c r="O3745">
        <f t="shared" si="232"/>
        <v>0</v>
      </c>
      <c r="P3745">
        <f t="shared" si="233"/>
        <v>0</v>
      </c>
      <c r="Q3745" s="10" t="s">
        <v>8329</v>
      </c>
      <c r="R3745" t="s">
        <v>8330</v>
      </c>
      <c r="S3745" s="14">
        <f t="shared" si="234"/>
        <v>42678.871331018512</v>
      </c>
      <c r="T3745" s="14">
        <f t="shared" si="235"/>
        <v>42708.912997685184</v>
      </c>
    </row>
    <row r="3746" spans="1:20" ht="45" x14ac:dyDescent="0.45">
      <c r="A3746">
        <v>1058</v>
      </c>
      <c r="B3746" s="3" t="s">
        <v>1059</v>
      </c>
      <c r="C3746" s="3" t="s">
        <v>5168</v>
      </c>
      <c r="D3746" s="6">
        <v>40000</v>
      </c>
      <c r="E3746" s="8">
        <v>0</v>
      </c>
      <c r="F3746" t="s">
        <v>8219</v>
      </c>
      <c r="G3746" t="s">
        <v>8223</v>
      </c>
      <c r="H3746" t="s">
        <v>8245</v>
      </c>
      <c r="I3746">
        <v>1427328000</v>
      </c>
      <c r="J3746">
        <v>1423777043</v>
      </c>
      <c r="K3746" t="b">
        <v>0</v>
      </c>
      <c r="L3746">
        <v>0</v>
      </c>
      <c r="M3746" t="b">
        <v>0</v>
      </c>
      <c r="N3746" t="s">
        <v>8279</v>
      </c>
      <c r="O3746">
        <f t="shared" si="232"/>
        <v>0</v>
      </c>
      <c r="P3746">
        <f t="shared" si="233"/>
        <v>0</v>
      </c>
      <c r="Q3746" s="10" t="s">
        <v>8329</v>
      </c>
      <c r="R3746" t="s">
        <v>8330</v>
      </c>
      <c r="S3746" s="14">
        <f t="shared" si="234"/>
        <v>42047.900960648149</v>
      </c>
      <c r="T3746" s="14">
        <f t="shared" si="235"/>
        <v>42089</v>
      </c>
    </row>
    <row r="3747" spans="1:20" x14ac:dyDescent="0.45">
      <c r="A3747">
        <v>1059</v>
      </c>
      <c r="B3747" s="3" t="s">
        <v>1060</v>
      </c>
      <c r="C3747" s="3" t="s">
        <v>5169</v>
      </c>
      <c r="D3747" s="6">
        <v>1100</v>
      </c>
      <c r="E3747" s="8">
        <v>0</v>
      </c>
      <c r="F3747" t="s">
        <v>8219</v>
      </c>
      <c r="G3747" t="s">
        <v>8223</v>
      </c>
      <c r="H3747" t="s">
        <v>8245</v>
      </c>
      <c r="I3747">
        <v>1426269456</v>
      </c>
      <c r="J3747">
        <v>1423681056</v>
      </c>
      <c r="K3747" t="b">
        <v>0</v>
      </c>
      <c r="L3747">
        <v>0</v>
      </c>
      <c r="M3747" t="b">
        <v>0</v>
      </c>
      <c r="N3747" t="s">
        <v>8279</v>
      </c>
      <c r="O3747">
        <f t="shared" si="232"/>
        <v>0</v>
      </c>
      <c r="P3747">
        <f t="shared" si="233"/>
        <v>0</v>
      </c>
      <c r="Q3747" s="10" t="s">
        <v>8329</v>
      </c>
      <c r="R3747" t="s">
        <v>8330</v>
      </c>
      <c r="S3747" s="14">
        <f t="shared" si="234"/>
        <v>42046.79</v>
      </c>
      <c r="T3747" s="14">
        <f t="shared" si="235"/>
        <v>42076.748333333337</v>
      </c>
    </row>
    <row r="3748" spans="1:20" ht="30.6" x14ac:dyDescent="0.45">
      <c r="A3748">
        <v>1061</v>
      </c>
      <c r="B3748" s="3" t="s">
        <v>1062</v>
      </c>
      <c r="C3748" s="3" t="s">
        <v>5171</v>
      </c>
      <c r="D3748" s="6">
        <v>4000</v>
      </c>
      <c r="E3748" s="8">
        <v>0</v>
      </c>
      <c r="F3748" t="s">
        <v>8219</v>
      </c>
      <c r="G3748" t="s">
        <v>8223</v>
      </c>
      <c r="H3748" t="s">
        <v>8245</v>
      </c>
      <c r="I3748">
        <v>1462150800</v>
      </c>
      <c r="J3748">
        <v>1456987108</v>
      </c>
      <c r="K3748" t="b">
        <v>0</v>
      </c>
      <c r="L3748">
        <v>0</v>
      </c>
      <c r="M3748" t="b">
        <v>0</v>
      </c>
      <c r="N3748" t="s">
        <v>8279</v>
      </c>
      <c r="O3748">
        <f t="shared" si="232"/>
        <v>0</v>
      </c>
      <c r="P3748">
        <f t="shared" si="233"/>
        <v>0</v>
      </c>
      <c r="Q3748" s="10" t="s">
        <v>8329</v>
      </c>
      <c r="R3748" t="s">
        <v>8330</v>
      </c>
      <c r="S3748" s="14">
        <f t="shared" si="234"/>
        <v>42432.276712962965</v>
      </c>
      <c r="T3748" s="14">
        <f t="shared" si="235"/>
        <v>42492.041666666672</v>
      </c>
    </row>
    <row r="3749" spans="1:20" ht="45" x14ac:dyDescent="0.45">
      <c r="A3749">
        <v>1063</v>
      </c>
      <c r="B3749" s="3" t="s">
        <v>1064</v>
      </c>
      <c r="C3749" s="3" t="s">
        <v>5173</v>
      </c>
      <c r="D3749" s="6">
        <v>1000</v>
      </c>
      <c r="E3749" s="8">
        <v>0</v>
      </c>
      <c r="F3749" t="s">
        <v>8219</v>
      </c>
      <c r="G3749" t="s">
        <v>8223</v>
      </c>
      <c r="H3749" t="s">
        <v>8245</v>
      </c>
      <c r="I3749">
        <v>1472604262</v>
      </c>
      <c r="J3749">
        <v>1470012262</v>
      </c>
      <c r="K3749" t="b">
        <v>0</v>
      </c>
      <c r="L3749">
        <v>0</v>
      </c>
      <c r="M3749" t="b">
        <v>0</v>
      </c>
      <c r="N3749" t="s">
        <v>8279</v>
      </c>
      <c r="O3749">
        <f t="shared" si="232"/>
        <v>0</v>
      </c>
      <c r="P3749">
        <f t="shared" si="233"/>
        <v>0</v>
      </c>
      <c r="Q3749" s="10" t="s">
        <v>8329</v>
      </c>
      <c r="R3749" t="s">
        <v>8330</v>
      </c>
      <c r="S3749" s="14">
        <f t="shared" si="234"/>
        <v>42583.030810185184</v>
      </c>
      <c r="T3749" s="14">
        <f t="shared" si="235"/>
        <v>42613.030810185184</v>
      </c>
    </row>
    <row r="3750" spans="1:20" ht="59.4" x14ac:dyDescent="0.45">
      <c r="A3750">
        <v>2743</v>
      </c>
      <c r="B3750" s="3" t="s">
        <v>2743</v>
      </c>
      <c r="C3750" s="3" t="s">
        <v>6853</v>
      </c>
      <c r="D3750" s="6">
        <v>5999</v>
      </c>
      <c r="E3750" s="8">
        <v>0</v>
      </c>
      <c r="F3750" t="s">
        <v>8220</v>
      </c>
      <c r="G3750" t="s">
        <v>8223</v>
      </c>
      <c r="H3750" t="s">
        <v>8245</v>
      </c>
      <c r="I3750">
        <v>1476863607</v>
      </c>
      <c r="J3750">
        <v>1474271607</v>
      </c>
      <c r="K3750" t="b">
        <v>0</v>
      </c>
      <c r="L3750">
        <v>0</v>
      </c>
      <c r="M3750" t="b">
        <v>0</v>
      </c>
      <c r="N3750" t="s">
        <v>8302</v>
      </c>
      <c r="O3750">
        <f t="shared" si="232"/>
        <v>0</v>
      </c>
      <c r="P3750">
        <f t="shared" si="233"/>
        <v>0</v>
      </c>
      <c r="Q3750" s="10" t="s">
        <v>8320</v>
      </c>
      <c r="R3750" t="s">
        <v>8356</v>
      </c>
      <c r="S3750" s="14">
        <f t="shared" si="234"/>
        <v>42632.328784722224</v>
      </c>
      <c r="T3750" s="14">
        <f t="shared" si="235"/>
        <v>42662.328784722224</v>
      </c>
    </row>
    <row r="3751" spans="1:20" ht="45" x14ac:dyDescent="0.45">
      <c r="A3751">
        <v>2750</v>
      </c>
      <c r="B3751" s="3" t="s">
        <v>2750</v>
      </c>
      <c r="C3751" s="3" t="s">
        <v>6860</v>
      </c>
      <c r="D3751" s="6">
        <v>1999</v>
      </c>
      <c r="E3751" s="8">
        <v>0</v>
      </c>
      <c r="F3751" t="s">
        <v>8220</v>
      </c>
      <c r="G3751" t="s">
        <v>8223</v>
      </c>
      <c r="H3751" t="s">
        <v>8245</v>
      </c>
      <c r="I3751">
        <v>1341086400</v>
      </c>
      <c r="J3751">
        <v>1340055345</v>
      </c>
      <c r="K3751" t="b">
        <v>0</v>
      </c>
      <c r="L3751">
        <v>0</v>
      </c>
      <c r="M3751" t="b">
        <v>0</v>
      </c>
      <c r="N3751" t="s">
        <v>8302</v>
      </c>
      <c r="O3751">
        <f t="shared" si="232"/>
        <v>0</v>
      </c>
      <c r="P3751">
        <f t="shared" si="233"/>
        <v>0</v>
      </c>
      <c r="Q3751" s="10" t="s">
        <v>8320</v>
      </c>
      <c r="R3751" t="s">
        <v>8356</v>
      </c>
      <c r="S3751" s="14">
        <f t="shared" si="234"/>
        <v>41078.899826388886</v>
      </c>
      <c r="T3751" s="14">
        <f t="shared" si="235"/>
        <v>41090.833333333336</v>
      </c>
    </row>
    <row r="3752" spans="1:20" ht="45" x14ac:dyDescent="0.45">
      <c r="A3752">
        <v>2751</v>
      </c>
      <c r="B3752" s="3" t="s">
        <v>2751</v>
      </c>
      <c r="C3752" s="3" t="s">
        <v>6861</v>
      </c>
      <c r="D3752" s="6">
        <v>3274</v>
      </c>
      <c r="E3752" s="8">
        <v>0</v>
      </c>
      <c r="F3752" t="s">
        <v>8220</v>
      </c>
      <c r="G3752" t="s">
        <v>8223</v>
      </c>
      <c r="H3752" t="s">
        <v>8245</v>
      </c>
      <c r="I3752">
        <v>1403039842</v>
      </c>
      <c r="J3752">
        <v>1397855842</v>
      </c>
      <c r="K3752" t="b">
        <v>0</v>
      </c>
      <c r="L3752">
        <v>0</v>
      </c>
      <c r="M3752" t="b">
        <v>0</v>
      </c>
      <c r="N3752" t="s">
        <v>8302</v>
      </c>
      <c r="O3752">
        <f t="shared" si="232"/>
        <v>0</v>
      </c>
      <c r="P3752">
        <f t="shared" si="233"/>
        <v>0</v>
      </c>
      <c r="Q3752" s="10" t="s">
        <v>8320</v>
      </c>
      <c r="R3752" t="s">
        <v>8356</v>
      </c>
      <c r="S3752" s="14">
        <f t="shared" si="234"/>
        <v>41747.887060185189</v>
      </c>
      <c r="T3752" s="14">
        <f t="shared" si="235"/>
        <v>41807.887060185189</v>
      </c>
    </row>
    <row r="3753" spans="1:20" ht="45" x14ac:dyDescent="0.45">
      <c r="A3753">
        <v>2754</v>
      </c>
      <c r="B3753" s="3" t="s">
        <v>2754</v>
      </c>
      <c r="C3753" s="3" t="s">
        <v>6864</v>
      </c>
      <c r="D3753" s="6">
        <v>10000</v>
      </c>
      <c r="E3753" s="8">
        <v>0</v>
      </c>
      <c r="F3753" t="s">
        <v>8220</v>
      </c>
      <c r="G3753" t="s">
        <v>8223</v>
      </c>
      <c r="H3753" t="s">
        <v>8245</v>
      </c>
      <c r="I3753">
        <v>1410448551</v>
      </c>
      <c r="J3753">
        <v>1407856551</v>
      </c>
      <c r="K3753" t="b">
        <v>0</v>
      </c>
      <c r="L3753">
        <v>0</v>
      </c>
      <c r="M3753" t="b">
        <v>0</v>
      </c>
      <c r="N3753" t="s">
        <v>8302</v>
      </c>
      <c r="O3753">
        <f t="shared" si="232"/>
        <v>0</v>
      </c>
      <c r="P3753">
        <f t="shared" si="233"/>
        <v>0</v>
      </c>
      <c r="Q3753" s="10" t="s">
        <v>8320</v>
      </c>
      <c r="R3753" t="s">
        <v>8356</v>
      </c>
      <c r="S3753" s="14">
        <f t="shared" si="234"/>
        <v>41863.636006944449</v>
      </c>
      <c r="T3753" s="14">
        <f t="shared" si="235"/>
        <v>41893.636006944449</v>
      </c>
    </row>
    <row r="3754" spans="1:20" ht="45" x14ac:dyDescent="0.45">
      <c r="A3754">
        <v>2760</v>
      </c>
      <c r="B3754" s="3" t="s">
        <v>2760</v>
      </c>
      <c r="C3754" s="3" t="s">
        <v>6870</v>
      </c>
      <c r="D3754" s="6">
        <v>5000</v>
      </c>
      <c r="E3754" s="8">
        <v>0</v>
      </c>
      <c r="F3754" t="s">
        <v>8220</v>
      </c>
      <c r="G3754" t="s">
        <v>8224</v>
      </c>
      <c r="H3754" t="s">
        <v>8246</v>
      </c>
      <c r="I3754">
        <v>1371726258</v>
      </c>
      <c r="J3754">
        <v>1369134258</v>
      </c>
      <c r="K3754" t="b">
        <v>0</v>
      </c>
      <c r="L3754">
        <v>0</v>
      </c>
      <c r="M3754" t="b">
        <v>0</v>
      </c>
      <c r="N3754" t="s">
        <v>8302</v>
      </c>
      <c r="O3754">
        <f t="shared" si="232"/>
        <v>0</v>
      </c>
      <c r="P3754">
        <f t="shared" si="233"/>
        <v>0</v>
      </c>
      <c r="Q3754" s="10" t="s">
        <v>8320</v>
      </c>
      <c r="R3754" t="s">
        <v>8356</v>
      </c>
      <c r="S3754" s="14">
        <f t="shared" si="234"/>
        <v>41415.461319444446</v>
      </c>
      <c r="T3754" s="14">
        <f t="shared" si="235"/>
        <v>41445.461319444446</v>
      </c>
    </row>
    <row r="3755" spans="1:20" ht="45" x14ac:dyDescent="0.45">
      <c r="A3755">
        <v>2765</v>
      </c>
      <c r="B3755" s="3" t="s">
        <v>2765</v>
      </c>
      <c r="C3755" s="3" t="s">
        <v>6875</v>
      </c>
      <c r="D3755" s="6">
        <v>4000</v>
      </c>
      <c r="E3755" s="8">
        <v>0</v>
      </c>
      <c r="F3755" t="s">
        <v>8220</v>
      </c>
      <c r="G3755" t="s">
        <v>8223</v>
      </c>
      <c r="H3755" t="s">
        <v>8245</v>
      </c>
      <c r="I3755">
        <v>1351432428</v>
      </c>
      <c r="J3755">
        <v>1350050028</v>
      </c>
      <c r="K3755" t="b">
        <v>0</v>
      </c>
      <c r="L3755">
        <v>0</v>
      </c>
      <c r="M3755" t="b">
        <v>0</v>
      </c>
      <c r="N3755" t="s">
        <v>8302</v>
      </c>
      <c r="O3755">
        <f t="shared" si="232"/>
        <v>0</v>
      </c>
      <c r="P3755">
        <f t="shared" si="233"/>
        <v>0</v>
      </c>
      <c r="Q3755" s="10" t="s">
        <v>8320</v>
      </c>
      <c r="R3755" t="s">
        <v>8356</v>
      </c>
      <c r="S3755" s="14">
        <f t="shared" si="234"/>
        <v>41194.579027777778</v>
      </c>
      <c r="T3755" s="14">
        <f t="shared" si="235"/>
        <v>41210.579027777778</v>
      </c>
    </row>
    <row r="3756" spans="1:20" ht="45" x14ac:dyDescent="0.45">
      <c r="A3756">
        <v>2771</v>
      </c>
      <c r="B3756" s="3" t="s">
        <v>2771</v>
      </c>
      <c r="C3756" s="3" t="s">
        <v>6881</v>
      </c>
      <c r="D3756" s="6">
        <v>19980</v>
      </c>
      <c r="E3756" s="8">
        <v>0</v>
      </c>
      <c r="F3756" t="s">
        <v>8220</v>
      </c>
      <c r="G3756" t="s">
        <v>8223</v>
      </c>
      <c r="H3756" t="s">
        <v>8245</v>
      </c>
      <c r="I3756">
        <v>1359738000</v>
      </c>
      <c r="J3756">
        <v>1355489140</v>
      </c>
      <c r="K3756" t="b">
        <v>0</v>
      </c>
      <c r="L3756">
        <v>0</v>
      </c>
      <c r="M3756" t="b">
        <v>0</v>
      </c>
      <c r="N3756" t="s">
        <v>8302</v>
      </c>
      <c r="O3756">
        <f t="shared" si="232"/>
        <v>0</v>
      </c>
      <c r="P3756">
        <f t="shared" si="233"/>
        <v>0</v>
      </c>
      <c r="Q3756" s="10" t="s">
        <v>8320</v>
      </c>
      <c r="R3756" t="s">
        <v>8356</v>
      </c>
      <c r="S3756" s="14">
        <f t="shared" si="234"/>
        <v>41257.531712962962</v>
      </c>
      <c r="T3756" s="14">
        <f t="shared" si="235"/>
        <v>41306.708333333336</v>
      </c>
    </row>
    <row r="3757" spans="1:20" ht="45" x14ac:dyDescent="0.45">
      <c r="A3757">
        <v>2772</v>
      </c>
      <c r="B3757" s="3" t="s">
        <v>2772</v>
      </c>
      <c r="C3757" s="3" t="s">
        <v>6882</v>
      </c>
      <c r="D3757" s="6">
        <v>8000</v>
      </c>
      <c r="E3757" s="8">
        <v>0</v>
      </c>
      <c r="F3757" t="s">
        <v>8220</v>
      </c>
      <c r="G3757" t="s">
        <v>8223</v>
      </c>
      <c r="H3757" t="s">
        <v>8245</v>
      </c>
      <c r="I3757">
        <v>1381006294</v>
      </c>
      <c r="J3757">
        <v>1379710294</v>
      </c>
      <c r="K3757" t="b">
        <v>0</v>
      </c>
      <c r="L3757">
        <v>0</v>
      </c>
      <c r="M3757" t="b">
        <v>0</v>
      </c>
      <c r="N3757" t="s">
        <v>8302</v>
      </c>
      <c r="O3757">
        <f t="shared" si="232"/>
        <v>0</v>
      </c>
      <c r="P3757">
        <f t="shared" si="233"/>
        <v>0</v>
      </c>
      <c r="Q3757" s="10" t="s">
        <v>8320</v>
      </c>
      <c r="R3757" t="s">
        <v>8356</v>
      </c>
      <c r="S3757" s="14">
        <f t="shared" si="234"/>
        <v>41537.869143518517</v>
      </c>
      <c r="T3757" s="14">
        <f t="shared" si="235"/>
        <v>41552.869143518517</v>
      </c>
    </row>
    <row r="3758" spans="1:20" ht="30.6" x14ac:dyDescent="0.45">
      <c r="A3758">
        <v>2780</v>
      </c>
      <c r="B3758" s="3" t="s">
        <v>2780</v>
      </c>
      <c r="C3758" s="3" t="s">
        <v>6890</v>
      </c>
      <c r="D3758" s="6">
        <v>100000</v>
      </c>
      <c r="E3758" s="8">
        <v>0</v>
      </c>
      <c r="F3758" t="s">
        <v>8220</v>
      </c>
      <c r="G3758" t="s">
        <v>8236</v>
      </c>
      <c r="H3758" t="s">
        <v>8248</v>
      </c>
      <c r="I3758">
        <v>1489142688</v>
      </c>
      <c r="J3758">
        <v>1486550688</v>
      </c>
      <c r="K3758" t="b">
        <v>0</v>
      </c>
      <c r="L3758">
        <v>0</v>
      </c>
      <c r="M3758" t="b">
        <v>0</v>
      </c>
      <c r="N3758" t="s">
        <v>8302</v>
      </c>
      <c r="O3758">
        <f t="shared" si="232"/>
        <v>0</v>
      </c>
      <c r="P3758">
        <f t="shared" si="233"/>
        <v>0</v>
      </c>
      <c r="Q3758" s="10" t="s">
        <v>8320</v>
      </c>
      <c r="R3758" t="s">
        <v>8356</v>
      </c>
      <c r="S3758" s="14">
        <f t="shared" si="234"/>
        <v>42774.447777777779</v>
      </c>
      <c r="T3758" s="14">
        <f t="shared" si="235"/>
        <v>42804.447777777779</v>
      </c>
    </row>
    <row r="3759" spans="1:20" ht="45" x14ac:dyDescent="0.45">
      <c r="A3759">
        <v>160</v>
      </c>
      <c r="B3759" s="3" t="s">
        <v>162</v>
      </c>
      <c r="C3759" s="3" t="s">
        <v>4270</v>
      </c>
      <c r="D3759" s="6">
        <v>5000</v>
      </c>
      <c r="E3759" s="8">
        <v>0</v>
      </c>
      <c r="F3759" t="s">
        <v>8220</v>
      </c>
      <c r="G3759" t="s">
        <v>8223</v>
      </c>
      <c r="H3759" t="s">
        <v>8245</v>
      </c>
      <c r="I3759">
        <v>1439675691</v>
      </c>
      <c r="J3759">
        <v>1434491691</v>
      </c>
      <c r="K3759" t="b">
        <v>0</v>
      </c>
      <c r="L3759">
        <v>0</v>
      </c>
      <c r="M3759" t="b">
        <v>0</v>
      </c>
      <c r="N3759" t="s">
        <v>8266</v>
      </c>
      <c r="O3759">
        <f t="shared" si="232"/>
        <v>0</v>
      </c>
      <c r="P3759">
        <f t="shared" si="233"/>
        <v>0</v>
      </c>
      <c r="Q3759" s="10" t="s">
        <v>8308</v>
      </c>
      <c r="R3759" t="s">
        <v>8312</v>
      </c>
      <c r="S3759" s="14">
        <f t="shared" si="234"/>
        <v>42171.913090277783</v>
      </c>
      <c r="T3759" s="14">
        <f t="shared" si="235"/>
        <v>42231.913090277783</v>
      </c>
    </row>
    <row r="3760" spans="1:20" ht="59.4" x14ac:dyDescent="0.45">
      <c r="A3760">
        <v>163</v>
      </c>
      <c r="B3760" s="3" t="s">
        <v>165</v>
      </c>
      <c r="C3760" s="3" t="s">
        <v>4273</v>
      </c>
      <c r="D3760" s="6">
        <v>2000000</v>
      </c>
      <c r="E3760" s="8">
        <v>0</v>
      </c>
      <c r="F3760" t="s">
        <v>8220</v>
      </c>
      <c r="G3760" t="s">
        <v>8223</v>
      </c>
      <c r="H3760" t="s">
        <v>8245</v>
      </c>
      <c r="I3760">
        <v>1443657600</v>
      </c>
      <c r="J3760">
        <v>1440716654</v>
      </c>
      <c r="K3760" t="b">
        <v>0</v>
      </c>
      <c r="L3760">
        <v>0</v>
      </c>
      <c r="M3760" t="b">
        <v>0</v>
      </c>
      <c r="N3760" t="s">
        <v>8266</v>
      </c>
      <c r="O3760">
        <f t="shared" si="232"/>
        <v>0</v>
      </c>
      <c r="P3760">
        <f t="shared" si="233"/>
        <v>0</v>
      </c>
      <c r="Q3760" s="10" t="s">
        <v>8308</v>
      </c>
      <c r="R3760" t="s">
        <v>8312</v>
      </c>
      <c r="S3760" s="14">
        <f t="shared" si="234"/>
        <v>42243.961273148147</v>
      </c>
      <c r="T3760" s="14">
        <f t="shared" si="235"/>
        <v>42278</v>
      </c>
    </row>
    <row r="3761" spans="1:20" ht="30.6" x14ac:dyDescent="0.45">
      <c r="A3761">
        <v>165</v>
      </c>
      <c r="B3761" s="3" t="s">
        <v>167</v>
      </c>
      <c r="C3761" s="3" t="s">
        <v>4275</v>
      </c>
      <c r="D3761" s="6">
        <v>17000</v>
      </c>
      <c r="E3761" s="8">
        <v>0</v>
      </c>
      <c r="F3761" t="s">
        <v>8220</v>
      </c>
      <c r="G3761" t="s">
        <v>8224</v>
      </c>
      <c r="H3761" t="s">
        <v>8246</v>
      </c>
      <c r="I3761">
        <v>1452613724</v>
      </c>
      <c r="J3761">
        <v>1450021724</v>
      </c>
      <c r="K3761" t="b">
        <v>0</v>
      </c>
      <c r="L3761">
        <v>0</v>
      </c>
      <c r="M3761" t="b">
        <v>0</v>
      </c>
      <c r="N3761" t="s">
        <v>8266</v>
      </c>
      <c r="O3761">
        <f t="shared" si="232"/>
        <v>0</v>
      </c>
      <c r="P3761">
        <f t="shared" si="233"/>
        <v>0</v>
      </c>
      <c r="Q3761" s="10" t="s">
        <v>8308</v>
      </c>
      <c r="R3761" t="s">
        <v>8312</v>
      </c>
      <c r="S3761" s="14">
        <f t="shared" si="234"/>
        <v>42351.658842592587</v>
      </c>
      <c r="T3761" s="14">
        <f t="shared" si="235"/>
        <v>42381.658842592587</v>
      </c>
    </row>
    <row r="3762" spans="1:20" ht="45" x14ac:dyDescent="0.45">
      <c r="A3762">
        <v>172</v>
      </c>
      <c r="B3762" s="3" t="s">
        <v>174</v>
      </c>
      <c r="C3762" s="3" t="s">
        <v>4282</v>
      </c>
      <c r="D3762" s="6">
        <v>95000</v>
      </c>
      <c r="E3762" s="8">
        <v>0</v>
      </c>
      <c r="F3762" t="s">
        <v>8220</v>
      </c>
      <c r="G3762" t="s">
        <v>8223</v>
      </c>
      <c r="H3762" t="s">
        <v>8245</v>
      </c>
      <c r="I3762">
        <v>1426753723</v>
      </c>
      <c r="J3762">
        <v>1423733323</v>
      </c>
      <c r="K3762" t="b">
        <v>0</v>
      </c>
      <c r="L3762">
        <v>0</v>
      </c>
      <c r="M3762" t="b">
        <v>0</v>
      </c>
      <c r="N3762" t="s">
        <v>8266</v>
      </c>
      <c r="O3762">
        <f t="shared" si="232"/>
        <v>0</v>
      </c>
      <c r="P3762">
        <f t="shared" si="233"/>
        <v>0</v>
      </c>
      <c r="Q3762" s="10" t="s">
        <v>8308</v>
      </c>
      <c r="R3762" t="s">
        <v>8312</v>
      </c>
      <c r="S3762" s="14">
        <f t="shared" si="234"/>
        <v>42047.394942129627</v>
      </c>
      <c r="T3762" s="14">
        <f t="shared" si="235"/>
        <v>42082.353275462956</v>
      </c>
    </row>
    <row r="3763" spans="1:20" ht="45" x14ac:dyDescent="0.45">
      <c r="A3763">
        <v>173</v>
      </c>
      <c r="B3763" s="3" t="s">
        <v>175</v>
      </c>
      <c r="C3763" s="3" t="s">
        <v>4283</v>
      </c>
      <c r="D3763" s="6">
        <v>1110</v>
      </c>
      <c r="E3763" s="8">
        <v>0</v>
      </c>
      <c r="F3763" t="s">
        <v>8220</v>
      </c>
      <c r="G3763" t="s">
        <v>8224</v>
      </c>
      <c r="H3763" t="s">
        <v>8246</v>
      </c>
      <c r="I3763">
        <v>1425131108</v>
      </c>
      <c r="J3763">
        <v>1422539108</v>
      </c>
      <c r="K3763" t="b">
        <v>0</v>
      </c>
      <c r="L3763">
        <v>0</v>
      </c>
      <c r="M3763" t="b">
        <v>0</v>
      </c>
      <c r="N3763" t="s">
        <v>8266</v>
      </c>
      <c r="O3763">
        <f t="shared" si="232"/>
        <v>0</v>
      </c>
      <c r="P3763">
        <f t="shared" si="233"/>
        <v>0</v>
      </c>
      <c r="Q3763" s="10" t="s">
        <v>8308</v>
      </c>
      <c r="R3763" t="s">
        <v>8312</v>
      </c>
      <c r="S3763" s="14">
        <f t="shared" si="234"/>
        <v>42033.573009259257</v>
      </c>
      <c r="T3763" s="14">
        <f t="shared" si="235"/>
        <v>42063.573009259257</v>
      </c>
    </row>
    <row r="3764" spans="1:20" ht="45" x14ac:dyDescent="0.45">
      <c r="A3764">
        <v>174</v>
      </c>
      <c r="B3764" s="3" t="s">
        <v>176</v>
      </c>
      <c r="C3764" s="3" t="s">
        <v>4284</v>
      </c>
      <c r="D3764" s="6">
        <v>6000</v>
      </c>
      <c r="E3764" s="8">
        <v>0</v>
      </c>
      <c r="F3764" t="s">
        <v>8220</v>
      </c>
      <c r="G3764" t="s">
        <v>8232</v>
      </c>
      <c r="H3764" t="s">
        <v>8248</v>
      </c>
      <c r="I3764">
        <v>1431108776</v>
      </c>
      <c r="J3764">
        <v>1425924776</v>
      </c>
      <c r="K3764" t="b">
        <v>0</v>
      </c>
      <c r="L3764">
        <v>0</v>
      </c>
      <c r="M3764" t="b">
        <v>0</v>
      </c>
      <c r="N3764" t="s">
        <v>8266</v>
      </c>
      <c r="O3764">
        <f t="shared" si="232"/>
        <v>0</v>
      </c>
      <c r="P3764">
        <f t="shared" si="233"/>
        <v>0</v>
      </c>
      <c r="Q3764" s="10" t="s">
        <v>8308</v>
      </c>
      <c r="R3764" t="s">
        <v>8312</v>
      </c>
      <c r="S3764" s="14">
        <f t="shared" si="234"/>
        <v>42072.758981481486</v>
      </c>
      <c r="T3764" s="14">
        <f t="shared" si="235"/>
        <v>42132.758981481486</v>
      </c>
    </row>
    <row r="3765" spans="1:20" ht="45" x14ac:dyDescent="0.45">
      <c r="A3765">
        <v>176</v>
      </c>
      <c r="B3765" s="3" t="s">
        <v>178</v>
      </c>
      <c r="C3765" s="3" t="s">
        <v>4286</v>
      </c>
      <c r="D3765" s="6">
        <v>1500</v>
      </c>
      <c r="E3765" s="8">
        <v>0</v>
      </c>
      <c r="F3765" t="s">
        <v>8220</v>
      </c>
      <c r="G3765" t="s">
        <v>8223</v>
      </c>
      <c r="H3765" t="s">
        <v>8245</v>
      </c>
      <c r="I3765">
        <v>1438803999</v>
      </c>
      <c r="J3765">
        <v>1436211999</v>
      </c>
      <c r="K3765" t="b">
        <v>0</v>
      </c>
      <c r="L3765">
        <v>0</v>
      </c>
      <c r="M3765" t="b">
        <v>0</v>
      </c>
      <c r="N3765" t="s">
        <v>8266</v>
      </c>
      <c r="O3765">
        <f t="shared" si="232"/>
        <v>0</v>
      </c>
      <c r="P3765">
        <f t="shared" si="233"/>
        <v>0</v>
      </c>
      <c r="Q3765" s="10" t="s">
        <v>8308</v>
      </c>
      <c r="R3765" t="s">
        <v>8312</v>
      </c>
      <c r="S3765" s="14">
        <f t="shared" si="234"/>
        <v>42191.824062500003</v>
      </c>
      <c r="T3765" s="14">
        <f t="shared" si="235"/>
        <v>42221.824062500003</v>
      </c>
    </row>
    <row r="3766" spans="1:20" ht="30.6" x14ac:dyDescent="0.45">
      <c r="A3766">
        <v>178</v>
      </c>
      <c r="B3766" s="3" t="s">
        <v>180</v>
      </c>
      <c r="C3766" s="3" t="s">
        <v>4288</v>
      </c>
      <c r="D3766" s="6">
        <v>500000</v>
      </c>
      <c r="E3766" s="8">
        <v>0</v>
      </c>
      <c r="F3766" t="s">
        <v>8220</v>
      </c>
      <c r="G3766" t="s">
        <v>8226</v>
      </c>
      <c r="H3766" t="s">
        <v>8248</v>
      </c>
      <c r="I3766">
        <v>1448582145</v>
      </c>
      <c r="J3766">
        <v>1445986545</v>
      </c>
      <c r="K3766" t="b">
        <v>0</v>
      </c>
      <c r="L3766">
        <v>0</v>
      </c>
      <c r="M3766" t="b">
        <v>0</v>
      </c>
      <c r="N3766" t="s">
        <v>8266</v>
      </c>
      <c r="O3766">
        <f t="shared" si="232"/>
        <v>0</v>
      </c>
      <c r="P3766">
        <f t="shared" si="233"/>
        <v>0</v>
      </c>
      <c r="Q3766" s="10" t="s">
        <v>8308</v>
      </c>
      <c r="R3766" t="s">
        <v>8312</v>
      </c>
      <c r="S3766" s="14">
        <f t="shared" si="234"/>
        <v>42304.955381944441</v>
      </c>
      <c r="T3766" s="14">
        <f t="shared" si="235"/>
        <v>42334.997048611112</v>
      </c>
    </row>
    <row r="3767" spans="1:20" ht="45" x14ac:dyDescent="0.45">
      <c r="A3767">
        <v>182</v>
      </c>
      <c r="B3767" s="3" t="s">
        <v>184</v>
      </c>
      <c r="C3767" s="3" t="s">
        <v>4292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1483748232</v>
      </c>
      <c r="J3767">
        <v>1481156232</v>
      </c>
      <c r="K3767" t="b">
        <v>0</v>
      </c>
      <c r="L3767">
        <v>0</v>
      </c>
      <c r="M3767" t="b">
        <v>0</v>
      </c>
      <c r="N3767" t="s">
        <v>8266</v>
      </c>
      <c r="O3767">
        <f t="shared" si="232"/>
        <v>0</v>
      </c>
      <c r="P3767">
        <f t="shared" si="233"/>
        <v>0</v>
      </c>
      <c r="Q3767" s="10" t="s">
        <v>8308</v>
      </c>
      <c r="R3767" t="s">
        <v>8312</v>
      </c>
      <c r="S3767" s="14">
        <f t="shared" si="234"/>
        <v>42712.011944444443</v>
      </c>
      <c r="T3767" s="14">
        <f t="shared" si="235"/>
        <v>42742.011944444443</v>
      </c>
    </row>
    <row r="3768" spans="1:20" ht="45" x14ac:dyDescent="0.45">
      <c r="A3768">
        <v>186</v>
      </c>
      <c r="B3768" s="3" t="s">
        <v>188</v>
      </c>
      <c r="C3768" s="3" t="s">
        <v>4296</v>
      </c>
      <c r="D3768" s="6">
        <v>5000</v>
      </c>
      <c r="E3768" s="8">
        <v>0</v>
      </c>
      <c r="F3768" t="s">
        <v>8220</v>
      </c>
      <c r="G3768" t="s">
        <v>8223</v>
      </c>
      <c r="H3768" t="s">
        <v>8245</v>
      </c>
      <c r="I3768">
        <v>1488571200</v>
      </c>
      <c r="J3768">
        <v>1485977434</v>
      </c>
      <c r="K3768" t="b">
        <v>0</v>
      </c>
      <c r="L3768">
        <v>0</v>
      </c>
      <c r="M3768" t="b">
        <v>0</v>
      </c>
      <c r="N3768" t="s">
        <v>8266</v>
      </c>
      <c r="O3768">
        <f t="shared" si="232"/>
        <v>0</v>
      </c>
      <c r="P3768">
        <f t="shared" si="233"/>
        <v>0</v>
      </c>
      <c r="Q3768" s="10" t="s">
        <v>8308</v>
      </c>
      <c r="R3768" t="s">
        <v>8312</v>
      </c>
      <c r="S3768" s="14">
        <f t="shared" si="234"/>
        <v>42767.812893518523</v>
      </c>
      <c r="T3768" s="14">
        <f t="shared" si="235"/>
        <v>42797.833333333328</v>
      </c>
    </row>
    <row r="3769" spans="1:20" ht="45" x14ac:dyDescent="0.45">
      <c r="A3769">
        <v>188</v>
      </c>
      <c r="B3769" s="3" t="s">
        <v>190</v>
      </c>
      <c r="C3769" s="3" t="s">
        <v>4298</v>
      </c>
      <c r="D3769" s="6">
        <v>1500</v>
      </c>
      <c r="E3769" s="8">
        <v>0</v>
      </c>
      <c r="F3769" t="s">
        <v>8220</v>
      </c>
      <c r="G3769" t="s">
        <v>8223</v>
      </c>
      <c r="H3769" t="s">
        <v>8245</v>
      </c>
      <c r="I3769">
        <v>1409891015</v>
      </c>
      <c r="J3769">
        <v>1407299015</v>
      </c>
      <c r="K3769" t="b">
        <v>0</v>
      </c>
      <c r="L3769">
        <v>0</v>
      </c>
      <c r="M3769" t="b">
        <v>0</v>
      </c>
      <c r="N3769" t="s">
        <v>8266</v>
      </c>
      <c r="O3769">
        <f t="shared" si="232"/>
        <v>0</v>
      </c>
      <c r="P3769">
        <f t="shared" si="233"/>
        <v>0</v>
      </c>
      <c r="Q3769" s="10" t="s">
        <v>8308</v>
      </c>
      <c r="R3769" t="s">
        <v>8312</v>
      </c>
      <c r="S3769" s="14">
        <f t="shared" si="234"/>
        <v>41857.18304398148</v>
      </c>
      <c r="T3769" s="14">
        <f t="shared" si="235"/>
        <v>41887.18304398148</v>
      </c>
    </row>
    <row r="3770" spans="1:20" ht="59.4" x14ac:dyDescent="0.45">
      <c r="A3770">
        <v>193</v>
      </c>
      <c r="B3770" s="3" t="s">
        <v>195</v>
      </c>
      <c r="C3770" s="3" t="s">
        <v>4303</v>
      </c>
      <c r="D3770" s="6">
        <v>1000</v>
      </c>
      <c r="E3770" s="8">
        <v>0</v>
      </c>
      <c r="F3770" t="s">
        <v>8220</v>
      </c>
      <c r="G3770" t="s">
        <v>8224</v>
      </c>
      <c r="H3770" t="s">
        <v>8246</v>
      </c>
      <c r="I3770">
        <v>1417217166</v>
      </c>
      <c r="J3770">
        <v>1412029566</v>
      </c>
      <c r="K3770" t="b">
        <v>0</v>
      </c>
      <c r="L3770">
        <v>0</v>
      </c>
      <c r="M3770" t="b">
        <v>0</v>
      </c>
      <c r="N3770" t="s">
        <v>8266</v>
      </c>
      <c r="O3770">
        <f t="shared" si="232"/>
        <v>0</v>
      </c>
      <c r="P3770">
        <f t="shared" si="233"/>
        <v>0</v>
      </c>
      <c r="Q3770" s="10" t="s">
        <v>8308</v>
      </c>
      <c r="R3770" t="s">
        <v>8312</v>
      </c>
      <c r="S3770" s="14">
        <f t="shared" si="234"/>
        <v>41911.934791666667</v>
      </c>
      <c r="T3770" s="14">
        <f t="shared" si="235"/>
        <v>41971.976458333331</v>
      </c>
    </row>
    <row r="3771" spans="1:20" ht="45" x14ac:dyDescent="0.45">
      <c r="A3771">
        <v>195</v>
      </c>
      <c r="B3771" s="3" t="s">
        <v>197</v>
      </c>
      <c r="C3771" s="3" t="s">
        <v>4305</v>
      </c>
      <c r="D3771" s="6">
        <v>2000000</v>
      </c>
      <c r="E3771" s="8">
        <v>0</v>
      </c>
      <c r="F3771" t="s">
        <v>8220</v>
      </c>
      <c r="G3771" t="s">
        <v>8223</v>
      </c>
      <c r="H3771" t="s">
        <v>8245</v>
      </c>
      <c r="I3771">
        <v>1436544332</v>
      </c>
      <c r="J3771">
        <v>1431360332</v>
      </c>
      <c r="K3771" t="b">
        <v>0</v>
      </c>
      <c r="L3771">
        <v>0</v>
      </c>
      <c r="M3771" t="b">
        <v>0</v>
      </c>
      <c r="N3771" t="s">
        <v>8266</v>
      </c>
      <c r="O3771">
        <f t="shared" si="232"/>
        <v>0</v>
      </c>
      <c r="P3771">
        <f t="shared" si="233"/>
        <v>0</v>
      </c>
      <c r="Q3771" s="10" t="s">
        <v>8308</v>
      </c>
      <c r="R3771" t="s">
        <v>8312</v>
      </c>
      <c r="S3771" s="14">
        <f t="shared" si="234"/>
        <v>42135.67050925926</v>
      </c>
      <c r="T3771" s="14">
        <f t="shared" si="235"/>
        <v>42195.67050925926</v>
      </c>
    </row>
    <row r="3772" spans="1:20" ht="45" x14ac:dyDescent="0.45">
      <c r="A3772">
        <v>199</v>
      </c>
      <c r="B3772" s="3" t="s">
        <v>201</v>
      </c>
      <c r="C3772" s="3" t="s">
        <v>4309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1472698702</v>
      </c>
      <c r="J3772">
        <v>1470106702</v>
      </c>
      <c r="K3772" t="b">
        <v>0</v>
      </c>
      <c r="L3772">
        <v>0</v>
      </c>
      <c r="M3772" t="b">
        <v>0</v>
      </c>
      <c r="N3772" t="s">
        <v>8266</v>
      </c>
      <c r="O3772">
        <f t="shared" si="232"/>
        <v>0</v>
      </c>
      <c r="P3772">
        <f t="shared" si="233"/>
        <v>0</v>
      </c>
      <c r="Q3772" s="10" t="s">
        <v>8308</v>
      </c>
      <c r="R3772" t="s">
        <v>8312</v>
      </c>
      <c r="S3772" s="14">
        <f t="shared" si="234"/>
        <v>42584.123865740738</v>
      </c>
      <c r="T3772" s="14">
        <f t="shared" si="235"/>
        <v>42614.123865740738</v>
      </c>
    </row>
    <row r="3773" spans="1:20" x14ac:dyDescent="0.45">
      <c r="A3773">
        <v>202</v>
      </c>
      <c r="B3773" s="3" t="s">
        <v>204</v>
      </c>
      <c r="C3773" s="3" t="s">
        <v>4312</v>
      </c>
      <c r="D3773" s="6">
        <v>6000</v>
      </c>
      <c r="E3773" s="8">
        <v>0</v>
      </c>
      <c r="F3773" t="s">
        <v>8220</v>
      </c>
      <c r="G3773" t="s">
        <v>8223</v>
      </c>
      <c r="H3773" t="s">
        <v>8245</v>
      </c>
      <c r="I3773">
        <v>1444337940</v>
      </c>
      <c r="J3773">
        <v>1441750564</v>
      </c>
      <c r="K3773" t="b">
        <v>0</v>
      </c>
      <c r="L3773">
        <v>0</v>
      </c>
      <c r="M3773" t="b">
        <v>0</v>
      </c>
      <c r="N3773" t="s">
        <v>8266</v>
      </c>
      <c r="O3773">
        <f t="shared" si="232"/>
        <v>0</v>
      </c>
      <c r="P3773">
        <f t="shared" si="233"/>
        <v>0</v>
      </c>
      <c r="Q3773" s="10" t="s">
        <v>8308</v>
      </c>
      <c r="R3773" t="s">
        <v>8312</v>
      </c>
      <c r="S3773" s="14">
        <f t="shared" si="234"/>
        <v>42255.927824074075</v>
      </c>
      <c r="T3773" s="14">
        <f t="shared" si="235"/>
        <v>42285.874305555553</v>
      </c>
    </row>
    <row r="3774" spans="1:20" ht="45" x14ac:dyDescent="0.45">
      <c r="A3774">
        <v>206</v>
      </c>
      <c r="B3774" s="3" t="s">
        <v>208</v>
      </c>
      <c r="C3774" s="3" t="s">
        <v>4316</v>
      </c>
      <c r="D3774" s="6">
        <v>12700</v>
      </c>
      <c r="E3774" s="8">
        <v>0</v>
      </c>
      <c r="F3774" t="s">
        <v>8220</v>
      </c>
      <c r="G3774" t="s">
        <v>8223</v>
      </c>
      <c r="H3774" t="s">
        <v>8245</v>
      </c>
      <c r="I3774">
        <v>1470441983</v>
      </c>
      <c r="J3774">
        <v>1468627583</v>
      </c>
      <c r="K3774" t="b">
        <v>0</v>
      </c>
      <c r="L3774">
        <v>0</v>
      </c>
      <c r="M3774" t="b">
        <v>0</v>
      </c>
      <c r="N3774" t="s">
        <v>8266</v>
      </c>
      <c r="O3774">
        <f t="shared" si="232"/>
        <v>0</v>
      </c>
      <c r="P3774">
        <f t="shared" si="233"/>
        <v>0</v>
      </c>
      <c r="Q3774" s="10" t="s">
        <v>8308</v>
      </c>
      <c r="R3774" t="s">
        <v>8312</v>
      </c>
      <c r="S3774" s="14">
        <f t="shared" si="234"/>
        <v>42567.004432870366</v>
      </c>
      <c r="T3774" s="14">
        <f t="shared" si="235"/>
        <v>42588.004432870366</v>
      </c>
    </row>
    <row r="3775" spans="1:20" ht="45" x14ac:dyDescent="0.45">
      <c r="A3775">
        <v>208</v>
      </c>
      <c r="B3775" s="3" t="s">
        <v>210</v>
      </c>
      <c r="C3775" s="3" t="s">
        <v>4318</v>
      </c>
      <c r="D3775" s="6">
        <v>50000</v>
      </c>
      <c r="E3775" s="8">
        <v>0</v>
      </c>
      <c r="F3775" t="s">
        <v>8220</v>
      </c>
      <c r="G3775" t="s">
        <v>8225</v>
      </c>
      <c r="H3775" t="s">
        <v>8247</v>
      </c>
      <c r="I3775">
        <v>1418719967</v>
      </c>
      <c r="J3775">
        <v>1416127967</v>
      </c>
      <c r="K3775" t="b">
        <v>0</v>
      </c>
      <c r="L3775">
        <v>0</v>
      </c>
      <c r="M3775" t="b">
        <v>0</v>
      </c>
      <c r="N3775" t="s">
        <v>8266</v>
      </c>
      <c r="O3775">
        <f t="shared" si="232"/>
        <v>0</v>
      </c>
      <c r="P3775">
        <f t="shared" si="233"/>
        <v>0</v>
      </c>
      <c r="Q3775" s="10" t="s">
        <v>8308</v>
      </c>
      <c r="R3775" t="s">
        <v>8312</v>
      </c>
      <c r="S3775" s="14">
        <f t="shared" si="234"/>
        <v>41959.369988425926</v>
      </c>
      <c r="T3775" s="14">
        <f t="shared" si="235"/>
        <v>41989.369988425926</v>
      </c>
    </row>
    <row r="3776" spans="1:20" ht="45" x14ac:dyDescent="0.45">
      <c r="A3776">
        <v>209</v>
      </c>
      <c r="B3776" s="3" t="s">
        <v>211</v>
      </c>
      <c r="C3776" s="3" t="s">
        <v>4319</v>
      </c>
      <c r="D3776" s="6">
        <v>25000</v>
      </c>
      <c r="E3776" s="8">
        <v>0</v>
      </c>
      <c r="F3776" t="s">
        <v>8220</v>
      </c>
      <c r="G3776" t="s">
        <v>8223</v>
      </c>
      <c r="H3776" t="s">
        <v>8245</v>
      </c>
      <c r="I3776">
        <v>1436566135</v>
      </c>
      <c r="J3776">
        <v>1433974135</v>
      </c>
      <c r="K3776" t="b">
        <v>0</v>
      </c>
      <c r="L3776">
        <v>0</v>
      </c>
      <c r="M3776" t="b">
        <v>0</v>
      </c>
      <c r="N3776" t="s">
        <v>8266</v>
      </c>
      <c r="O3776">
        <f t="shared" si="232"/>
        <v>0</v>
      </c>
      <c r="P3776">
        <f t="shared" si="233"/>
        <v>0</v>
      </c>
      <c r="Q3776" s="10" t="s">
        <v>8308</v>
      </c>
      <c r="R3776" t="s">
        <v>8312</v>
      </c>
      <c r="S3776" s="14">
        <f t="shared" si="234"/>
        <v>42165.922858796301</v>
      </c>
      <c r="T3776" s="14">
        <f t="shared" si="235"/>
        <v>42195.922858796301</v>
      </c>
    </row>
    <row r="3777" spans="1:20" x14ac:dyDescent="0.45">
      <c r="A3777">
        <v>221</v>
      </c>
      <c r="B3777" s="3" t="s">
        <v>223</v>
      </c>
      <c r="C3777" s="3" t="s">
        <v>4331</v>
      </c>
      <c r="D3777" s="6">
        <v>50000</v>
      </c>
      <c r="E3777" s="8">
        <v>0</v>
      </c>
      <c r="F3777" t="s">
        <v>8220</v>
      </c>
      <c r="G3777" t="s">
        <v>8223</v>
      </c>
      <c r="H3777" t="s">
        <v>8245</v>
      </c>
      <c r="I3777">
        <v>1427569564</v>
      </c>
      <c r="J3777">
        <v>1422389164</v>
      </c>
      <c r="K3777" t="b">
        <v>0</v>
      </c>
      <c r="L3777">
        <v>0</v>
      </c>
      <c r="M3777" t="b">
        <v>0</v>
      </c>
      <c r="N3777" t="s">
        <v>8266</v>
      </c>
      <c r="O3777">
        <f t="shared" si="232"/>
        <v>0</v>
      </c>
      <c r="P3777">
        <f t="shared" si="233"/>
        <v>0</v>
      </c>
      <c r="Q3777" s="10" t="s">
        <v>8308</v>
      </c>
      <c r="R3777" t="s">
        <v>8312</v>
      </c>
      <c r="S3777" s="14">
        <f t="shared" si="234"/>
        <v>42031.837546296301</v>
      </c>
      <c r="T3777" s="14">
        <f t="shared" si="235"/>
        <v>42091.79587962963</v>
      </c>
    </row>
    <row r="3778" spans="1:20" ht="45" x14ac:dyDescent="0.45">
      <c r="A3778">
        <v>223</v>
      </c>
      <c r="B3778" s="3" t="s">
        <v>225</v>
      </c>
      <c r="C3778" s="3" t="s">
        <v>4333</v>
      </c>
      <c r="D3778" s="6">
        <v>1500000</v>
      </c>
      <c r="E3778" s="8">
        <v>0</v>
      </c>
      <c r="F3778" t="s">
        <v>8220</v>
      </c>
      <c r="G3778" t="s">
        <v>8223</v>
      </c>
      <c r="H3778" t="s">
        <v>8245</v>
      </c>
      <c r="I3778">
        <v>1463879100</v>
      </c>
      <c r="J3778">
        <v>1461287350</v>
      </c>
      <c r="K3778" t="b">
        <v>0</v>
      </c>
      <c r="L3778">
        <v>0</v>
      </c>
      <c r="M3778" t="b">
        <v>0</v>
      </c>
      <c r="N3778" t="s">
        <v>8266</v>
      </c>
      <c r="O3778">
        <f t="shared" ref="O3778:O3841" si="236">ROUND(E3778/D3778*100,0)</f>
        <v>0</v>
      </c>
      <c r="P3778">
        <f t="shared" ref="P3778:P3841" si="237">IFERROR(ROUND(E3778/L3778,2),0)</f>
        <v>0</v>
      </c>
      <c r="Q3778" s="10" t="s">
        <v>8308</v>
      </c>
      <c r="R3778" t="s">
        <v>8312</v>
      </c>
      <c r="S3778" s="14">
        <f t="shared" ref="S3778:S3841" si="238">(((J3778/60)/60)/24)+DATE(1970,1,1)</f>
        <v>42482.048032407409</v>
      </c>
      <c r="T3778" s="14">
        <f t="shared" ref="T3778:T3841" si="239">(((I3778/60)/60)/24)+DATE(1970,1,1)</f>
        <v>42512.045138888891</v>
      </c>
    </row>
    <row r="3779" spans="1:20" ht="45" x14ac:dyDescent="0.45">
      <c r="A3779">
        <v>224</v>
      </c>
      <c r="B3779" s="3" t="s">
        <v>226</v>
      </c>
      <c r="C3779" s="3" t="s">
        <v>4334</v>
      </c>
      <c r="D3779" s="6">
        <v>6000000</v>
      </c>
      <c r="E3779" s="8">
        <v>0</v>
      </c>
      <c r="F3779" t="s">
        <v>8220</v>
      </c>
      <c r="G3779" t="s">
        <v>8225</v>
      </c>
      <c r="H3779" t="s">
        <v>8247</v>
      </c>
      <c r="I3779">
        <v>1436506726</v>
      </c>
      <c r="J3779">
        <v>1431322726</v>
      </c>
      <c r="K3779" t="b">
        <v>0</v>
      </c>
      <c r="L3779">
        <v>0</v>
      </c>
      <c r="M3779" t="b">
        <v>0</v>
      </c>
      <c r="N3779" t="s">
        <v>8266</v>
      </c>
      <c r="O3779">
        <f t="shared" si="236"/>
        <v>0</v>
      </c>
      <c r="P3779">
        <f t="shared" si="237"/>
        <v>0</v>
      </c>
      <c r="Q3779" s="10" t="s">
        <v>8308</v>
      </c>
      <c r="R3779" t="s">
        <v>8312</v>
      </c>
      <c r="S3779" s="14">
        <f t="shared" si="238"/>
        <v>42135.235254629632</v>
      </c>
      <c r="T3779" s="14">
        <f t="shared" si="239"/>
        <v>42195.235254629632</v>
      </c>
    </row>
    <row r="3780" spans="1:20" ht="45" x14ac:dyDescent="0.45">
      <c r="A3780">
        <v>225</v>
      </c>
      <c r="B3780" s="3" t="s">
        <v>227</v>
      </c>
      <c r="C3780" s="3" t="s">
        <v>4335</v>
      </c>
      <c r="D3780" s="6">
        <v>200</v>
      </c>
      <c r="E3780" s="8">
        <v>0</v>
      </c>
      <c r="F3780" t="s">
        <v>8220</v>
      </c>
      <c r="G3780" t="s">
        <v>8223</v>
      </c>
      <c r="H3780" t="s">
        <v>8245</v>
      </c>
      <c r="I3780">
        <v>1460153054</v>
      </c>
      <c r="J3780">
        <v>1457564654</v>
      </c>
      <c r="K3780" t="b">
        <v>0</v>
      </c>
      <c r="L3780">
        <v>0</v>
      </c>
      <c r="M3780" t="b">
        <v>0</v>
      </c>
      <c r="N3780" t="s">
        <v>8266</v>
      </c>
      <c r="O3780">
        <f t="shared" si="236"/>
        <v>0</v>
      </c>
      <c r="P3780">
        <f t="shared" si="237"/>
        <v>0</v>
      </c>
      <c r="Q3780" s="10" t="s">
        <v>8308</v>
      </c>
      <c r="R3780" t="s">
        <v>8312</v>
      </c>
      <c r="S3780" s="14">
        <f t="shared" si="238"/>
        <v>42438.961273148147</v>
      </c>
      <c r="T3780" s="14">
        <f t="shared" si="239"/>
        <v>42468.919606481482</v>
      </c>
    </row>
    <row r="3781" spans="1:20" ht="45" x14ac:dyDescent="0.45">
      <c r="A3781">
        <v>227</v>
      </c>
      <c r="B3781" s="3" t="s">
        <v>229</v>
      </c>
      <c r="C3781" s="3" t="s">
        <v>4337</v>
      </c>
      <c r="D3781" s="6">
        <v>28000</v>
      </c>
      <c r="E3781" s="8">
        <v>0</v>
      </c>
      <c r="F3781" t="s">
        <v>8220</v>
      </c>
      <c r="G3781" t="s">
        <v>8223</v>
      </c>
      <c r="H3781" t="s">
        <v>8245</v>
      </c>
      <c r="I3781">
        <v>1436477241</v>
      </c>
      <c r="J3781">
        <v>1433885241</v>
      </c>
      <c r="K3781" t="b">
        <v>0</v>
      </c>
      <c r="L3781">
        <v>0</v>
      </c>
      <c r="M3781" t="b">
        <v>0</v>
      </c>
      <c r="N3781" t="s">
        <v>8266</v>
      </c>
      <c r="O3781">
        <f t="shared" si="236"/>
        <v>0</v>
      </c>
      <c r="P3781">
        <f t="shared" si="237"/>
        <v>0</v>
      </c>
      <c r="Q3781" s="10" t="s">
        <v>8308</v>
      </c>
      <c r="R3781" t="s">
        <v>8312</v>
      </c>
      <c r="S3781" s="14">
        <f t="shared" si="238"/>
        <v>42164.893993055557</v>
      </c>
      <c r="T3781" s="14">
        <f t="shared" si="239"/>
        <v>42194.893993055557</v>
      </c>
    </row>
    <row r="3782" spans="1:20" ht="30.6" x14ac:dyDescent="0.45">
      <c r="A3782">
        <v>228</v>
      </c>
      <c r="B3782" s="3" t="s">
        <v>230</v>
      </c>
      <c r="C3782" s="3" t="s">
        <v>4338</v>
      </c>
      <c r="D3782" s="6">
        <v>8000</v>
      </c>
      <c r="E3782" s="8">
        <v>0</v>
      </c>
      <c r="F3782" t="s">
        <v>8220</v>
      </c>
      <c r="G3782" t="s">
        <v>8224</v>
      </c>
      <c r="H3782" t="s">
        <v>8246</v>
      </c>
      <c r="I3782">
        <v>1433176105</v>
      </c>
      <c r="J3782">
        <v>1427992105</v>
      </c>
      <c r="K3782" t="b">
        <v>0</v>
      </c>
      <c r="L3782">
        <v>0</v>
      </c>
      <c r="M3782" t="b">
        <v>0</v>
      </c>
      <c r="N3782" t="s">
        <v>8266</v>
      </c>
      <c r="O3782">
        <f t="shared" si="236"/>
        <v>0</v>
      </c>
      <c r="P3782">
        <f t="shared" si="237"/>
        <v>0</v>
      </c>
      <c r="Q3782" s="10" t="s">
        <v>8308</v>
      </c>
      <c r="R3782" t="s">
        <v>8312</v>
      </c>
      <c r="S3782" s="14">
        <f t="shared" si="238"/>
        <v>42096.686400462961</v>
      </c>
      <c r="T3782" s="14">
        <f t="shared" si="239"/>
        <v>42156.686400462961</v>
      </c>
    </row>
    <row r="3783" spans="1:20" ht="45" x14ac:dyDescent="0.45">
      <c r="A3783">
        <v>229</v>
      </c>
      <c r="B3783" s="3" t="s">
        <v>231</v>
      </c>
      <c r="C3783" s="3" t="s">
        <v>4339</v>
      </c>
      <c r="D3783" s="6">
        <v>3000</v>
      </c>
      <c r="E3783" s="8">
        <v>0</v>
      </c>
      <c r="F3783" t="s">
        <v>8220</v>
      </c>
      <c r="G3783" t="s">
        <v>8235</v>
      </c>
      <c r="H3783" t="s">
        <v>8248</v>
      </c>
      <c r="I3783">
        <v>1455402297</v>
      </c>
      <c r="J3783">
        <v>1452810297</v>
      </c>
      <c r="K3783" t="b">
        <v>0</v>
      </c>
      <c r="L3783">
        <v>0</v>
      </c>
      <c r="M3783" t="b">
        <v>0</v>
      </c>
      <c r="N3783" t="s">
        <v>8266</v>
      </c>
      <c r="O3783">
        <f t="shared" si="236"/>
        <v>0</v>
      </c>
      <c r="P3783">
        <f t="shared" si="237"/>
        <v>0</v>
      </c>
      <c r="Q3783" s="10" t="s">
        <v>8308</v>
      </c>
      <c r="R3783" t="s">
        <v>8312</v>
      </c>
      <c r="S3783" s="14">
        <f t="shared" si="238"/>
        <v>42383.933993055558</v>
      </c>
      <c r="T3783" s="14">
        <f t="shared" si="239"/>
        <v>42413.933993055558</v>
      </c>
    </row>
    <row r="3784" spans="1:20" ht="45" x14ac:dyDescent="0.45">
      <c r="A3784">
        <v>231</v>
      </c>
      <c r="B3784" s="3" t="s">
        <v>233</v>
      </c>
      <c r="C3784" s="3" t="s">
        <v>4341</v>
      </c>
      <c r="D3784" s="6">
        <v>1500000</v>
      </c>
      <c r="E3784" s="8">
        <v>0</v>
      </c>
      <c r="F3784" t="s">
        <v>8220</v>
      </c>
      <c r="G3784" t="s">
        <v>8223</v>
      </c>
      <c r="H3784" t="s">
        <v>8245</v>
      </c>
      <c r="I3784">
        <v>1451775651</v>
      </c>
      <c r="J3784">
        <v>1449183651</v>
      </c>
      <c r="K3784" t="b">
        <v>0</v>
      </c>
      <c r="L3784">
        <v>0</v>
      </c>
      <c r="M3784" t="b">
        <v>0</v>
      </c>
      <c r="N3784" t="s">
        <v>8266</v>
      </c>
      <c r="O3784">
        <f t="shared" si="236"/>
        <v>0</v>
      </c>
      <c r="P3784">
        <f t="shared" si="237"/>
        <v>0</v>
      </c>
      <c r="Q3784" s="10" t="s">
        <v>8308</v>
      </c>
      <c r="R3784" t="s">
        <v>8312</v>
      </c>
      <c r="S3784" s="14">
        <f t="shared" si="238"/>
        <v>42341.958923611113</v>
      </c>
      <c r="T3784" s="14">
        <f t="shared" si="239"/>
        <v>42371.958923611113</v>
      </c>
    </row>
    <row r="3785" spans="1:20" ht="45" x14ac:dyDescent="0.45">
      <c r="A3785">
        <v>233</v>
      </c>
      <c r="B3785" s="3" t="s">
        <v>235</v>
      </c>
      <c r="C3785" s="3" t="s">
        <v>4343</v>
      </c>
      <c r="D3785" s="6">
        <v>350000</v>
      </c>
      <c r="E3785" s="8">
        <v>0</v>
      </c>
      <c r="F3785" t="s">
        <v>8220</v>
      </c>
      <c r="G3785" t="s">
        <v>8223</v>
      </c>
      <c r="H3785" t="s">
        <v>8245</v>
      </c>
      <c r="I3785">
        <v>1475185972</v>
      </c>
      <c r="J3785">
        <v>1472593972</v>
      </c>
      <c r="K3785" t="b">
        <v>0</v>
      </c>
      <c r="L3785">
        <v>0</v>
      </c>
      <c r="M3785" t="b">
        <v>0</v>
      </c>
      <c r="N3785" t="s">
        <v>8266</v>
      </c>
      <c r="O3785">
        <f t="shared" si="236"/>
        <v>0</v>
      </c>
      <c r="P3785">
        <f t="shared" si="237"/>
        <v>0</v>
      </c>
      <c r="Q3785" s="10" t="s">
        <v>8308</v>
      </c>
      <c r="R3785" t="s">
        <v>8312</v>
      </c>
      <c r="S3785" s="14">
        <f t="shared" si="238"/>
        <v>42612.911712962959</v>
      </c>
      <c r="T3785" s="14">
        <f t="shared" si="239"/>
        <v>42642.911712962959</v>
      </c>
    </row>
    <row r="3786" spans="1:20" ht="45" x14ac:dyDescent="0.45">
      <c r="A3786">
        <v>235</v>
      </c>
      <c r="B3786" s="3" t="s">
        <v>237</v>
      </c>
      <c r="C3786" s="3" t="s">
        <v>4345</v>
      </c>
      <c r="D3786" s="6">
        <v>10000</v>
      </c>
      <c r="E3786" s="8">
        <v>0</v>
      </c>
      <c r="F3786" t="s">
        <v>8220</v>
      </c>
      <c r="G3786" t="s">
        <v>8223</v>
      </c>
      <c r="H3786" t="s">
        <v>8245</v>
      </c>
      <c r="I3786">
        <v>1436478497</v>
      </c>
      <c r="J3786">
        <v>1433886497</v>
      </c>
      <c r="K3786" t="b">
        <v>0</v>
      </c>
      <c r="L3786">
        <v>0</v>
      </c>
      <c r="M3786" t="b">
        <v>0</v>
      </c>
      <c r="N3786" t="s">
        <v>8266</v>
      </c>
      <c r="O3786">
        <f t="shared" si="236"/>
        <v>0</v>
      </c>
      <c r="P3786">
        <f t="shared" si="237"/>
        <v>0</v>
      </c>
      <c r="Q3786" s="10" t="s">
        <v>8308</v>
      </c>
      <c r="R3786" t="s">
        <v>8312</v>
      </c>
      <c r="S3786" s="14">
        <f t="shared" si="238"/>
        <v>42164.908530092594</v>
      </c>
      <c r="T3786" s="14">
        <f t="shared" si="239"/>
        <v>42194.908530092594</v>
      </c>
    </row>
    <row r="3787" spans="1:20" ht="45" x14ac:dyDescent="0.45">
      <c r="A3787">
        <v>236</v>
      </c>
      <c r="B3787" s="3" t="s">
        <v>238</v>
      </c>
      <c r="C3787" s="3" t="s">
        <v>4346</v>
      </c>
      <c r="D3787" s="6">
        <v>150000</v>
      </c>
      <c r="E3787" s="8">
        <v>0</v>
      </c>
      <c r="F3787" t="s">
        <v>8220</v>
      </c>
      <c r="G3787" t="s">
        <v>8223</v>
      </c>
      <c r="H3787" t="s">
        <v>8245</v>
      </c>
      <c r="I3787">
        <v>1451952000</v>
      </c>
      <c r="J3787">
        <v>1447380099</v>
      </c>
      <c r="K3787" t="b">
        <v>0</v>
      </c>
      <c r="L3787">
        <v>0</v>
      </c>
      <c r="M3787" t="b">
        <v>0</v>
      </c>
      <c r="N3787" t="s">
        <v>8266</v>
      </c>
      <c r="O3787">
        <f t="shared" si="236"/>
        <v>0</v>
      </c>
      <c r="P3787">
        <f t="shared" si="237"/>
        <v>0</v>
      </c>
      <c r="Q3787" s="10" t="s">
        <v>8308</v>
      </c>
      <c r="R3787" t="s">
        <v>8312</v>
      </c>
      <c r="S3787" s="14">
        <f t="shared" si="238"/>
        <v>42321.08447916666</v>
      </c>
      <c r="T3787" s="14">
        <f t="shared" si="239"/>
        <v>42374</v>
      </c>
    </row>
    <row r="3788" spans="1:20" ht="45" x14ac:dyDescent="0.45">
      <c r="A3788">
        <v>238</v>
      </c>
      <c r="B3788" s="3" t="s">
        <v>240</v>
      </c>
      <c r="C3788" s="3" t="s">
        <v>4348</v>
      </c>
      <c r="D3788" s="6">
        <v>26000</v>
      </c>
      <c r="E3788" s="8">
        <v>0</v>
      </c>
      <c r="F3788" t="s">
        <v>8220</v>
      </c>
      <c r="G3788" t="s">
        <v>8223</v>
      </c>
      <c r="H3788" t="s">
        <v>8245</v>
      </c>
      <c r="I3788">
        <v>1483088400</v>
      </c>
      <c r="J3788">
        <v>1481324760</v>
      </c>
      <c r="K3788" t="b">
        <v>0</v>
      </c>
      <c r="L3788">
        <v>0</v>
      </c>
      <c r="M3788" t="b">
        <v>0</v>
      </c>
      <c r="N3788" t="s">
        <v>8266</v>
      </c>
      <c r="O3788">
        <f t="shared" si="236"/>
        <v>0</v>
      </c>
      <c r="P3788">
        <f t="shared" si="237"/>
        <v>0</v>
      </c>
      <c r="Q3788" s="10" t="s">
        <v>8308</v>
      </c>
      <c r="R3788" t="s">
        <v>8312</v>
      </c>
      <c r="S3788" s="14">
        <f t="shared" si="238"/>
        <v>42713.962499999994</v>
      </c>
      <c r="T3788" s="14">
        <f t="shared" si="239"/>
        <v>42734.375</v>
      </c>
    </row>
    <row r="3789" spans="1:20" ht="45" x14ac:dyDescent="0.45">
      <c r="A3789">
        <v>1682</v>
      </c>
      <c r="B3789" s="3" t="s">
        <v>1683</v>
      </c>
      <c r="C3789" s="3" t="s">
        <v>5792</v>
      </c>
      <c r="D3789" s="6">
        <v>6000</v>
      </c>
      <c r="E3789" s="8">
        <v>0</v>
      </c>
      <c r="F3789" t="s">
        <v>8221</v>
      </c>
      <c r="G3789" t="s">
        <v>8223</v>
      </c>
      <c r="H3789" t="s">
        <v>8245</v>
      </c>
      <c r="I3789">
        <v>1492142860</v>
      </c>
      <c r="J3789">
        <v>1486962460</v>
      </c>
      <c r="K3789" t="b">
        <v>0</v>
      </c>
      <c r="L3789">
        <v>0</v>
      </c>
      <c r="M3789" t="b">
        <v>0</v>
      </c>
      <c r="N3789" t="s">
        <v>8291</v>
      </c>
      <c r="O3789">
        <f t="shared" si="236"/>
        <v>0</v>
      </c>
      <c r="P3789">
        <f t="shared" si="237"/>
        <v>0</v>
      </c>
      <c r="Q3789" s="10" t="s">
        <v>8323</v>
      </c>
      <c r="R3789" t="s">
        <v>8345</v>
      </c>
      <c r="S3789" s="14">
        <f t="shared" si="238"/>
        <v>42779.21365740741</v>
      </c>
      <c r="T3789" s="14">
        <f t="shared" si="239"/>
        <v>42839.171990740739</v>
      </c>
    </row>
    <row r="3790" spans="1:20" ht="45" x14ac:dyDescent="0.45">
      <c r="A3790">
        <v>1696</v>
      </c>
      <c r="B3790" s="3" t="s">
        <v>1697</v>
      </c>
      <c r="C3790" s="3" t="s">
        <v>5806</v>
      </c>
      <c r="D3790" s="6">
        <v>300000</v>
      </c>
      <c r="E3790" s="8">
        <v>0</v>
      </c>
      <c r="F3790" t="s">
        <v>8221</v>
      </c>
      <c r="G3790" t="s">
        <v>8223</v>
      </c>
      <c r="H3790" t="s">
        <v>8245</v>
      </c>
      <c r="I3790">
        <v>1491007211</v>
      </c>
      <c r="J3790">
        <v>1488418811</v>
      </c>
      <c r="K3790" t="b">
        <v>0</v>
      </c>
      <c r="L3790">
        <v>0</v>
      </c>
      <c r="M3790" t="b">
        <v>0</v>
      </c>
      <c r="N3790" t="s">
        <v>8291</v>
      </c>
      <c r="O3790">
        <f t="shared" si="236"/>
        <v>0</v>
      </c>
      <c r="P3790">
        <f t="shared" si="237"/>
        <v>0</v>
      </c>
      <c r="Q3790" s="10" t="s">
        <v>8323</v>
      </c>
      <c r="R3790" t="s">
        <v>8345</v>
      </c>
      <c r="S3790" s="14">
        <f t="shared" si="238"/>
        <v>42796.069571759261</v>
      </c>
      <c r="T3790" s="14">
        <f t="shared" si="239"/>
        <v>42826.027905092589</v>
      </c>
    </row>
    <row r="3791" spans="1:20" ht="73.8" x14ac:dyDescent="0.45">
      <c r="A3791">
        <v>1698</v>
      </c>
      <c r="B3791" s="3" t="s">
        <v>1699</v>
      </c>
      <c r="C3791" s="3" t="s">
        <v>5808</v>
      </c>
      <c r="D3791" s="6">
        <v>125000</v>
      </c>
      <c r="E3791" s="8">
        <v>0</v>
      </c>
      <c r="F3791" t="s">
        <v>8221</v>
      </c>
      <c r="G3791" t="s">
        <v>8223</v>
      </c>
      <c r="H3791" t="s">
        <v>8245</v>
      </c>
      <c r="I3791">
        <v>1490499180</v>
      </c>
      <c r="J3791">
        <v>1488430760</v>
      </c>
      <c r="K3791" t="b">
        <v>0</v>
      </c>
      <c r="L3791">
        <v>0</v>
      </c>
      <c r="M3791" t="b">
        <v>0</v>
      </c>
      <c r="N3791" t="s">
        <v>8291</v>
      </c>
      <c r="O3791">
        <f t="shared" si="236"/>
        <v>0</v>
      </c>
      <c r="P3791">
        <f t="shared" si="237"/>
        <v>0</v>
      </c>
      <c r="Q3791" s="10" t="s">
        <v>8323</v>
      </c>
      <c r="R3791" t="s">
        <v>8345</v>
      </c>
      <c r="S3791" s="14">
        <f t="shared" si="238"/>
        <v>42796.207870370374</v>
      </c>
      <c r="T3791" s="14">
        <f t="shared" si="239"/>
        <v>42820.147916666669</v>
      </c>
    </row>
    <row r="3792" spans="1:20" ht="45" x14ac:dyDescent="0.45">
      <c r="A3792">
        <v>1705</v>
      </c>
      <c r="B3792" s="3" t="s">
        <v>1706</v>
      </c>
      <c r="C3792" s="3" t="s">
        <v>5815</v>
      </c>
      <c r="D3792" s="6">
        <v>2000</v>
      </c>
      <c r="E3792" s="8">
        <v>0</v>
      </c>
      <c r="F3792" t="s">
        <v>8220</v>
      </c>
      <c r="G3792" t="s">
        <v>8223</v>
      </c>
      <c r="H3792" t="s">
        <v>8245</v>
      </c>
      <c r="I3792">
        <v>1441814400</v>
      </c>
      <c r="J3792">
        <v>1440807846</v>
      </c>
      <c r="K3792" t="b">
        <v>0</v>
      </c>
      <c r="L3792">
        <v>0</v>
      </c>
      <c r="M3792" t="b">
        <v>0</v>
      </c>
      <c r="N3792" t="s">
        <v>8291</v>
      </c>
      <c r="O3792">
        <f t="shared" si="236"/>
        <v>0</v>
      </c>
      <c r="P3792">
        <f t="shared" si="237"/>
        <v>0</v>
      </c>
      <c r="Q3792" s="10" t="s">
        <v>8323</v>
      </c>
      <c r="R3792" t="s">
        <v>8345</v>
      </c>
      <c r="S3792" s="14">
        <f t="shared" si="238"/>
        <v>42245.016736111109</v>
      </c>
      <c r="T3792" s="14">
        <f t="shared" si="239"/>
        <v>42256.666666666672</v>
      </c>
    </row>
    <row r="3793" spans="1:20" ht="45" x14ac:dyDescent="0.45">
      <c r="A3793">
        <v>1706</v>
      </c>
      <c r="B3793" s="3" t="s">
        <v>1707</v>
      </c>
      <c r="C3793" s="3" t="s">
        <v>5816</v>
      </c>
      <c r="D3793" s="6">
        <v>5500</v>
      </c>
      <c r="E3793" s="8">
        <v>0</v>
      </c>
      <c r="F3793" t="s">
        <v>8220</v>
      </c>
      <c r="G3793" t="s">
        <v>8235</v>
      </c>
      <c r="H3793" t="s">
        <v>8248</v>
      </c>
      <c r="I3793">
        <v>1440314472</v>
      </c>
      <c r="J3793">
        <v>1435130472</v>
      </c>
      <c r="K3793" t="b">
        <v>0</v>
      </c>
      <c r="L3793">
        <v>0</v>
      </c>
      <c r="M3793" t="b">
        <v>0</v>
      </c>
      <c r="N3793" t="s">
        <v>8291</v>
      </c>
      <c r="O3793">
        <f t="shared" si="236"/>
        <v>0</v>
      </c>
      <c r="P3793">
        <f t="shared" si="237"/>
        <v>0</v>
      </c>
      <c r="Q3793" s="10" t="s">
        <v>8323</v>
      </c>
      <c r="R3793" t="s">
        <v>8345</v>
      </c>
      <c r="S3793" s="14">
        <f t="shared" si="238"/>
        <v>42179.306388888886</v>
      </c>
      <c r="T3793" s="14">
        <f t="shared" si="239"/>
        <v>42239.306388888886</v>
      </c>
    </row>
    <row r="3794" spans="1:20" ht="59.4" x14ac:dyDescent="0.45">
      <c r="A3794">
        <v>1708</v>
      </c>
      <c r="B3794" s="3" t="s">
        <v>1709</v>
      </c>
      <c r="C3794" s="3" t="s">
        <v>5818</v>
      </c>
      <c r="D3794" s="6">
        <v>7000</v>
      </c>
      <c r="E3794" s="8">
        <v>0</v>
      </c>
      <c r="F3794" t="s">
        <v>8220</v>
      </c>
      <c r="G3794" t="s">
        <v>8223</v>
      </c>
      <c r="H3794" t="s">
        <v>8245</v>
      </c>
      <c r="I3794">
        <v>1462135706</v>
      </c>
      <c r="J3794">
        <v>1458679706</v>
      </c>
      <c r="K3794" t="b">
        <v>0</v>
      </c>
      <c r="L3794">
        <v>0</v>
      </c>
      <c r="M3794" t="b">
        <v>0</v>
      </c>
      <c r="N3794" t="s">
        <v>8291</v>
      </c>
      <c r="O3794">
        <f t="shared" si="236"/>
        <v>0</v>
      </c>
      <c r="P3794">
        <f t="shared" si="237"/>
        <v>0</v>
      </c>
      <c r="Q3794" s="10" t="s">
        <v>8323</v>
      </c>
      <c r="R3794" t="s">
        <v>8345</v>
      </c>
      <c r="S3794" s="14">
        <f t="shared" si="238"/>
        <v>42451.866967592592</v>
      </c>
      <c r="T3794" s="14">
        <f t="shared" si="239"/>
        <v>42491.866967592592</v>
      </c>
    </row>
    <row r="3795" spans="1:20" ht="59.4" x14ac:dyDescent="0.45">
      <c r="A3795">
        <v>1712</v>
      </c>
      <c r="B3795" s="3" t="s">
        <v>1713</v>
      </c>
      <c r="C3795" s="3" t="s">
        <v>5822</v>
      </c>
      <c r="D3795" s="6">
        <v>5000</v>
      </c>
      <c r="E3795" s="8">
        <v>0</v>
      </c>
      <c r="F3795" t="s">
        <v>8220</v>
      </c>
      <c r="G3795" t="s">
        <v>8223</v>
      </c>
      <c r="H3795" t="s">
        <v>8245</v>
      </c>
      <c r="I3795">
        <v>1435701353</v>
      </c>
      <c r="J3795">
        <v>1430517353</v>
      </c>
      <c r="K3795" t="b">
        <v>0</v>
      </c>
      <c r="L3795">
        <v>0</v>
      </c>
      <c r="M3795" t="b">
        <v>0</v>
      </c>
      <c r="N3795" t="s">
        <v>8291</v>
      </c>
      <c r="O3795">
        <f t="shared" si="236"/>
        <v>0</v>
      </c>
      <c r="P3795">
        <f t="shared" si="237"/>
        <v>0</v>
      </c>
      <c r="Q3795" s="10" t="s">
        <v>8323</v>
      </c>
      <c r="R3795" t="s">
        <v>8345</v>
      </c>
      <c r="S3795" s="14">
        <f t="shared" si="238"/>
        <v>42125.913807870369</v>
      </c>
      <c r="T3795" s="14">
        <f t="shared" si="239"/>
        <v>42185.913807870369</v>
      </c>
    </row>
    <row r="3796" spans="1:20" ht="45" x14ac:dyDescent="0.45">
      <c r="A3796">
        <v>1721</v>
      </c>
      <c r="B3796" s="3" t="s">
        <v>1722</v>
      </c>
      <c r="C3796" s="3" t="s">
        <v>5831</v>
      </c>
      <c r="D3796" s="6">
        <v>5000</v>
      </c>
      <c r="E3796" s="8">
        <v>0</v>
      </c>
      <c r="F3796" t="s">
        <v>8220</v>
      </c>
      <c r="G3796" t="s">
        <v>8223</v>
      </c>
      <c r="H3796" t="s">
        <v>8245</v>
      </c>
      <c r="I3796">
        <v>1449831863</v>
      </c>
      <c r="J3796">
        <v>1447239863</v>
      </c>
      <c r="K3796" t="b">
        <v>0</v>
      </c>
      <c r="L3796">
        <v>0</v>
      </c>
      <c r="M3796" t="b">
        <v>0</v>
      </c>
      <c r="N3796" t="s">
        <v>8291</v>
      </c>
      <c r="O3796">
        <f t="shared" si="236"/>
        <v>0</v>
      </c>
      <c r="P3796">
        <f t="shared" si="237"/>
        <v>0</v>
      </c>
      <c r="Q3796" s="10" t="s">
        <v>8323</v>
      </c>
      <c r="R3796" t="s">
        <v>8345</v>
      </c>
      <c r="S3796" s="14">
        <f t="shared" si="238"/>
        <v>42319.461377314816</v>
      </c>
      <c r="T3796" s="14">
        <f t="shared" si="239"/>
        <v>42349.461377314816</v>
      </c>
    </row>
    <row r="3797" spans="1:20" ht="45" x14ac:dyDescent="0.45">
      <c r="A3797">
        <v>1729</v>
      </c>
      <c r="B3797" s="3" t="s">
        <v>1730</v>
      </c>
      <c r="C3797" s="3" t="s">
        <v>5839</v>
      </c>
      <c r="D3797" s="6">
        <v>10000</v>
      </c>
      <c r="E3797" s="8">
        <v>0</v>
      </c>
      <c r="F3797" t="s">
        <v>8220</v>
      </c>
      <c r="G3797" t="s">
        <v>8223</v>
      </c>
      <c r="H3797" t="s">
        <v>8245</v>
      </c>
      <c r="I3797">
        <v>1465521306</v>
      </c>
      <c r="J3797">
        <v>1460337306</v>
      </c>
      <c r="K3797" t="b">
        <v>0</v>
      </c>
      <c r="L3797">
        <v>0</v>
      </c>
      <c r="M3797" t="b">
        <v>0</v>
      </c>
      <c r="N3797" t="s">
        <v>8291</v>
      </c>
      <c r="O3797">
        <f t="shared" si="236"/>
        <v>0</v>
      </c>
      <c r="P3797">
        <f t="shared" si="237"/>
        <v>0</v>
      </c>
      <c r="Q3797" s="10" t="s">
        <v>8323</v>
      </c>
      <c r="R3797" t="s">
        <v>8345</v>
      </c>
      <c r="S3797" s="14">
        <f t="shared" si="238"/>
        <v>42471.052152777775</v>
      </c>
      <c r="T3797" s="14">
        <f t="shared" si="239"/>
        <v>42531.052152777775</v>
      </c>
    </row>
    <row r="3798" spans="1:20" ht="45" x14ac:dyDescent="0.45">
      <c r="A3798">
        <v>1730</v>
      </c>
      <c r="B3798" s="3" t="s">
        <v>1731</v>
      </c>
      <c r="C3798" s="3" t="s">
        <v>5840</v>
      </c>
      <c r="D3798" s="6">
        <v>3000</v>
      </c>
      <c r="E3798" s="8">
        <v>0</v>
      </c>
      <c r="F3798" t="s">
        <v>8220</v>
      </c>
      <c r="G3798" t="s">
        <v>8223</v>
      </c>
      <c r="H3798" t="s">
        <v>8245</v>
      </c>
      <c r="I3798">
        <v>1445738783</v>
      </c>
      <c r="J3798">
        <v>1443146783</v>
      </c>
      <c r="K3798" t="b">
        <v>0</v>
      </c>
      <c r="L3798">
        <v>0</v>
      </c>
      <c r="M3798" t="b">
        <v>0</v>
      </c>
      <c r="N3798" t="s">
        <v>8291</v>
      </c>
      <c r="O3798">
        <f t="shared" si="236"/>
        <v>0</v>
      </c>
      <c r="P3798">
        <f t="shared" si="237"/>
        <v>0</v>
      </c>
      <c r="Q3798" s="10" t="s">
        <v>8323</v>
      </c>
      <c r="R3798" t="s">
        <v>8345</v>
      </c>
      <c r="S3798" s="14">
        <f t="shared" si="238"/>
        <v>42272.087766203709</v>
      </c>
      <c r="T3798" s="14">
        <f t="shared" si="239"/>
        <v>42302.087766203709</v>
      </c>
    </row>
    <row r="3799" spans="1:20" ht="30.6" x14ac:dyDescent="0.45">
      <c r="A3799">
        <v>1731</v>
      </c>
      <c r="B3799" s="3" t="s">
        <v>1732</v>
      </c>
      <c r="C3799" s="3" t="s">
        <v>5841</v>
      </c>
      <c r="D3799" s="6">
        <v>1000</v>
      </c>
      <c r="E3799" s="8">
        <v>0</v>
      </c>
      <c r="F3799" t="s">
        <v>8220</v>
      </c>
      <c r="G3799" t="s">
        <v>8223</v>
      </c>
      <c r="H3799" t="s">
        <v>8245</v>
      </c>
      <c r="I3799">
        <v>1434034800</v>
      </c>
      <c r="J3799">
        <v>1432849552</v>
      </c>
      <c r="K3799" t="b">
        <v>0</v>
      </c>
      <c r="L3799">
        <v>0</v>
      </c>
      <c r="M3799" t="b">
        <v>0</v>
      </c>
      <c r="N3799" t="s">
        <v>8291</v>
      </c>
      <c r="O3799">
        <f t="shared" si="236"/>
        <v>0</v>
      </c>
      <c r="P3799">
        <f t="shared" si="237"/>
        <v>0</v>
      </c>
      <c r="Q3799" s="10" t="s">
        <v>8323</v>
      </c>
      <c r="R3799" t="s">
        <v>8345</v>
      </c>
      <c r="S3799" s="14">
        <f t="shared" si="238"/>
        <v>42152.906851851847</v>
      </c>
      <c r="T3799" s="14">
        <f t="shared" si="239"/>
        <v>42166.625</v>
      </c>
    </row>
    <row r="3800" spans="1:20" ht="45" x14ac:dyDescent="0.45">
      <c r="A3800">
        <v>1732</v>
      </c>
      <c r="B3800" s="3" t="s">
        <v>1733</v>
      </c>
      <c r="C3800" s="3" t="s">
        <v>5842</v>
      </c>
      <c r="D3800" s="6">
        <v>4000</v>
      </c>
      <c r="E3800" s="8">
        <v>0</v>
      </c>
      <c r="F3800" t="s">
        <v>8220</v>
      </c>
      <c r="G3800" t="s">
        <v>8223</v>
      </c>
      <c r="H3800" t="s">
        <v>8245</v>
      </c>
      <c r="I3800">
        <v>1452920400</v>
      </c>
      <c r="J3800">
        <v>1447777481</v>
      </c>
      <c r="K3800" t="b">
        <v>0</v>
      </c>
      <c r="L3800">
        <v>0</v>
      </c>
      <c r="M3800" t="b">
        <v>0</v>
      </c>
      <c r="N3800" t="s">
        <v>8291</v>
      </c>
      <c r="O3800">
        <f t="shared" si="236"/>
        <v>0</v>
      </c>
      <c r="P3800">
        <f t="shared" si="237"/>
        <v>0</v>
      </c>
      <c r="Q3800" s="10" t="s">
        <v>8323</v>
      </c>
      <c r="R3800" t="s">
        <v>8345</v>
      </c>
      <c r="S3800" s="14">
        <f t="shared" si="238"/>
        <v>42325.683807870373</v>
      </c>
      <c r="T3800" s="14">
        <f t="shared" si="239"/>
        <v>42385.208333333328</v>
      </c>
    </row>
    <row r="3801" spans="1:20" ht="45" x14ac:dyDescent="0.45">
      <c r="A3801">
        <v>1733</v>
      </c>
      <c r="B3801" s="3" t="s">
        <v>1734</v>
      </c>
      <c r="C3801" s="3" t="s">
        <v>5843</v>
      </c>
      <c r="D3801" s="6">
        <v>10000</v>
      </c>
      <c r="E3801" s="8">
        <v>0</v>
      </c>
      <c r="F3801" t="s">
        <v>8220</v>
      </c>
      <c r="G3801" t="s">
        <v>8223</v>
      </c>
      <c r="H3801" t="s">
        <v>8245</v>
      </c>
      <c r="I3801">
        <v>1473802200</v>
      </c>
      <c r="J3801">
        <v>1472746374</v>
      </c>
      <c r="K3801" t="b">
        <v>0</v>
      </c>
      <c r="L3801">
        <v>0</v>
      </c>
      <c r="M3801" t="b">
        <v>0</v>
      </c>
      <c r="N3801" t="s">
        <v>8291</v>
      </c>
      <c r="O3801">
        <f t="shared" si="236"/>
        <v>0</v>
      </c>
      <c r="P3801">
        <f t="shared" si="237"/>
        <v>0</v>
      </c>
      <c r="Q3801" s="10" t="s">
        <v>8323</v>
      </c>
      <c r="R3801" t="s">
        <v>8345</v>
      </c>
      <c r="S3801" s="14">
        <f t="shared" si="238"/>
        <v>42614.675625000003</v>
      </c>
      <c r="T3801" s="14">
        <f t="shared" si="239"/>
        <v>42626.895833333328</v>
      </c>
    </row>
    <row r="3802" spans="1:20" ht="45" x14ac:dyDescent="0.45">
      <c r="A3802">
        <v>1740</v>
      </c>
      <c r="B3802" s="3" t="s">
        <v>1741</v>
      </c>
      <c r="C3802" s="3" t="s">
        <v>5850</v>
      </c>
      <c r="D3802" s="6">
        <v>3000</v>
      </c>
      <c r="E3802" s="8">
        <v>0</v>
      </c>
      <c r="F3802" t="s">
        <v>8220</v>
      </c>
      <c r="G3802" t="s">
        <v>8223</v>
      </c>
      <c r="H3802" t="s">
        <v>8245</v>
      </c>
      <c r="I3802">
        <v>1437075422</v>
      </c>
      <c r="J3802">
        <v>1434483422</v>
      </c>
      <c r="K3802" t="b">
        <v>0</v>
      </c>
      <c r="L3802">
        <v>0</v>
      </c>
      <c r="M3802" t="b">
        <v>0</v>
      </c>
      <c r="N3802" t="s">
        <v>8291</v>
      </c>
      <c r="O3802">
        <f t="shared" si="236"/>
        <v>0</v>
      </c>
      <c r="P3802">
        <f t="shared" si="237"/>
        <v>0</v>
      </c>
      <c r="Q3802" s="10" t="s">
        <v>8323</v>
      </c>
      <c r="R3802" t="s">
        <v>8345</v>
      </c>
      <c r="S3802" s="14">
        <f t="shared" si="238"/>
        <v>42171.817384259266</v>
      </c>
      <c r="T3802" s="14">
        <f t="shared" si="239"/>
        <v>42201.817384259266</v>
      </c>
    </row>
    <row r="3803" spans="1:20" ht="45" x14ac:dyDescent="0.45">
      <c r="A3803">
        <v>760</v>
      </c>
      <c r="B3803" s="3" t="s">
        <v>761</v>
      </c>
      <c r="C3803" s="3" t="s">
        <v>4870</v>
      </c>
      <c r="D3803" s="6">
        <v>2200</v>
      </c>
      <c r="E3803" s="8">
        <v>0</v>
      </c>
      <c r="F3803" t="s">
        <v>8220</v>
      </c>
      <c r="G3803" t="s">
        <v>8223</v>
      </c>
      <c r="H3803" t="s">
        <v>8245</v>
      </c>
      <c r="I3803">
        <v>1480188013</v>
      </c>
      <c r="J3803">
        <v>1477592413</v>
      </c>
      <c r="K3803" t="b">
        <v>0</v>
      </c>
      <c r="L3803">
        <v>0</v>
      </c>
      <c r="M3803" t="b">
        <v>0</v>
      </c>
      <c r="N3803" t="s">
        <v>8273</v>
      </c>
      <c r="O3803">
        <f t="shared" si="236"/>
        <v>0</v>
      </c>
      <c r="P3803">
        <f t="shared" si="237"/>
        <v>0</v>
      </c>
      <c r="Q3803" s="10" t="s">
        <v>8320</v>
      </c>
      <c r="R3803" t="s">
        <v>8322</v>
      </c>
      <c r="S3803" s="14">
        <f t="shared" si="238"/>
        <v>42670.764039351852</v>
      </c>
      <c r="T3803" s="14">
        <f t="shared" si="239"/>
        <v>42700.805706018517</v>
      </c>
    </row>
    <row r="3804" spans="1:20" ht="45" x14ac:dyDescent="0.45">
      <c r="A3804">
        <v>762</v>
      </c>
      <c r="B3804" s="3" t="s">
        <v>763</v>
      </c>
      <c r="C3804" s="3" t="s">
        <v>4872</v>
      </c>
      <c r="D3804" s="6">
        <v>3500</v>
      </c>
      <c r="E3804" s="8">
        <v>0</v>
      </c>
      <c r="F3804" t="s">
        <v>8220</v>
      </c>
      <c r="G3804" t="s">
        <v>8237</v>
      </c>
      <c r="H3804" t="s">
        <v>8255</v>
      </c>
      <c r="I3804">
        <v>1480831200</v>
      </c>
      <c r="J3804">
        <v>1479328570</v>
      </c>
      <c r="K3804" t="b">
        <v>0</v>
      </c>
      <c r="L3804">
        <v>0</v>
      </c>
      <c r="M3804" t="b">
        <v>0</v>
      </c>
      <c r="N3804" t="s">
        <v>8273</v>
      </c>
      <c r="O3804">
        <f t="shared" si="236"/>
        <v>0</v>
      </c>
      <c r="P3804">
        <f t="shared" si="237"/>
        <v>0</v>
      </c>
      <c r="Q3804" s="10" t="s">
        <v>8320</v>
      </c>
      <c r="R3804" t="s">
        <v>8322</v>
      </c>
      <c r="S3804" s="14">
        <f t="shared" si="238"/>
        <v>42690.858449074076</v>
      </c>
      <c r="T3804" s="14">
        <f t="shared" si="239"/>
        <v>42708.25</v>
      </c>
    </row>
    <row r="3805" spans="1:20" ht="45" x14ac:dyDescent="0.45">
      <c r="A3805">
        <v>764</v>
      </c>
      <c r="B3805" s="3" t="s">
        <v>765</v>
      </c>
      <c r="C3805" s="3" t="s">
        <v>4874</v>
      </c>
      <c r="D3805" s="6">
        <v>5000</v>
      </c>
      <c r="E3805" s="8">
        <v>0</v>
      </c>
      <c r="F3805" t="s">
        <v>8220</v>
      </c>
      <c r="G3805" t="s">
        <v>8223</v>
      </c>
      <c r="H3805" t="s">
        <v>8245</v>
      </c>
      <c r="I3805">
        <v>1441858161</v>
      </c>
      <c r="J3805">
        <v>1439266161</v>
      </c>
      <c r="K3805" t="b">
        <v>0</v>
      </c>
      <c r="L3805">
        <v>0</v>
      </c>
      <c r="M3805" t="b">
        <v>0</v>
      </c>
      <c r="N3805" t="s">
        <v>8273</v>
      </c>
      <c r="O3805">
        <f t="shared" si="236"/>
        <v>0</v>
      </c>
      <c r="P3805">
        <f t="shared" si="237"/>
        <v>0</v>
      </c>
      <c r="Q3805" s="10" t="s">
        <v>8320</v>
      </c>
      <c r="R3805" t="s">
        <v>8322</v>
      </c>
      <c r="S3805" s="14">
        <f t="shared" si="238"/>
        <v>42227.173159722224</v>
      </c>
      <c r="T3805" s="14">
        <f t="shared" si="239"/>
        <v>42257.173159722224</v>
      </c>
    </row>
    <row r="3806" spans="1:20" ht="45" x14ac:dyDescent="0.45">
      <c r="A3806">
        <v>766</v>
      </c>
      <c r="B3806" s="3" t="s">
        <v>767</v>
      </c>
      <c r="C3806" s="3" t="s">
        <v>4876</v>
      </c>
      <c r="D3806" s="6">
        <v>4000</v>
      </c>
      <c r="E3806" s="8">
        <v>0</v>
      </c>
      <c r="F3806" t="s">
        <v>8220</v>
      </c>
      <c r="G3806" t="s">
        <v>8228</v>
      </c>
      <c r="H3806" t="s">
        <v>8250</v>
      </c>
      <c r="I3806">
        <v>1424112483</v>
      </c>
      <c r="J3806">
        <v>1421520483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0" t="s">
        <v>8320</v>
      </c>
      <c r="R3806" t="s">
        <v>8322</v>
      </c>
      <c r="S3806" s="14">
        <f t="shared" si="238"/>
        <v>42021.783368055556</v>
      </c>
      <c r="T3806" s="14">
        <f t="shared" si="239"/>
        <v>42051.783368055556</v>
      </c>
    </row>
    <row r="3807" spans="1:20" ht="45" x14ac:dyDescent="0.45">
      <c r="A3807">
        <v>768</v>
      </c>
      <c r="B3807" s="3" t="s">
        <v>769</v>
      </c>
      <c r="C3807" s="3" t="s">
        <v>4878</v>
      </c>
      <c r="D3807" s="6">
        <v>2500</v>
      </c>
      <c r="E3807" s="8">
        <v>0</v>
      </c>
      <c r="F3807" t="s">
        <v>8220</v>
      </c>
      <c r="G3807" t="s">
        <v>8223</v>
      </c>
      <c r="H3807" t="s">
        <v>8245</v>
      </c>
      <c r="I3807">
        <v>1387169890</v>
      </c>
      <c r="J3807">
        <v>1384577890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0" t="s">
        <v>8320</v>
      </c>
      <c r="R3807" t="s">
        <v>8322</v>
      </c>
      <c r="S3807" s="14">
        <f t="shared" si="238"/>
        <v>41594.207060185188</v>
      </c>
      <c r="T3807" s="14">
        <f t="shared" si="239"/>
        <v>41624.207060185188</v>
      </c>
    </row>
    <row r="3808" spans="1:20" ht="45" x14ac:dyDescent="0.45">
      <c r="A3808">
        <v>770</v>
      </c>
      <c r="B3808" s="3" t="s">
        <v>771</v>
      </c>
      <c r="C3808" s="3" t="s">
        <v>4880</v>
      </c>
      <c r="D3808" s="6">
        <v>17500</v>
      </c>
      <c r="E3808" s="8">
        <v>0</v>
      </c>
      <c r="F3808" t="s">
        <v>8220</v>
      </c>
      <c r="G3808" t="s">
        <v>8223</v>
      </c>
      <c r="H3808" t="s">
        <v>8245</v>
      </c>
      <c r="I3808">
        <v>1361750369</v>
      </c>
      <c r="J3808">
        <v>1358294369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0" t="s">
        <v>8320</v>
      </c>
      <c r="R3808" t="s">
        <v>8322</v>
      </c>
      <c r="S3808" s="14">
        <f t="shared" si="238"/>
        <v>41289.999641203707</v>
      </c>
      <c r="T3808" s="14">
        <f t="shared" si="239"/>
        <v>41329.999641203707</v>
      </c>
    </row>
    <row r="3809" spans="1:20" x14ac:dyDescent="0.45">
      <c r="A3809">
        <v>1484</v>
      </c>
      <c r="B3809" s="3" t="s">
        <v>1485</v>
      </c>
      <c r="C3809" s="3" t="s">
        <v>5594</v>
      </c>
      <c r="D3809" s="6">
        <v>2000</v>
      </c>
      <c r="E3809" s="8">
        <v>0</v>
      </c>
      <c r="F3809" t="s">
        <v>8220</v>
      </c>
      <c r="G3809" t="s">
        <v>8223</v>
      </c>
      <c r="H3809" t="s">
        <v>8245</v>
      </c>
      <c r="I3809">
        <v>1342882260</v>
      </c>
      <c r="J3809">
        <v>1337834963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0" t="s">
        <v>8320</v>
      </c>
      <c r="R3809" t="s">
        <v>8322</v>
      </c>
      <c r="S3809" s="14">
        <f t="shared" si="238"/>
        <v>41053.200960648144</v>
      </c>
      <c r="T3809" s="14">
        <f t="shared" si="239"/>
        <v>41111.618750000001</v>
      </c>
    </row>
    <row r="3810" spans="1:20" ht="45" x14ac:dyDescent="0.45">
      <c r="A3810">
        <v>1487</v>
      </c>
      <c r="B3810" s="3" t="s">
        <v>1488</v>
      </c>
      <c r="C3810" s="3" t="s">
        <v>5597</v>
      </c>
      <c r="D3810" s="6">
        <v>10000</v>
      </c>
      <c r="E3810" s="8">
        <v>0</v>
      </c>
      <c r="F3810" t="s">
        <v>8220</v>
      </c>
      <c r="G3810" t="s">
        <v>8223</v>
      </c>
      <c r="H3810" t="s">
        <v>8245</v>
      </c>
      <c r="I3810">
        <v>1470175271</v>
      </c>
      <c r="J3810">
        <v>1467583271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0" t="s">
        <v>8320</v>
      </c>
      <c r="R3810" t="s">
        <v>8322</v>
      </c>
      <c r="S3810" s="14">
        <f t="shared" si="238"/>
        <v>42554.917488425926</v>
      </c>
      <c r="T3810" s="14">
        <f t="shared" si="239"/>
        <v>42584.917488425926</v>
      </c>
    </row>
    <row r="3811" spans="1:20" ht="45" x14ac:dyDescent="0.45">
      <c r="A3811">
        <v>1489</v>
      </c>
      <c r="B3811" s="3" t="s">
        <v>1490</v>
      </c>
      <c r="C3811" s="3" t="s">
        <v>5599</v>
      </c>
      <c r="D3811" s="6">
        <v>5000</v>
      </c>
      <c r="E3811" s="8">
        <v>0</v>
      </c>
      <c r="F3811" t="s">
        <v>8220</v>
      </c>
      <c r="G3811" t="s">
        <v>8223</v>
      </c>
      <c r="H3811" t="s">
        <v>8245</v>
      </c>
      <c r="I3811">
        <v>1352994052</v>
      </c>
      <c r="J3811">
        <v>1350398452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0" t="s">
        <v>8320</v>
      </c>
      <c r="R3811" t="s">
        <v>8322</v>
      </c>
      <c r="S3811" s="14">
        <f t="shared" si="238"/>
        <v>41198.611712962964</v>
      </c>
      <c r="T3811" s="14">
        <f t="shared" si="239"/>
        <v>41228.653379629628</v>
      </c>
    </row>
    <row r="3812" spans="1:20" ht="30.6" x14ac:dyDescent="0.45">
      <c r="A3812">
        <v>1493</v>
      </c>
      <c r="B3812" s="3" t="s">
        <v>1494</v>
      </c>
      <c r="C3812" s="3" t="s">
        <v>5603</v>
      </c>
      <c r="D3812" s="6">
        <v>2400</v>
      </c>
      <c r="E3812" s="8">
        <v>0</v>
      </c>
      <c r="F3812" t="s">
        <v>8220</v>
      </c>
      <c r="G3812" t="s">
        <v>8223</v>
      </c>
      <c r="H3812" t="s">
        <v>8245</v>
      </c>
      <c r="I3812">
        <v>1371415675</v>
      </c>
      <c r="J3812">
        <v>1368823675</v>
      </c>
      <c r="K3812" t="b">
        <v>0</v>
      </c>
      <c r="L3812">
        <v>0</v>
      </c>
      <c r="M3812" t="b">
        <v>0</v>
      </c>
      <c r="N3812" t="s">
        <v>8273</v>
      </c>
      <c r="O3812">
        <f t="shared" si="236"/>
        <v>0</v>
      </c>
      <c r="P3812">
        <f t="shared" si="237"/>
        <v>0</v>
      </c>
      <c r="Q3812" s="10" t="s">
        <v>8320</v>
      </c>
      <c r="R3812" t="s">
        <v>8322</v>
      </c>
      <c r="S3812" s="14">
        <f t="shared" si="238"/>
        <v>41411.866608796299</v>
      </c>
      <c r="T3812" s="14">
        <f t="shared" si="239"/>
        <v>41441.866608796299</v>
      </c>
    </row>
    <row r="3813" spans="1:20" ht="30.6" x14ac:dyDescent="0.45">
      <c r="A3813">
        <v>1495</v>
      </c>
      <c r="B3813" s="3" t="s">
        <v>1496</v>
      </c>
      <c r="C3813" s="3" t="s">
        <v>5605</v>
      </c>
      <c r="D3813" s="6">
        <v>2000</v>
      </c>
      <c r="E3813" s="8">
        <v>0</v>
      </c>
      <c r="F3813" t="s">
        <v>8220</v>
      </c>
      <c r="G3813" t="s">
        <v>8223</v>
      </c>
      <c r="H3813" t="s">
        <v>8245</v>
      </c>
      <c r="I3813">
        <v>1314471431</v>
      </c>
      <c r="J3813">
        <v>1311879431</v>
      </c>
      <c r="K3813" t="b">
        <v>0</v>
      </c>
      <c r="L3813">
        <v>0</v>
      </c>
      <c r="M3813" t="b">
        <v>0</v>
      </c>
      <c r="N3813" t="s">
        <v>8273</v>
      </c>
      <c r="O3813">
        <f t="shared" si="236"/>
        <v>0</v>
      </c>
      <c r="P3813">
        <f t="shared" si="237"/>
        <v>0</v>
      </c>
      <c r="Q3813" s="10" t="s">
        <v>8320</v>
      </c>
      <c r="R3813" t="s">
        <v>8322</v>
      </c>
      <c r="S3813" s="14">
        <f t="shared" si="238"/>
        <v>40752.789710648147</v>
      </c>
      <c r="T3813" s="14">
        <f t="shared" si="239"/>
        <v>40782.789710648147</v>
      </c>
    </row>
    <row r="3814" spans="1:20" ht="45" x14ac:dyDescent="0.45">
      <c r="A3814">
        <v>1496</v>
      </c>
      <c r="B3814" s="3" t="s">
        <v>1497</v>
      </c>
      <c r="C3814" s="3" t="s">
        <v>5606</v>
      </c>
      <c r="D3814" s="6">
        <v>1500</v>
      </c>
      <c r="E3814" s="8">
        <v>0</v>
      </c>
      <c r="F3814" t="s">
        <v>8220</v>
      </c>
      <c r="G3814" t="s">
        <v>8223</v>
      </c>
      <c r="H3814" t="s">
        <v>8245</v>
      </c>
      <c r="I3814">
        <v>1410866659</v>
      </c>
      <c r="J3814">
        <v>1405682659</v>
      </c>
      <c r="K3814" t="b">
        <v>0</v>
      </c>
      <c r="L3814">
        <v>0</v>
      </c>
      <c r="M3814" t="b">
        <v>0</v>
      </c>
      <c r="N3814" t="s">
        <v>8273</v>
      </c>
      <c r="O3814">
        <f t="shared" si="236"/>
        <v>0</v>
      </c>
      <c r="P3814">
        <f t="shared" si="237"/>
        <v>0</v>
      </c>
      <c r="Q3814" s="10" t="s">
        <v>8320</v>
      </c>
      <c r="R3814" t="s">
        <v>8322</v>
      </c>
      <c r="S3814" s="14">
        <f t="shared" si="238"/>
        <v>41838.475219907406</v>
      </c>
      <c r="T3814" s="14">
        <f t="shared" si="239"/>
        <v>41898.475219907406</v>
      </c>
    </row>
    <row r="3815" spans="1:20" ht="45" x14ac:dyDescent="0.45">
      <c r="A3815">
        <v>1144</v>
      </c>
      <c r="B3815" s="3" t="s">
        <v>1145</v>
      </c>
      <c r="C3815" s="3" t="s">
        <v>5254</v>
      </c>
      <c r="D3815" s="6">
        <v>9300</v>
      </c>
      <c r="E3815" s="8">
        <v>0</v>
      </c>
      <c r="F3815" t="s">
        <v>8220</v>
      </c>
      <c r="G3815" t="s">
        <v>8223</v>
      </c>
      <c r="H3815" t="s">
        <v>8245</v>
      </c>
      <c r="I3815">
        <v>1430281320</v>
      </c>
      <c r="J3815">
        <v>1427689320</v>
      </c>
      <c r="K3815" t="b">
        <v>0</v>
      </c>
      <c r="L3815">
        <v>0</v>
      </c>
      <c r="M3815" t="b">
        <v>0</v>
      </c>
      <c r="N3815" t="s">
        <v>8282</v>
      </c>
      <c r="O3815">
        <f t="shared" si="236"/>
        <v>0</v>
      </c>
      <c r="P3815">
        <f t="shared" si="237"/>
        <v>0</v>
      </c>
      <c r="Q3815" s="10" t="s">
        <v>8334</v>
      </c>
      <c r="R3815" t="s">
        <v>8335</v>
      </c>
      <c r="S3815" s="14">
        <f t="shared" si="238"/>
        <v>42093.181944444441</v>
      </c>
      <c r="T3815" s="14">
        <f t="shared" si="239"/>
        <v>42123.181944444441</v>
      </c>
    </row>
    <row r="3816" spans="1:20" ht="45" x14ac:dyDescent="0.45">
      <c r="A3816">
        <v>1147</v>
      </c>
      <c r="B3816" s="3" t="s">
        <v>1148</v>
      </c>
      <c r="C3816" s="3" t="s">
        <v>5257</v>
      </c>
      <c r="D3816" s="6">
        <v>25000</v>
      </c>
      <c r="E3816" s="8">
        <v>0</v>
      </c>
      <c r="F3816" t="s">
        <v>8220</v>
      </c>
      <c r="G3816" t="s">
        <v>8228</v>
      </c>
      <c r="H3816" t="s">
        <v>8250</v>
      </c>
      <c r="I3816">
        <v>1413760783</v>
      </c>
      <c r="J3816">
        <v>1408576783</v>
      </c>
      <c r="K3816" t="b">
        <v>0</v>
      </c>
      <c r="L3816">
        <v>0</v>
      </c>
      <c r="M3816" t="b">
        <v>0</v>
      </c>
      <c r="N3816" t="s">
        <v>8282</v>
      </c>
      <c r="O3816">
        <f t="shared" si="236"/>
        <v>0</v>
      </c>
      <c r="P3816">
        <f t="shared" si="237"/>
        <v>0</v>
      </c>
      <c r="Q3816" s="10" t="s">
        <v>8334</v>
      </c>
      <c r="R3816" t="s">
        <v>8335</v>
      </c>
      <c r="S3816" s="14">
        <f t="shared" si="238"/>
        <v>41871.972025462965</v>
      </c>
      <c r="T3816" s="14">
        <f t="shared" si="239"/>
        <v>41931.972025462965</v>
      </c>
    </row>
    <row r="3817" spans="1:20" ht="59.4" x14ac:dyDescent="0.45">
      <c r="A3817">
        <v>1151</v>
      </c>
      <c r="B3817" s="3" t="s">
        <v>1152</v>
      </c>
      <c r="C3817" s="3" t="s">
        <v>5261</v>
      </c>
      <c r="D3817" s="6">
        <v>25000</v>
      </c>
      <c r="E3817" s="8">
        <v>0</v>
      </c>
      <c r="F3817" t="s">
        <v>8220</v>
      </c>
      <c r="G3817" t="s">
        <v>8223</v>
      </c>
      <c r="H3817" t="s">
        <v>8245</v>
      </c>
      <c r="I3817">
        <v>1441592863</v>
      </c>
      <c r="J3817">
        <v>1439000863</v>
      </c>
      <c r="K3817" t="b">
        <v>0</v>
      </c>
      <c r="L3817">
        <v>0</v>
      </c>
      <c r="M3817" t="b">
        <v>0</v>
      </c>
      <c r="N3817" t="s">
        <v>8282</v>
      </c>
      <c r="O3817">
        <f t="shared" si="236"/>
        <v>0</v>
      </c>
      <c r="P3817">
        <f t="shared" si="237"/>
        <v>0</v>
      </c>
      <c r="Q3817" s="10" t="s">
        <v>8334</v>
      </c>
      <c r="R3817" t="s">
        <v>8335</v>
      </c>
      <c r="S3817" s="14">
        <f t="shared" si="238"/>
        <v>42224.102581018517</v>
      </c>
      <c r="T3817" s="14">
        <f t="shared" si="239"/>
        <v>42254.102581018517</v>
      </c>
    </row>
    <row r="3818" spans="1:20" ht="45" x14ac:dyDescent="0.45">
      <c r="A3818">
        <v>1156</v>
      </c>
      <c r="B3818" s="3" t="s">
        <v>1157</v>
      </c>
      <c r="C3818" s="3" t="s">
        <v>5266</v>
      </c>
      <c r="D3818" s="6">
        <v>6500</v>
      </c>
      <c r="E3818" s="8">
        <v>0</v>
      </c>
      <c r="F3818" t="s">
        <v>8220</v>
      </c>
      <c r="G3818" t="s">
        <v>8223</v>
      </c>
      <c r="H3818" t="s">
        <v>8245</v>
      </c>
      <c r="I3818">
        <v>1424742162</v>
      </c>
      <c r="J3818">
        <v>1422150162</v>
      </c>
      <c r="K3818" t="b">
        <v>0</v>
      </c>
      <c r="L3818">
        <v>0</v>
      </c>
      <c r="M3818" t="b">
        <v>0</v>
      </c>
      <c r="N3818" t="s">
        <v>8282</v>
      </c>
      <c r="O3818">
        <f t="shared" si="236"/>
        <v>0</v>
      </c>
      <c r="P3818">
        <f t="shared" si="237"/>
        <v>0</v>
      </c>
      <c r="Q3818" s="10" t="s">
        <v>8334</v>
      </c>
      <c r="R3818" t="s">
        <v>8335</v>
      </c>
      <c r="S3818" s="14">
        <f t="shared" si="238"/>
        <v>42029.07131944444</v>
      </c>
      <c r="T3818" s="14">
        <f t="shared" si="239"/>
        <v>42059.07131944444</v>
      </c>
    </row>
    <row r="3819" spans="1:20" ht="45" x14ac:dyDescent="0.45">
      <c r="A3819">
        <v>1159</v>
      </c>
      <c r="B3819" s="3" t="s">
        <v>1160</v>
      </c>
      <c r="C3819" s="3" t="s">
        <v>5269</v>
      </c>
      <c r="D3819" s="6">
        <v>6750</v>
      </c>
      <c r="E3819" s="8">
        <v>0</v>
      </c>
      <c r="F3819" t="s">
        <v>8220</v>
      </c>
      <c r="G3819" t="s">
        <v>8223</v>
      </c>
      <c r="H3819" t="s">
        <v>8245</v>
      </c>
      <c r="I3819">
        <v>1435679100</v>
      </c>
      <c r="J3819">
        <v>1433006765</v>
      </c>
      <c r="K3819" t="b">
        <v>0</v>
      </c>
      <c r="L3819">
        <v>0</v>
      </c>
      <c r="M3819" t="b">
        <v>0</v>
      </c>
      <c r="N3819" t="s">
        <v>8282</v>
      </c>
      <c r="O3819">
        <f t="shared" si="236"/>
        <v>0</v>
      </c>
      <c r="P3819">
        <f t="shared" si="237"/>
        <v>0</v>
      </c>
      <c r="Q3819" s="10" t="s">
        <v>8334</v>
      </c>
      <c r="R3819" t="s">
        <v>8335</v>
      </c>
      <c r="S3819" s="14">
        <f t="shared" si="238"/>
        <v>42154.726446759261</v>
      </c>
      <c r="T3819" s="14">
        <f t="shared" si="239"/>
        <v>42185.65625</v>
      </c>
    </row>
    <row r="3820" spans="1:20" ht="45" x14ac:dyDescent="0.45">
      <c r="A3820">
        <v>1161</v>
      </c>
      <c r="B3820" s="3" t="s">
        <v>1162</v>
      </c>
      <c r="C3820" s="3" t="s">
        <v>5271</v>
      </c>
      <c r="D3820" s="6">
        <v>18000</v>
      </c>
      <c r="E3820" s="8">
        <v>0</v>
      </c>
      <c r="F3820" t="s">
        <v>8220</v>
      </c>
      <c r="G3820" t="s">
        <v>8223</v>
      </c>
      <c r="H3820" t="s">
        <v>8245</v>
      </c>
      <c r="I3820">
        <v>1432047989</v>
      </c>
      <c r="J3820">
        <v>1430233589</v>
      </c>
      <c r="K3820" t="b">
        <v>0</v>
      </c>
      <c r="L3820">
        <v>0</v>
      </c>
      <c r="M3820" t="b">
        <v>0</v>
      </c>
      <c r="N3820" t="s">
        <v>8282</v>
      </c>
      <c r="O3820">
        <f t="shared" si="236"/>
        <v>0</v>
      </c>
      <c r="P3820">
        <f t="shared" si="237"/>
        <v>0</v>
      </c>
      <c r="Q3820" s="10" t="s">
        <v>8334</v>
      </c>
      <c r="R3820" t="s">
        <v>8335</v>
      </c>
      <c r="S3820" s="14">
        <f t="shared" si="238"/>
        <v>42122.629502314812</v>
      </c>
      <c r="T3820" s="14">
        <f t="shared" si="239"/>
        <v>42143.629502314812</v>
      </c>
    </row>
    <row r="3821" spans="1:20" ht="45" x14ac:dyDescent="0.45">
      <c r="A3821">
        <v>1163</v>
      </c>
      <c r="B3821" s="3" t="s">
        <v>1164</v>
      </c>
      <c r="C3821" s="3" t="s">
        <v>5273</v>
      </c>
      <c r="D3821" s="6">
        <v>5200</v>
      </c>
      <c r="E3821" s="8">
        <v>0</v>
      </c>
      <c r="F3821" t="s">
        <v>8220</v>
      </c>
      <c r="G3821" t="s">
        <v>8223</v>
      </c>
      <c r="H3821" t="s">
        <v>8245</v>
      </c>
      <c r="I3821">
        <v>1407604920</v>
      </c>
      <c r="J3821">
        <v>1405012920</v>
      </c>
      <c r="K3821" t="b">
        <v>0</v>
      </c>
      <c r="L3821">
        <v>0</v>
      </c>
      <c r="M3821" t="b">
        <v>0</v>
      </c>
      <c r="N3821" t="s">
        <v>8282</v>
      </c>
      <c r="O3821">
        <f t="shared" si="236"/>
        <v>0</v>
      </c>
      <c r="P3821">
        <f t="shared" si="237"/>
        <v>0</v>
      </c>
      <c r="Q3821" s="10" t="s">
        <v>8334</v>
      </c>
      <c r="R3821" t="s">
        <v>8335</v>
      </c>
      <c r="S3821" s="14">
        <f t="shared" si="238"/>
        <v>41830.723611111112</v>
      </c>
      <c r="T3821" s="14">
        <f t="shared" si="239"/>
        <v>41860.723611111112</v>
      </c>
    </row>
    <row r="3822" spans="1:20" ht="59.4" x14ac:dyDescent="0.45">
      <c r="A3822">
        <v>1164</v>
      </c>
      <c r="B3822" s="3" t="s">
        <v>1165</v>
      </c>
      <c r="C3822" s="3" t="s">
        <v>5274</v>
      </c>
      <c r="D3822" s="6">
        <v>10000</v>
      </c>
      <c r="E3822" s="8">
        <v>0</v>
      </c>
      <c r="F3822" t="s">
        <v>8220</v>
      </c>
      <c r="G3822" t="s">
        <v>8223</v>
      </c>
      <c r="H3822" t="s">
        <v>8245</v>
      </c>
      <c r="I3822">
        <v>1466270582</v>
      </c>
      <c r="J3822">
        <v>1463678582</v>
      </c>
      <c r="K3822" t="b">
        <v>0</v>
      </c>
      <c r="L3822">
        <v>0</v>
      </c>
      <c r="M3822" t="b">
        <v>0</v>
      </c>
      <c r="N3822" t="s">
        <v>8282</v>
      </c>
      <c r="O3822">
        <f t="shared" si="236"/>
        <v>0</v>
      </c>
      <c r="P3822">
        <f t="shared" si="237"/>
        <v>0</v>
      </c>
      <c r="Q3822" s="10" t="s">
        <v>8334</v>
      </c>
      <c r="R3822" t="s">
        <v>8335</v>
      </c>
      <c r="S3822" s="14">
        <f t="shared" si="238"/>
        <v>42509.724328703705</v>
      </c>
      <c r="T3822" s="14">
        <f t="shared" si="239"/>
        <v>42539.724328703705</v>
      </c>
    </row>
    <row r="3823" spans="1:20" ht="30.6" x14ac:dyDescent="0.45">
      <c r="A3823">
        <v>1172</v>
      </c>
      <c r="B3823" s="3" t="s">
        <v>1173</v>
      </c>
      <c r="C3823" s="3" t="s">
        <v>5282</v>
      </c>
      <c r="D3823" s="6">
        <v>9000</v>
      </c>
      <c r="E3823" s="8">
        <v>0</v>
      </c>
      <c r="F3823" t="s">
        <v>8220</v>
      </c>
      <c r="G3823" t="s">
        <v>8223</v>
      </c>
      <c r="H3823" t="s">
        <v>8245</v>
      </c>
      <c r="I3823">
        <v>1408551752</v>
      </c>
      <c r="J3823">
        <v>1405959752</v>
      </c>
      <c r="K3823" t="b">
        <v>0</v>
      </c>
      <c r="L3823">
        <v>0</v>
      </c>
      <c r="M3823" t="b">
        <v>0</v>
      </c>
      <c r="N3823" t="s">
        <v>8282</v>
      </c>
      <c r="O3823">
        <f t="shared" si="236"/>
        <v>0</v>
      </c>
      <c r="P3823">
        <f t="shared" si="237"/>
        <v>0</v>
      </c>
      <c r="Q3823" s="10" t="s">
        <v>8334</v>
      </c>
      <c r="R3823" t="s">
        <v>8335</v>
      </c>
      <c r="S3823" s="14">
        <f t="shared" si="238"/>
        <v>41841.682314814818</v>
      </c>
      <c r="T3823" s="14">
        <f t="shared" si="239"/>
        <v>41871.682314814818</v>
      </c>
    </row>
    <row r="3824" spans="1:20" ht="45" x14ac:dyDescent="0.45">
      <c r="A3824">
        <v>1177</v>
      </c>
      <c r="B3824" s="3" t="s">
        <v>1178</v>
      </c>
      <c r="C3824" s="3" t="s">
        <v>5287</v>
      </c>
      <c r="D3824" s="6">
        <v>6000</v>
      </c>
      <c r="E3824" s="8">
        <v>0</v>
      </c>
      <c r="F3824" t="s">
        <v>8220</v>
      </c>
      <c r="G3824" t="s">
        <v>8224</v>
      </c>
      <c r="H3824" t="s">
        <v>8246</v>
      </c>
      <c r="I3824">
        <v>1413388296</v>
      </c>
      <c r="J3824">
        <v>1410796296</v>
      </c>
      <c r="K3824" t="b">
        <v>0</v>
      </c>
      <c r="L3824">
        <v>0</v>
      </c>
      <c r="M3824" t="b">
        <v>0</v>
      </c>
      <c r="N3824" t="s">
        <v>8282</v>
      </c>
      <c r="O3824">
        <f t="shared" si="236"/>
        <v>0</v>
      </c>
      <c r="P3824">
        <f t="shared" si="237"/>
        <v>0</v>
      </c>
      <c r="Q3824" s="10" t="s">
        <v>8334</v>
      </c>
      <c r="R3824" t="s">
        <v>8335</v>
      </c>
      <c r="S3824" s="14">
        <f t="shared" si="238"/>
        <v>41897.660833333335</v>
      </c>
      <c r="T3824" s="14">
        <f t="shared" si="239"/>
        <v>41927.660833333335</v>
      </c>
    </row>
    <row r="3825" spans="1:20" ht="45" x14ac:dyDescent="0.45">
      <c r="A3825">
        <v>2404</v>
      </c>
      <c r="B3825" s="3" t="s">
        <v>2405</v>
      </c>
      <c r="C3825" s="3" t="s">
        <v>6514</v>
      </c>
      <c r="D3825" s="6">
        <v>15000</v>
      </c>
      <c r="E3825" s="8">
        <v>0</v>
      </c>
      <c r="F3825" t="s">
        <v>8220</v>
      </c>
      <c r="G3825" t="s">
        <v>8223</v>
      </c>
      <c r="H3825" t="s">
        <v>8245</v>
      </c>
      <c r="I3825">
        <v>1451782607</v>
      </c>
      <c r="J3825">
        <v>1449190607</v>
      </c>
      <c r="K3825" t="b">
        <v>0</v>
      </c>
      <c r="L3825">
        <v>0</v>
      </c>
      <c r="M3825" t="b">
        <v>0</v>
      </c>
      <c r="N3825" t="s">
        <v>8282</v>
      </c>
      <c r="O3825">
        <f t="shared" si="236"/>
        <v>0</v>
      </c>
      <c r="P3825">
        <f t="shared" si="237"/>
        <v>0</v>
      </c>
      <c r="Q3825" s="10" t="s">
        <v>8334</v>
      </c>
      <c r="R3825" t="s">
        <v>8335</v>
      </c>
      <c r="S3825" s="14">
        <f t="shared" si="238"/>
        <v>42342.03943287037</v>
      </c>
      <c r="T3825" s="14">
        <f t="shared" si="239"/>
        <v>42372.03943287037</v>
      </c>
    </row>
    <row r="3826" spans="1:20" ht="59.4" x14ac:dyDescent="0.45">
      <c r="A3826">
        <v>2410</v>
      </c>
      <c r="B3826" s="3" t="s">
        <v>2411</v>
      </c>
      <c r="C3826" s="3" t="s">
        <v>6520</v>
      </c>
      <c r="D3826" s="6">
        <v>15000</v>
      </c>
      <c r="E3826" s="8">
        <v>0</v>
      </c>
      <c r="F3826" t="s">
        <v>8220</v>
      </c>
      <c r="G3826" t="s">
        <v>8225</v>
      </c>
      <c r="H3826" t="s">
        <v>8247</v>
      </c>
      <c r="I3826">
        <v>1441619275</v>
      </c>
      <c r="J3826">
        <v>1439027275</v>
      </c>
      <c r="K3826" t="b">
        <v>0</v>
      </c>
      <c r="L3826">
        <v>0</v>
      </c>
      <c r="M3826" t="b">
        <v>0</v>
      </c>
      <c r="N3826" t="s">
        <v>8282</v>
      </c>
      <c r="O3826">
        <f t="shared" si="236"/>
        <v>0</v>
      </c>
      <c r="P3826">
        <f t="shared" si="237"/>
        <v>0</v>
      </c>
      <c r="Q3826" s="10" t="s">
        <v>8334</v>
      </c>
      <c r="R3826" t="s">
        <v>8335</v>
      </c>
      <c r="S3826" s="14">
        <f t="shared" si="238"/>
        <v>42224.408275462964</v>
      </c>
      <c r="T3826" s="14">
        <f t="shared" si="239"/>
        <v>42254.408275462964</v>
      </c>
    </row>
    <row r="3827" spans="1:20" ht="59.4" x14ac:dyDescent="0.45">
      <c r="A3827">
        <v>2412</v>
      </c>
      <c r="B3827" s="3" t="s">
        <v>2413</v>
      </c>
      <c r="C3827" s="3" t="s">
        <v>6522</v>
      </c>
      <c r="D3827" s="6">
        <v>8000</v>
      </c>
      <c r="E3827" s="8">
        <v>0</v>
      </c>
      <c r="F3827" t="s">
        <v>8220</v>
      </c>
      <c r="G3827" t="s">
        <v>8229</v>
      </c>
      <c r="H3827" t="s">
        <v>8248</v>
      </c>
      <c r="I3827">
        <v>1480185673</v>
      </c>
      <c r="J3827">
        <v>1476294073</v>
      </c>
      <c r="K3827" t="b">
        <v>0</v>
      </c>
      <c r="L3827">
        <v>0</v>
      </c>
      <c r="M3827" t="b">
        <v>0</v>
      </c>
      <c r="N3827" t="s">
        <v>8282</v>
      </c>
      <c r="O3827">
        <f t="shared" si="236"/>
        <v>0</v>
      </c>
      <c r="P3827">
        <f t="shared" si="237"/>
        <v>0</v>
      </c>
      <c r="Q3827" s="10" t="s">
        <v>8334</v>
      </c>
      <c r="R3827" t="s">
        <v>8335</v>
      </c>
      <c r="S3827" s="14">
        <f t="shared" si="238"/>
        <v>42655.736956018518</v>
      </c>
      <c r="T3827" s="14">
        <f t="shared" si="239"/>
        <v>42700.778622685189</v>
      </c>
    </row>
    <row r="3828" spans="1:20" ht="45" x14ac:dyDescent="0.45">
      <c r="A3828">
        <v>2417</v>
      </c>
      <c r="B3828" s="3" t="s">
        <v>2418</v>
      </c>
      <c r="C3828" s="3" t="s">
        <v>6527</v>
      </c>
      <c r="D3828" s="6">
        <v>1000</v>
      </c>
      <c r="E3828" s="8">
        <v>0</v>
      </c>
      <c r="F3828" t="s">
        <v>8220</v>
      </c>
      <c r="G3828" t="s">
        <v>8223</v>
      </c>
      <c r="H3828" t="s">
        <v>8245</v>
      </c>
      <c r="I3828">
        <v>1407705187</v>
      </c>
      <c r="J3828">
        <v>1405113187</v>
      </c>
      <c r="K3828" t="b">
        <v>0</v>
      </c>
      <c r="L3828">
        <v>0</v>
      </c>
      <c r="M3828" t="b">
        <v>0</v>
      </c>
      <c r="N3828" t="s">
        <v>8282</v>
      </c>
      <c r="O3828">
        <f t="shared" si="236"/>
        <v>0</v>
      </c>
      <c r="P3828">
        <f t="shared" si="237"/>
        <v>0</v>
      </c>
      <c r="Q3828" s="10" t="s">
        <v>8334</v>
      </c>
      <c r="R3828" t="s">
        <v>8335</v>
      </c>
      <c r="S3828" s="14">
        <f t="shared" si="238"/>
        <v>41831.884108796294</v>
      </c>
      <c r="T3828" s="14">
        <f t="shared" si="239"/>
        <v>41861.884108796294</v>
      </c>
    </row>
    <row r="3829" spans="1:20" ht="45" x14ac:dyDescent="0.45">
      <c r="A3829">
        <v>2419</v>
      </c>
      <c r="B3829" s="3" t="s">
        <v>2420</v>
      </c>
      <c r="C3829" s="3" t="s">
        <v>6529</v>
      </c>
      <c r="D3829" s="6">
        <v>3000</v>
      </c>
      <c r="E3829" s="8">
        <v>0</v>
      </c>
      <c r="F3829" t="s">
        <v>8220</v>
      </c>
      <c r="G3829" t="s">
        <v>8223</v>
      </c>
      <c r="H3829" t="s">
        <v>8245</v>
      </c>
      <c r="I3829">
        <v>1424281389</v>
      </c>
      <c r="J3829">
        <v>1419097389</v>
      </c>
      <c r="K3829" t="b">
        <v>0</v>
      </c>
      <c r="L3829">
        <v>0</v>
      </c>
      <c r="M3829" t="b">
        <v>0</v>
      </c>
      <c r="N3829" t="s">
        <v>8282</v>
      </c>
      <c r="O3829">
        <f t="shared" si="236"/>
        <v>0</v>
      </c>
      <c r="P3829">
        <f t="shared" si="237"/>
        <v>0</v>
      </c>
      <c r="Q3829" s="10" t="s">
        <v>8334</v>
      </c>
      <c r="R3829" t="s">
        <v>8335</v>
      </c>
      <c r="S3829" s="14">
        <f t="shared" si="238"/>
        <v>41993.738298611104</v>
      </c>
      <c r="T3829" s="14">
        <f t="shared" si="239"/>
        <v>42053.738298611104</v>
      </c>
    </row>
    <row r="3830" spans="1:20" ht="45" x14ac:dyDescent="0.45">
      <c r="A3830">
        <v>2426</v>
      </c>
      <c r="B3830" s="3" t="s">
        <v>2427</v>
      </c>
      <c r="C3830" s="3" t="s">
        <v>6536</v>
      </c>
      <c r="D3830" s="6">
        <v>20000</v>
      </c>
      <c r="E3830" s="8">
        <v>0</v>
      </c>
      <c r="F3830" t="s">
        <v>8220</v>
      </c>
      <c r="G3830" t="s">
        <v>8223</v>
      </c>
      <c r="H3830" t="s">
        <v>8245</v>
      </c>
      <c r="I3830">
        <v>1439006692</v>
      </c>
      <c r="J3830">
        <v>1433822692</v>
      </c>
      <c r="K3830" t="b">
        <v>0</v>
      </c>
      <c r="L3830">
        <v>0</v>
      </c>
      <c r="M3830" t="b">
        <v>0</v>
      </c>
      <c r="N3830" t="s">
        <v>8282</v>
      </c>
      <c r="O3830">
        <f t="shared" si="236"/>
        <v>0</v>
      </c>
      <c r="P3830">
        <f t="shared" si="237"/>
        <v>0</v>
      </c>
      <c r="Q3830" s="10" t="s">
        <v>8334</v>
      </c>
      <c r="R3830" t="s">
        <v>8335</v>
      </c>
      <c r="S3830" s="14">
        <f t="shared" si="238"/>
        <v>42164.170046296291</v>
      </c>
      <c r="T3830" s="14">
        <f t="shared" si="239"/>
        <v>42224.170046296291</v>
      </c>
    </row>
    <row r="3831" spans="1:20" ht="45" x14ac:dyDescent="0.45">
      <c r="A3831">
        <v>2433</v>
      </c>
      <c r="B3831" s="3" t="s">
        <v>2434</v>
      </c>
      <c r="C3831" s="3" t="s">
        <v>6543</v>
      </c>
      <c r="D3831" s="6">
        <v>10000</v>
      </c>
      <c r="E3831" s="8">
        <v>0</v>
      </c>
      <c r="F3831" t="s">
        <v>8220</v>
      </c>
      <c r="G3831" t="s">
        <v>8223</v>
      </c>
      <c r="H3831" t="s">
        <v>8245</v>
      </c>
      <c r="I3831">
        <v>1456608943</v>
      </c>
      <c r="J3831">
        <v>1454016943</v>
      </c>
      <c r="K3831" t="b">
        <v>0</v>
      </c>
      <c r="L3831">
        <v>0</v>
      </c>
      <c r="M3831" t="b">
        <v>0</v>
      </c>
      <c r="N3831" t="s">
        <v>8282</v>
      </c>
      <c r="O3831">
        <f t="shared" si="236"/>
        <v>0</v>
      </c>
      <c r="P3831">
        <f t="shared" si="237"/>
        <v>0</v>
      </c>
      <c r="Q3831" s="10" t="s">
        <v>8334</v>
      </c>
      <c r="R3831" t="s">
        <v>8335</v>
      </c>
      <c r="S3831" s="14">
        <f t="shared" si="238"/>
        <v>42397.89980324074</v>
      </c>
      <c r="T3831" s="14">
        <f t="shared" si="239"/>
        <v>42427.89980324074</v>
      </c>
    </row>
    <row r="3832" spans="1:20" ht="45" x14ac:dyDescent="0.45">
      <c r="A3832">
        <v>2437</v>
      </c>
      <c r="B3832" s="3" t="s">
        <v>2438</v>
      </c>
      <c r="C3832" s="3" t="s">
        <v>6547</v>
      </c>
      <c r="D3832" s="6">
        <v>8000</v>
      </c>
      <c r="E3832" s="8">
        <v>0</v>
      </c>
      <c r="F3832" t="s">
        <v>8220</v>
      </c>
      <c r="G3832" t="s">
        <v>8223</v>
      </c>
      <c r="H3832" t="s">
        <v>8245</v>
      </c>
      <c r="I3832">
        <v>1426615200</v>
      </c>
      <c r="J3832">
        <v>1422400188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>
        <f t="shared" si="237"/>
        <v>0</v>
      </c>
      <c r="Q3832" s="10" t="s">
        <v>8334</v>
      </c>
      <c r="R3832" t="s">
        <v>8335</v>
      </c>
      <c r="S3832" s="14">
        <f t="shared" si="238"/>
        <v>42031.965138888889</v>
      </c>
      <c r="T3832" s="14">
        <f t="shared" si="239"/>
        <v>42080.75</v>
      </c>
    </row>
    <row r="3833" spans="1:20" ht="59.4" x14ac:dyDescent="0.45">
      <c r="A3833">
        <v>2439</v>
      </c>
      <c r="B3833" s="3" t="s">
        <v>2440</v>
      </c>
      <c r="C3833" s="3" t="s">
        <v>6549</v>
      </c>
      <c r="D3833" s="6">
        <v>10000</v>
      </c>
      <c r="E3833" s="8">
        <v>0</v>
      </c>
      <c r="F3833" t="s">
        <v>8220</v>
      </c>
      <c r="G3833" t="s">
        <v>8223</v>
      </c>
      <c r="H3833" t="s">
        <v>8245</v>
      </c>
      <c r="I3833">
        <v>1445197129</v>
      </c>
      <c r="J3833">
        <v>1442605129</v>
      </c>
      <c r="K3833" t="b">
        <v>0</v>
      </c>
      <c r="L3833">
        <v>0</v>
      </c>
      <c r="M3833" t="b">
        <v>0</v>
      </c>
      <c r="N3833" t="s">
        <v>8282</v>
      </c>
      <c r="O3833">
        <f t="shared" si="236"/>
        <v>0</v>
      </c>
      <c r="P3833">
        <f t="shared" si="237"/>
        <v>0</v>
      </c>
      <c r="Q3833" s="10" t="s">
        <v>8334</v>
      </c>
      <c r="R3833" t="s">
        <v>8335</v>
      </c>
      <c r="S3833" s="14">
        <f t="shared" si="238"/>
        <v>42265.818622685183</v>
      </c>
      <c r="T3833" s="14">
        <f t="shared" si="239"/>
        <v>42295.818622685183</v>
      </c>
    </row>
    <row r="3834" spans="1:20" ht="45" x14ac:dyDescent="0.45">
      <c r="A3834">
        <v>2561</v>
      </c>
      <c r="B3834" s="3" t="s">
        <v>2561</v>
      </c>
      <c r="C3834" s="3" t="s">
        <v>6671</v>
      </c>
      <c r="D3834" s="6">
        <v>100000</v>
      </c>
      <c r="E3834" s="8">
        <v>0</v>
      </c>
      <c r="F3834" t="s">
        <v>8219</v>
      </c>
      <c r="G3834" t="s">
        <v>8228</v>
      </c>
      <c r="H3834" t="s">
        <v>8250</v>
      </c>
      <c r="I3834">
        <v>1444740089</v>
      </c>
      <c r="J3834">
        <v>1442148089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>
        <f t="shared" si="237"/>
        <v>0</v>
      </c>
      <c r="Q3834" s="10" t="s">
        <v>8334</v>
      </c>
      <c r="R3834" t="s">
        <v>8335</v>
      </c>
      <c r="S3834" s="14">
        <f t="shared" si="238"/>
        <v>42260.528807870374</v>
      </c>
      <c r="T3834" s="14">
        <f t="shared" si="239"/>
        <v>42290.528807870374</v>
      </c>
    </row>
    <row r="3835" spans="1:20" ht="30.6" x14ac:dyDescent="0.45">
      <c r="A3835">
        <v>2563</v>
      </c>
      <c r="B3835" s="3" t="s">
        <v>2563</v>
      </c>
      <c r="C3835" s="3" t="s">
        <v>6673</v>
      </c>
      <c r="D3835" s="6">
        <v>20000</v>
      </c>
      <c r="E3835" s="8">
        <v>0</v>
      </c>
      <c r="F3835" t="s">
        <v>8219</v>
      </c>
      <c r="G3835" t="s">
        <v>8223</v>
      </c>
      <c r="H3835" t="s">
        <v>8245</v>
      </c>
      <c r="I3835">
        <v>1438226451</v>
      </c>
      <c r="J3835">
        <v>1433042451</v>
      </c>
      <c r="K3835" t="b">
        <v>0</v>
      </c>
      <c r="L3835">
        <v>0</v>
      </c>
      <c r="M3835" t="b">
        <v>0</v>
      </c>
      <c r="N3835" t="s">
        <v>8282</v>
      </c>
      <c r="O3835">
        <f t="shared" si="236"/>
        <v>0</v>
      </c>
      <c r="P3835">
        <f t="shared" si="237"/>
        <v>0</v>
      </c>
      <c r="Q3835" s="10" t="s">
        <v>8334</v>
      </c>
      <c r="R3835" t="s">
        <v>8335</v>
      </c>
      <c r="S3835" s="14">
        <f t="shared" si="238"/>
        <v>42155.139479166668</v>
      </c>
      <c r="T3835" s="14">
        <f t="shared" si="239"/>
        <v>42215.139479166668</v>
      </c>
    </row>
    <row r="3836" spans="1:20" ht="45" x14ac:dyDescent="0.45">
      <c r="A3836">
        <v>2564</v>
      </c>
      <c r="B3836" s="3" t="s">
        <v>2564</v>
      </c>
      <c r="C3836" s="3" t="s">
        <v>6674</v>
      </c>
      <c r="D3836" s="6">
        <v>40000</v>
      </c>
      <c r="E3836" s="8">
        <v>0</v>
      </c>
      <c r="F3836" t="s">
        <v>8219</v>
      </c>
      <c r="G3836" t="s">
        <v>8228</v>
      </c>
      <c r="H3836" t="s">
        <v>8250</v>
      </c>
      <c r="I3836">
        <v>1406854699</v>
      </c>
      <c r="J3836">
        <v>1404262699</v>
      </c>
      <c r="K3836" t="b">
        <v>0</v>
      </c>
      <c r="L3836">
        <v>0</v>
      </c>
      <c r="M3836" t="b">
        <v>0</v>
      </c>
      <c r="N3836" t="s">
        <v>8282</v>
      </c>
      <c r="O3836">
        <f t="shared" si="236"/>
        <v>0</v>
      </c>
      <c r="P3836">
        <f t="shared" si="237"/>
        <v>0</v>
      </c>
      <c r="Q3836" s="10" t="s">
        <v>8334</v>
      </c>
      <c r="R3836" t="s">
        <v>8335</v>
      </c>
      <c r="S3836" s="14">
        <f t="shared" si="238"/>
        <v>41822.040497685186</v>
      </c>
      <c r="T3836" s="14">
        <f t="shared" si="239"/>
        <v>41852.040497685186</v>
      </c>
    </row>
    <row r="3837" spans="1:20" ht="45" x14ac:dyDescent="0.45">
      <c r="A3837">
        <v>2566</v>
      </c>
      <c r="B3837" s="3" t="s">
        <v>2566</v>
      </c>
      <c r="C3837" s="3" t="s">
        <v>6676</v>
      </c>
      <c r="D3837" s="6">
        <v>35000</v>
      </c>
      <c r="E3837" s="8">
        <v>0</v>
      </c>
      <c r="F3837" t="s">
        <v>8219</v>
      </c>
      <c r="G3837" t="s">
        <v>8223</v>
      </c>
      <c r="H3837" t="s">
        <v>8245</v>
      </c>
      <c r="I3837">
        <v>1408663948</v>
      </c>
      <c r="J3837">
        <v>1406071948</v>
      </c>
      <c r="K3837" t="b">
        <v>0</v>
      </c>
      <c r="L3837">
        <v>0</v>
      </c>
      <c r="M3837" t="b">
        <v>0</v>
      </c>
      <c r="N3837" t="s">
        <v>8282</v>
      </c>
      <c r="O3837">
        <f t="shared" si="236"/>
        <v>0</v>
      </c>
      <c r="P3837">
        <f t="shared" si="237"/>
        <v>0</v>
      </c>
      <c r="Q3837" s="10" t="s">
        <v>8334</v>
      </c>
      <c r="R3837" t="s">
        <v>8335</v>
      </c>
      <c r="S3837" s="14">
        <f t="shared" si="238"/>
        <v>41842.980879629627</v>
      </c>
      <c r="T3837" s="14">
        <f t="shared" si="239"/>
        <v>41872.980879629627</v>
      </c>
    </row>
    <row r="3838" spans="1:20" ht="45" x14ac:dyDescent="0.45">
      <c r="A3838">
        <v>2572</v>
      </c>
      <c r="B3838" s="3" t="s">
        <v>2572</v>
      </c>
      <c r="C3838" s="3" t="s">
        <v>6682</v>
      </c>
      <c r="D3838" s="6">
        <v>30000</v>
      </c>
      <c r="E3838" s="8">
        <v>0</v>
      </c>
      <c r="F3838" t="s">
        <v>8219</v>
      </c>
      <c r="G3838" t="s">
        <v>8223</v>
      </c>
      <c r="H3838" t="s">
        <v>8245</v>
      </c>
      <c r="I3838">
        <v>1428893517</v>
      </c>
      <c r="J3838">
        <v>1426301517</v>
      </c>
      <c r="K3838" t="b">
        <v>0</v>
      </c>
      <c r="L3838">
        <v>0</v>
      </c>
      <c r="M3838" t="b">
        <v>0</v>
      </c>
      <c r="N3838" t="s">
        <v>8282</v>
      </c>
      <c r="O3838">
        <f t="shared" si="236"/>
        <v>0</v>
      </c>
      <c r="P3838">
        <f t="shared" si="237"/>
        <v>0</v>
      </c>
      <c r="Q3838" s="10" t="s">
        <v>8334</v>
      </c>
      <c r="R3838" t="s">
        <v>8335</v>
      </c>
      <c r="S3838" s="14">
        <f t="shared" si="238"/>
        <v>42077.119409722218</v>
      </c>
      <c r="T3838" s="14">
        <f t="shared" si="239"/>
        <v>42107.119409722218</v>
      </c>
    </row>
    <row r="3839" spans="1:20" ht="45" x14ac:dyDescent="0.45">
      <c r="A3839">
        <v>2573</v>
      </c>
      <c r="B3839" s="3" t="s">
        <v>2573</v>
      </c>
      <c r="C3839" s="3" t="s">
        <v>6683</v>
      </c>
      <c r="D3839" s="6">
        <v>8000</v>
      </c>
      <c r="E3839" s="8">
        <v>0</v>
      </c>
      <c r="F3839" t="s">
        <v>8219</v>
      </c>
      <c r="G3839" t="s">
        <v>8223</v>
      </c>
      <c r="H3839" t="s">
        <v>8245</v>
      </c>
      <c r="I3839">
        <v>1408803149</v>
      </c>
      <c r="J3839">
        <v>1404915149</v>
      </c>
      <c r="K3839" t="b">
        <v>0</v>
      </c>
      <c r="L3839">
        <v>0</v>
      </c>
      <c r="M3839" t="b">
        <v>0</v>
      </c>
      <c r="N3839" t="s">
        <v>8282</v>
      </c>
      <c r="O3839">
        <f t="shared" si="236"/>
        <v>0</v>
      </c>
      <c r="P3839">
        <f t="shared" si="237"/>
        <v>0</v>
      </c>
      <c r="Q3839" s="10" t="s">
        <v>8334</v>
      </c>
      <c r="R3839" t="s">
        <v>8335</v>
      </c>
      <c r="S3839" s="14">
        <f t="shared" si="238"/>
        <v>41829.592002314814</v>
      </c>
      <c r="T3839" s="14">
        <f t="shared" si="239"/>
        <v>41874.592002314814</v>
      </c>
    </row>
    <row r="3840" spans="1:20" ht="45" x14ac:dyDescent="0.45">
      <c r="A3840">
        <v>2574</v>
      </c>
      <c r="B3840" s="3" t="s">
        <v>2574</v>
      </c>
      <c r="C3840" s="3" t="s">
        <v>6684</v>
      </c>
      <c r="D3840" s="6">
        <v>10000</v>
      </c>
      <c r="E3840" s="8">
        <v>0</v>
      </c>
      <c r="F3840" t="s">
        <v>8219</v>
      </c>
      <c r="G3840" t="s">
        <v>8223</v>
      </c>
      <c r="H3840" t="s">
        <v>8245</v>
      </c>
      <c r="I3840">
        <v>1463600945</v>
      </c>
      <c r="J3840">
        <v>1461786545</v>
      </c>
      <c r="K3840" t="b">
        <v>0</v>
      </c>
      <c r="L3840">
        <v>0</v>
      </c>
      <c r="M3840" t="b">
        <v>0</v>
      </c>
      <c r="N3840" t="s">
        <v>8282</v>
      </c>
      <c r="O3840">
        <f t="shared" si="236"/>
        <v>0</v>
      </c>
      <c r="P3840">
        <f t="shared" si="237"/>
        <v>0</v>
      </c>
      <c r="Q3840" s="10" t="s">
        <v>8334</v>
      </c>
      <c r="R3840" t="s">
        <v>8335</v>
      </c>
      <c r="S3840" s="14">
        <f t="shared" si="238"/>
        <v>42487.825752314813</v>
      </c>
      <c r="T3840" s="14">
        <f t="shared" si="239"/>
        <v>42508.825752314813</v>
      </c>
    </row>
    <row r="3841" spans="1:20" ht="45" x14ac:dyDescent="0.45">
      <c r="A3841">
        <v>2575</v>
      </c>
      <c r="B3841" s="3" t="s">
        <v>2575</v>
      </c>
      <c r="C3841" s="3" t="s">
        <v>6685</v>
      </c>
      <c r="D3841" s="6">
        <v>85000</v>
      </c>
      <c r="E3841" s="8">
        <v>0</v>
      </c>
      <c r="F3841" t="s">
        <v>8219</v>
      </c>
      <c r="G3841" t="s">
        <v>8223</v>
      </c>
      <c r="H3841" t="s">
        <v>8245</v>
      </c>
      <c r="I3841">
        <v>1421030194</v>
      </c>
      <c r="J3841">
        <v>1418438194</v>
      </c>
      <c r="K3841" t="b">
        <v>0</v>
      </c>
      <c r="L3841">
        <v>0</v>
      </c>
      <c r="M3841" t="b">
        <v>0</v>
      </c>
      <c r="N3841" t="s">
        <v>8282</v>
      </c>
      <c r="O3841">
        <f t="shared" si="236"/>
        <v>0</v>
      </c>
      <c r="P3841">
        <f t="shared" si="237"/>
        <v>0</v>
      </c>
      <c r="Q3841" s="10" t="s">
        <v>8334</v>
      </c>
      <c r="R3841" t="s">
        <v>8335</v>
      </c>
      <c r="S3841" s="14">
        <f t="shared" si="238"/>
        <v>41986.108726851846</v>
      </c>
      <c r="T3841" s="14">
        <f t="shared" si="239"/>
        <v>42016.108726851846</v>
      </c>
    </row>
    <row r="3842" spans="1:20" ht="30.6" x14ac:dyDescent="0.45">
      <c r="A3842">
        <v>2576</v>
      </c>
      <c r="B3842" s="3" t="s">
        <v>2576</v>
      </c>
      <c r="C3842" s="3" t="s">
        <v>6686</v>
      </c>
      <c r="D3842" s="6">
        <v>10000</v>
      </c>
      <c r="E3842" s="8">
        <v>0</v>
      </c>
      <c r="F3842" t="s">
        <v>8219</v>
      </c>
      <c r="G3842" t="s">
        <v>8223</v>
      </c>
      <c r="H3842" t="s">
        <v>8245</v>
      </c>
      <c r="I3842">
        <v>1428707647</v>
      </c>
      <c r="J3842">
        <v>1424823247</v>
      </c>
      <c r="K3842" t="b">
        <v>0</v>
      </c>
      <c r="L3842">
        <v>0</v>
      </c>
      <c r="M3842" t="b">
        <v>0</v>
      </c>
      <c r="N3842" t="s">
        <v>8282</v>
      </c>
      <c r="O3842">
        <f t="shared" ref="O3842:O3905" si="240">ROUND(E3842/D3842*100,0)</f>
        <v>0</v>
      </c>
      <c r="P3842">
        <f t="shared" ref="P3842:P3905" si="241">IFERROR(ROUND(E3842/L3842,2),0)</f>
        <v>0</v>
      </c>
      <c r="Q3842" s="10" t="s">
        <v>8334</v>
      </c>
      <c r="R3842" t="s">
        <v>8335</v>
      </c>
      <c r="S3842" s="14">
        <f t="shared" ref="S3842:S3905" si="242">(((J3842/60)/60)/24)+DATE(1970,1,1)</f>
        <v>42060.00980324074</v>
      </c>
      <c r="T3842" s="14">
        <f t="shared" ref="T3842:T3905" si="243">(((I3842/60)/60)/24)+DATE(1970,1,1)</f>
        <v>42104.968136574069</v>
      </c>
    </row>
    <row r="3843" spans="1:20" ht="45" x14ac:dyDescent="0.45">
      <c r="A3843">
        <v>2577</v>
      </c>
      <c r="B3843" s="3" t="s">
        <v>2577</v>
      </c>
      <c r="C3843" s="3" t="s">
        <v>6687</v>
      </c>
      <c r="D3843" s="6">
        <v>15000</v>
      </c>
      <c r="E3843" s="8">
        <v>0</v>
      </c>
      <c r="F3843" t="s">
        <v>8219</v>
      </c>
      <c r="G3843" t="s">
        <v>8223</v>
      </c>
      <c r="H3843" t="s">
        <v>8245</v>
      </c>
      <c r="I3843">
        <v>1407181297</v>
      </c>
      <c r="J3843">
        <v>1405021297</v>
      </c>
      <c r="K3843" t="b">
        <v>0</v>
      </c>
      <c r="L3843">
        <v>0</v>
      </c>
      <c r="M3843" t="b">
        <v>0</v>
      </c>
      <c r="N3843" t="s">
        <v>8282</v>
      </c>
      <c r="O3843">
        <f t="shared" si="240"/>
        <v>0</v>
      </c>
      <c r="P3843">
        <f t="shared" si="241"/>
        <v>0</v>
      </c>
      <c r="Q3843" s="10" t="s">
        <v>8334</v>
      </c>
      <c r="R3843" t="s">
        <v>8335</v>
      </c>
      <c r="S3843" s="14">
        <f t="shared" si="242"/>
        <v>41830.820567129631</v>
      </c>
      <c r="T3843" s="14">
        <f t="shared" si="243"/>
        <v>41855.820567129631</v>
      </c>
    </row>
    <row r="3844" spans="1:20" ht="59.4" x14ac:dyDescent="0.45">
      <c r="A3844">
        <v>2578</v>
      </c>
      <c r="B3844" s="3" t="s">
        <v>2578</v>
      </c>
      <c r="C3844" s="3" t="s">
        <v>6688</v>
      </c>
      <c r="D3844" s="6">
        <v>6000</v>
      </c>
      <c r="E3844" s="8">
        <v>0</v>
      </c>
      <c r="F3844" t="s">
        <v>8219</v>
      </c>
      <c r="G3844" t="s">
        <v>8223</v>
      </c>
      <c r="H3844" t="s">
        <v>8245</v>
      </c>
      <c r="I3844">
        <v>1444410000</v>
      </c>
      <c r="J3844">
        <v>1440203579</v>
      </c>
      <c r="K3844" t="b">
        <v>0</v>
      </c>
      <c r="L3844">
        <v>0</v>
      </c>
      <c r="M3844" t="b">
        <v>0</v>
      </c>
      <c r="N3844" t="s">
        <v>8282</v>
      </c>
      <c r="O3844">
        <f t="shared" si="240"/>
        <v>0</v>
      </c>
      <c r="P3844">
        <f t="shared" si="241"/>
        <v>0</v>
      </c>
      <c r="Q3844" s="10" t="s">
        <v>8334</v>
      </c>
      <c r="R3844" t="s">
        <v>8335</v>
      </c>
      <c r="S3844" s="14">
        <f t="shared" si="242"/>
        <v>42238.022905092599</v>
      </c>
      <c r="T3844" s="14">
        <f t="shared" si="243"/>
        <v>42286.708333333328</v>
      </c>
    </row>
    <row r="3845" spans="1:20" ht="30.6" x14ac:dyDescent="0.45">
      <c r="A3845">
        <v>2584</v>
      </c>
      <c r="B3845" s="3" t="s">
        <v>2584</v>
      </c>
      <c r="C3845" s="3" t="s">
        <v>6694</v>
      </c>
      <c r="D3845" s="6">
        <v>10000</v>
      </c>
      <c r="E3845" s="8">
        <v>0</v>
      </c>
      <c r="F3845" t="s">
        <v>8220</v>
      </c>
      <c r="G3845" t="s">
        <v>8223</v>
      </c>
      <c r="H3845" t="s">
        <v>8245</v>
      </c>
      <c r="I3845">
        <v>1434341369</v>
      </c>
      <c r="J3845">
        <v>1431749369</v>
      </c>
      <c r="K3845" t="b">
        <v>0</v>
      </c>
      <c r="L3845">
        <v>0</v>
      </c>
      <c r="M3845" t="b">
        <v>0</v>
      </c>
      <c r="N3845" t="s">
        <v>8282</v>
      </c>
      <c r="O3845">
        <f t="shared" si="240"/>
        <v>0</v>
      </c>
      <c r="P3845">
        <f t="shared" si="241"/>
        <v>0</v>
      </c>
      <c r="Q3845" s="10" t="s">
        <v>8334</v>
      </c>
      <c r="R3845" t="s">
        <v>8335</v>
      </c>
      <c r="S3845" s="14">
        <f t="shared" si="242"/>
        <v>42140.173252314817</v>
      </c>
      <c r="T3845" s="14">
        <f t="shared" si="243"/>
        <v>42170.173252314817</v>
      </c>
    </row>
    <row r="3846" spans="1:20" ht="45" x14ac:dyDescent="0.45">
      <c r="A3846">
        <v>2590</v>
      </c>
      <c r="B3846" s="3" t="s">
        <v>2590</v>
      </c>
      <c r="C3846" s="3" t="s">
        <v>6700</v>
      </c>
      <c r="D3846" s="6">
        <v>3000</v>
      </c>
      <c r="E3846" s="8">
        <v>0</v>
      </c>
      <c r="F3846" t="s">
        <v>8220</v>
      </c>
      <c r="G3846" t="s">
        <v>8225</v>
      </c>
      <c r="H3846" t="s">
        <v>8247</v>
      </c>
      <c r="I3846">
        <v>1453817297</v>
      </c>
      <c r="J3846">
        <v>1453212497</v>
      </c>
      <c r="K3846" t="b">
        <v>0</v>
      </c>
      <c r="L3846">
        <v>0</v>
      </c>
      <c r="M3846" t="b">
        <v>0</v>
      </c>
      <c r="N3846" t="s">
        <v>8282</v>
      </c>
      <c r="O3846">
        <f t="shared" si="240"/>
        <v>0</v>
      </c>
      <c r="P3846">
        <f t="shared" si="241"/>
        <v>0</v>
      </c>
      <c r="Q3846" s="10" t="s">
        <v>8334</v>
      </c>
      <c r="R3846" t="s">
        <v>8335</v>
      </c>
      <c r="S3846" s="14">
        <f t="shared" si="242"/>
        <v>42388.589085648149</v>
      </c>
      <c r="T3846" s="14">
        <f t="shared" si="243"/>
        <v>42395.589085648149</v>
      </c>
    </row>
    <row r="3847" spans="1:20" ht="45" x14ac:dyDescent="0.45">
      <c r="A3847">
        <v>2593</v>
      </c>
      <c r="B3847" s="3" t="s">
        <v>2593</v>
      </c>
      <c r="C3847" s="3" t="s">
        <v>6703</v>
      </c>
      <c r="D3847" s="6">
        <v>10000</v>
      </c>
      <c r="E3847" s="8">
        <v>0</v>
      </c>
      <c r="F3847" t="s">
        <v>8220</v>
      </c>
      <c r="G3847" t="s">
        <v>8223</v>
      </c>
      <c r="H3847" t="s">
        <v>8245</v>
      </c>
      <c r="I3847">
        <v>1429993026</v>
      </c>
      <c r="J3847">
        <v>1427401026</v>
      </c>
      <c r="K3847" t="b">
        <v>0</v>
      </c>
      <c r="L3847">
        <v>0</v>
      </c>
      <c r="M3847" t="b">
        <v>0</v>
      </c>
      <c r="N3847" t="s">
        <v>8282</v>
      </c>
      <c r="O3847">
        <f t="shared" si="240"/>
        <v>0</v>
      </c>
      <c r="P3847">
        <f t="shared" si="241"/>
        <v>0</v>
      </c>
      <c r="Q3847" s="10" t="s">
        <v>8334</v>
      </c>
      <c r="R3847" t="s">
        <v>8335</v>
      </c>
      <c r="S3847" s="14">
        <f t="shared" si="242"/>
        <v>42089.84520833334</v>
      </c>
      <c r="T3847" s="14">
        <f t="shared" si="243"/>
        <v>42119.84520833334</v>
      </c>
    </row>
    <row r="3848" spans="1:20" ht="45" x14ac:dyDescent="0.45">
      <c r="A3848">
        <v>2686</v>
      </c>
      <c r="B3848" s="3" t="s">
        <v>2686</v>
      </c>
      <c r="C3848" s="3" t="s">
        <v>6796</v>
      </c>
      <c r="D3848" s="6">
        <v>30000</v>
      </c>
      <c r="E3848" s="8">
        <v>0</v>
      </c>
      <c r="F3848" t="s">
        <v>8220</v>
      </c>
      <c r="G3848" t="s">
        <v>8223</v>
      </c>
      <c r="H3848" t="s">
        <v>8245</v>
      </c>
      <c r="I3848">
        <v>1412119423</v>
      </c>
      <c r="J3848">
        <v>1410391423</v>
      </c>
      <c r="K3848" t="b">
        <v>0</v>
      </c>
      <c r="L3848">
        <v>0</v>
      </c>
      <c r="M3848" t="b">
        <v>0</v>
      </c>
      <c r="N3848" t="s">
        <v>8282</v>
      </c>
      <c r="O3848">
        <f t="shared" si="240"/>
        <v>0</v>
      </c>
      <c r="P3848">
        <f t="shared" si="241"/>
        <v>0</v>
      </c>
      <c r="Q3848" s="10" t="s">
        <v>8334</v>
      </c>
      <c r="R3848" t="s">
        <v>8335</v>
      </c>
      <c r="S3848" s="14">
        <f t="shared" si="242"/>
        <v>41892.974803240737</v>
      </c>
      <c r="T3848" s="14">
        <f t="shared" si="243"/>
        <v>41912.974803240737</v>
      </c>
    </row>
    <row r="3849" spans="1:20" ht="45" x14ac:dyDescent="0.45">
      <c r="A3849">
        <v>2687</v>
      </c>
      <c r="B3849" s="3" t="s">
        <v>2687</v>
      </c>
      <c r="C3849" s="3" t="s">
        <v>6797</v>
      </c>
      <c r="D3849" s="6">
        <v>15000</v>
      </c>
      <c r="E3849" s="8">
        <v>0</v>
      </c>
      <c r="F3849" t="s">
        <v>8220</v>
      </c>
      <c r="G3849" t="s">
        <v>8223</v>
      </c>
      <c r="H3849" t="s">
        <v>8245</v>
      </c>
      <c r="I3849">
        <v>1435591318</v>
      </c>
      <c r="J3849">
        <v>1432999318</v>
      </c>
      <c r="K3849" t="b">
        <v>0</v>
      </c>
      <c r="L3849">
        <v>0</v>
      </c>
      <c r="M3849" t="b">
        <v>0</v>
      </c>
      <c r="N3849" t="s">
        <v>8282</v>
      </c>
      <c r="O3849">
        <f t="shared" si="240"/>
        <v>0</v>
      </c>
      <c r="P3849">
        <f t="shared" si="241"/>
        <v>0</v>
      </c>
      <c r="Q3849" s="10" t="s">
        <v>8334</v>
      </c>
      <c r="R3849" t="s">
        <v>8335</v>
      </c>
      <c r="S3849" s="14">
        <f t="shared" si="242"/>
        <v>42154.64025462963</v>
      </c>
      <c r="T3849" s="14">
        <f t="shared" si="243"/>
        <v>42184.64025462963</v>
      </c>
    </row>
    <row r="3850" spans="1:20" ht="45" x14ac:dyDescent="0.45">
      <c r="A3850">
        <v>2699</v>
      </c>
      <c r="B3850" s="3" t="s">
        <v>2699</v>
      </c>
      <c r="C3850" s="3" t="s">
        <v>6809</v>
      </c>
      <c r="D3850" s="6">
        <v>2</v>
      </c>
      <c r="E3850" s="8">
        <v>0</v>
      </c>
      <c r="F3850" t="s">
        <v>8220</v>
      </c>
      <c r="G3850" t="s">
        <v>8228</v>
      </c>
      <c r="H3850" t="s">
        <v>8250</v>
      </c>
      <c r="I3850">
        <v>1407533463</v>
      </c>
      <c r="J3850">
        <v>1404941463</v>
      </c>
      <c r="K3850" t="b">
        <v>0</v>
      </c>
      <c r="L3850">
        <v>0</v>
      </c>
      <c r="M3850" t="b">
        <v>0</v>
      </c>
      <c r="N3850" t="s">
        <v>8282</v>
      </c>
      <c r="O3850">
        <f t="shared" si="240"/>
        <v>0</v>
      </c>
      <c r="P3850">
        <f t="shared" si="241"/>
        <v>0</v>
      </c>
      <c r="Q3850" s="10" t="s">
        <v>8334</v>
      </c>
      <c r="R3850" t="s">
        <v>8335</v>
      </c>
      <c r="S3850" s="14">
        <f t="shared" si="242"/>
        <v>41829.896562499998</v>
      </c>
      <c r="T3850" s="14">
        <f t="shared" si="243"/>
        <v>41859.896562499998</v>
      </c>
    </row>
    <row r="3851" spans="1:20" ht="45" x14ac:dyDescent="0.45">
      <c r="A3851">
        <v>887</v>
      </c>
      <c r="B3851" s="3" t="s">
        <v>888</v>
      </c>
      <c r="C3851" s="3" t="s">
        <v>4997</v>
      </c>
      <c r="D3851" s="6">
        <v>1000</v>
      </c>
      <c r="E3851" s="8">
        <v>0</v>
      </c>
      <c r="F3851" t="s">
        <v>8220</v>
      </c>
      <c r="G3851" t="s">
        <v>8223</v>
      </c>
      <c r="H3851" t="s">
        <v>8245</v>
      </c>
      <c r="I3851">
        <v>1338159655</v>
      </c>
      <c r="J3851">
        <v>1335567655</v>
      </c>
      <c r="K3851" t="b">
        <v>0</v>
      </c>
      <c r="L3851">
        <v>0</v>
      </c>
      <c r="M3851" t="b">
        <v>0</v>
      </c>
      <c r="N3851" t="s">
        <v>8277</v>
      </c>
      <c r="O3851">
        <f t="shared" si="240"/>
        <v>0</v>
      </c>
      <c r="P3851">
        <f t="shared" si="241"/>
        <v>0</v>
      </c>
      <c r="Q3851" s="10" t="s">
        <v>8323</v>
      </c>
      <c r="R3851" t="s">
        <v>8327</v>
      </c>
      <c r="S3851" s="14">
        <f t="shared" si="242"/>
        <v>41026.958969907406</v>
      </c>
      <c r="T3851" s="14">
        <f t="shared" si="243"/>
        <v>41056.958969907406</v>
      </c>
    </row>
    <row r="3852" spans="1:20" ht="45" x14ac:dyDescent="0.45">
      <c r="A3852">
        <v>897</v>
      </c>
      <c r="B3852" s="3" t="s">
        <v>898</v>
      </c>
      <c r="C3852" s="3" t="s">
        <v>5007</v>
      </c>
      <c r="D3852" s="6">
        <v>3000</v>
      </c>
      <c r="E3852" s="8">
        <v>0</v>
      </c>
      <c r="F3852" t="s">
        <v>8220</v>
      </c>
      <c r="G3852" t="s">
        <v>8223</v>
      </c>
      <c r="H3852" t="s">
        <v>8245</v>
      </c>
      <c r="I3852">
        <v>1354123908</v>
      </c>
      <c r="J3852">
        <v>1351528308</v>
      </c>
      <c r="K3852" t="b">
        <v>0</v>
      </c>
      <c r="L3852">
        <v>0</v>
      </c>
      <c r="M3852" t="b">
        <v>0</v>
      </c>
      <c r="N3852" t="s">
        <v>8277</v>
      </c>
      <c r="O3852">
        <f t="shared" si="240"/>
        <v>0</v>
      </c>
      <c r="P3852">
        <f t="shared" si="241"/>
        <v>0</v>
      </c>
      <c r="Q3852" s="10" t="s">
        <v>8323</v>
      </c>
      <c r="R3852" t="s">
        <v>8327</v>
      </c>
      <c r="S3852" s="14">
        <f t="shared" si="242"/>
        <v>41211.688750000001</v>
      </c>
      <c r="T3852" s="14">
        <f t="shared" si="243"/>
        <v>41241.730416666665</v>
      </c>
    </row>
    <row r="3853" spans="1:20" ht="59.4" x14ac:dyDescent="0.45">
      <c r="A3853">
        <v>875</v>
      </c>
      <c r="B3853" s="3" t="s">
        <v>876</v>
      </c>
      <c r="C3853" s="3" t="s">
        <v>4985</v>
      </c>
      <c r="D3853" s="6">
        <v>5000</v>
      </c>
      <c r="E3853" s="8">
        <v>0</v>
      </c>
      <c r="F3853" t="s">
        <v>8220</v>
      </c>
      <c r="G3853" t="s">
        <v>8223</v>
      </c>
      <c r="H3853" t="s">
        <v>8245</v>
      </c>
      <c r="I3853">
        <v>1442856131</v>
      </c>
      <c r="J3853">
        <v>1441128131</v>
      </c>
      <c r="K3853" t="b">
        <v>0</v>
      </c>
      <c r="L3853">
        <v>0</v>
      </c>
      <c r="M3853" t="b">
        <v>0</v>
      </c>
      <c r="N3853" t="s">
        <v>8276</v>
      </c>
      <c r="O3853">
        <f t="shared" si="240"/>
        <v>0</v>
      </c>
      <c r="P3853">
        <f t="shared" si="241"/>
        <v>0</v>
      </c>
      <c r="Q3853" s="10" t="s">
        <v>8323</v>
      </c>
      <c r="R3853" t="s">
        <v>8326</v>
      </c>
      <c r="S3853" s="14">
        <f t="shared" si="242"/>
        <v>42248.723738425921</v>
      </c>
      <c r="T3853" s="14">
        <f t="shared" si="243"/>
        <v>42268.723738425921</v>
      </c>
    </row>
    <row r="3854" spans="1:20" ht="59.4" x14ac:dyDescent="0.45">
      <c r="A3854">
        <v>901</v>
      </c>
      <c r="B3854" s="3" t="s">
        <v>902</v>
      </c>
      <c r="C3854" s="3" t="s">
        <v>5011</v>
      </c>
      <c r="D3854" s="6">
        <v>6500</v>
      </c>
      <c r="E3854" s="8">
        <v>0</v>
      </c>
      <c r="F3854" t="s">
        <v>8220</v>
      </c>
      <c r="G3854" t="s">
        <v>8223</v>
      </c>
      <c r="H3854" t="s">
        <v>8245</v>
      </c>
      <c r="I3854">
        <v>1276024260</v>
      </c>
      <c r="J3854">
        <v>1272050914</v>
      </c>
      <c r="K3854" t="b">
        <v>0</v>
      </c>
      <c r="L3854">
        <v>0</v>
      </c>
      <c r="M3854" t="b">
        <v>0</v>
      </c>
      <c r="N3854" t="s">
        <v>8276</v>
      </c>
      <c r="O3854">
        <f t="shared" si="240"/>
        <v>0</v>
      </c>
      <c r="P3854">
        <f t="shared" si="241"/>
        <v>0</v>
      </c>
      <c r="Q3854" s="10" t="s">
        <v>8323</v>
      </c>
      <c r="R3854" t="s">
        <v>8326</v>
      </c>
      <c r="S3854" s="14">
        <f t="shared" si="242"/>
        <v>40291.81150462963</v>
      </c>
      <c r="T3854" s="14">
        <f t="shared" si="243"/>
        <v>40337.799305555556</v>
      </c>
    </row>
    <row r="3855" spans="1:20" ht="30.6" x14ac:dyDescent="0.45">
      <c r="A3855">
        <v>906</v>
      </c>
      <c r="B3855" s="3" t="s">
        <v>907</v>
      </c>
      <c r="C3855" s="3" t="s">
        <v>5016</v>
      </c>
      <c r="D3855" s="6">
        <v>15000</v>
      </c>
      <c r="E3855" s="8">
        <v>0</v>
      </c>
      <c r="F3855" t="s">
        <v>8220</v>
      </c>
      <c r="G3855" t="s">
        <v>8223</v>
      </c>
      <c r="H3855" t="s">
        <v>8245</v>
      </c>
      <c r="I3855">
        <v>1394681590</v>
      </c>
      <c r="J3855">
        <v>1392093190</v>
      </c>
      <c r="K3855" t="b">
        <v>0</v>
      </c>
      <c r="L3855">
        <v>0</v>
      </c>
      <c r="M3855" t="b">
        <v>0</v>
      </c>
      <c r="N3855" t="s">
        <v>8276</v>
      </c>
      <c r="O3855">
        <f t="shared" si="240"/>
        <v>0</v>
      </c>
      <c r="P3855">
        <f t="shared" si="241"/>
        <v>0</v>
      </c>
      <c r="Q3855" s="10" t="s">
        <v>8323</v>
      </c>
      <c r="R3855" t="s">
        <v>8326</v>
      </c>
      <c r="S3855" s="14">
        <f t="shared" si="242"/>
        <v>41681.189699074072</v>
      </c>
      <c r="T3855" s="14">
        <f t="shared" si="243"/>
        <v>41711.148032407407</v>
      </c>
    </row>
    <row r="3856" spans="1:20" ht="30.6" x14ac:dyDescent="0.45">
      <c r="A3856">
        <v>907</v>
      </c>
      <c r="B3856" s="3" t="s">
        <v>908</v>
      </c>
      <c r="C3856" s="3" t="s">
        <v>5017</v>
      </c>
      <c r="D3856" s="6">
        <v>2900</v>
      </c>
      <c r="E3856" s="8">
        <v>0</v>
      </c>
      <c r="F3856" t="s">
        <v>8220</v>
      </c>
      <c r="G3856" t="s">
        <v>8223</v>
      </c>
      <c r="H3856" t="s">
        <v>8245</v>
      </c>
      <c r="I3856">
        <v>1315715823</v>
      </c>
      <c r="J3856">
        <v>1313123823</v>
      </c>
      <c r="K3856" t="b">
        <v>0</v>
      </c>
      <c r="L3856">
        <v>0</v>
      </c>
      <c r="M3856" t="b">
        <v>0</v>
      </c>
      <c r="N3856" t="s">
        <v>8276</v>
      </c>
      <c r="O3856">
        <f t="shared" si="240"/>
        <v>0</v>
      </c>
      <c r="P3856">
        <f t="shared" si="241"/>
        <v>0</v>
      </c>
      <c r="Q3856" s="10" t="s">
        <v>8323</v>
      </c>
      <c r="R3856" t="s">
        <v>8326</v>
      </c>
      <c r="S3856" s="14">
        <f t="shared" si="242"/>
        <v>40767.192395833335</v>
      </c>
      <c r="T3856" s="14">
        <f t="shared" si="243"/>
        <v>40797.192395833335</v>
      </c>
    </row>
    <row r="3857" spans="1:20" ht="45" x14ac:dyDescent="0.45">
      <c r="A3857">
        <v>908</v>
      </c>
      <c r="B3857" s="3" t="s">
        <v>909</v>
      </c>
      <c r="C3857" s="3" t="s">
        <v>5018</v>
      </c>
      <c r="D3857" s="6">
        <v>2500</v>
      </c>
      <c r="E3857" s="8">
        <v>0</v>
      </c>
      <c r="F3857" t="s">
        <v>8220</v>
      </c>
      <c r="G3857" t="s">
        <v>8223</v>
      </c>
      <c r="H3857" t="s">
        <v>8245</v>
      </c>
      <c r="I3857">
        <v>1280206740</v>
      </c>
      <c r="J3857">
        <v>1276283655</v>
      </c>
      <c r="K3857" t="b">
        <v>0</v>
      </c>
      <c r="L3857">
        <v>0</v>
      </c>
      <c r="M3857" t="b">
        <v>0</v>
      </c>
      <c r="N3857" t="s">
        <v>8276</v>
      </c>
      <c r="O3857">
        <f t="shared" si="240"/>
        <v>0</v>
      </c>
      <c r="P3857">
        <f t="shared" si="241"/>
        <v>0</v>
      </c>
      <c r="Q3857" s="10" t="s">
        <v>8323</v>
      </c>
      <c r="R3857" t="s">
        <v>8326</v>
      </c>
      <c r="S3857" s="14">
        <f t="shared" si="242"/>
        <v>40340.801562499997</v>
      </c>
      <c r="T3857" s="14">
        <f t="shared" si="243"/>
        <v>40386.207638888889</v>
      </c>
    </row>
    <row r="3858" spans="1:20" ht="45" x14ac:dyDescent="0.45">
      <c r="A3858">
        <v>911</v>
      </c>
      <c r="B3858" s="3" t="s">
        <v>912</v>
      </c>
      <c r="C3858" s="3" t="s">
        <v>5021</v>
      </c>
      <c r="D3858" s="6">
        <v>100000</v>
      </c>
      <c r="E3858" s="8">
        <v>0</v>
      </c>
      <c r="F3858" t="s">
        <v>8220</v>
      </c>
      <c r="G3858" t="s">
        <v>8223</v>
      </c>
      <c r="H3858" t="s">
        <v>8245</v>
      </c>
      <c r="I3858">
        <v>1390522045</v>
      </c>
      <c r="J3858">
        <v>1388707645</v>
      </c>
      <c r="K3858" t="b">
        <v>0</v>
      </c>
      <c r="L3858">
        <v>0</v>
      </c>
      <c r="M3858" t="b">
        <v>0</v>
      </c>
      <c r="N3858" t="s">
        <v>8276</v>
      </c>
      <c r="O3858">
        <f t="shared" si="240"/>
        <v>0</v>
      </c>
      <c r="P3858">
        <f t="shared" si="241"/>
        <v>0</v>
      </c>
      <c r="Q3858" s="10" t="s">
        <v>8323</v>
      </c>
      <c r="R3858" t="s">
        <v>8326</v>
      </c>
      <c r="S3858" s="14">
        <f t="shared" si="242"/>
        <v>41642.005150462966</v>
      </c>
      <c r="T3858" s="14">
        <f t="shared" si="243"/>
        <v>41663.005150462966</v>
      </c>
    </row>
    <row r="3859" spans="1:20" ht="45" x14ac:dyDescent="0.45">
      <c r="A3859">
        <v>914</v>
      </c>
      <c r="B3859" s="3" t="s">
        <v>915</v>
      </c>
      <c r="C3859" s="3" t="s">
        <v>5024</v>
      </c>
      <c r="D3859" s="6">
        <v>1500</v>
      </c>
      <c r="E3859" s="8">
        <v>0</v>
      </c>
      <c r="F3859" t="s">
        <v>8220</v>
      </c>
      <c r="G3859" t="s">
        <v>8223</v>
      </c>
      <c r="H3859" t="s">
        <v>8245</v>
      </c>
      <c r="I3859">
        <v>1345918747</v>
      </c>
      <c r="J3859">
        <v>1343326747</v>
      </c>
      <c r="K3859" t="b">
        <v>0</v>
      </c>
      <c r="L3859">
        <v>0</v>
      </c>
      <c r="M3859" t="b">
        <v>0</v>
      </c>
      <c r="N3859" t="s">
        <v>8276</v>
      </c>
      <c r="O3859">
        <f t="shared" si="240"/>
        <v>0</v>
      </c>
      <c r="P3859">
        <f t="shared" si="241"/>
        <v>0</v>
      </c>
      <c r="Q3859" s="10" t="s">
        <v>8323</v>
      </c>
      <c r="R3859" t="s">
        <v>8326</v>
      </c>
      <c r="S3859" s="14">
        <f t="shared" si="242"/>
        <v>41116.763275462967</v>
      </c>
      <c r="T3859" s="14">
        <f t="shared" si="243"/>
        <v>41146.763275462967</v>
      </c>
    </row>
    <row r="3860" spans="1:20" ht="45" x14ac:dyDescent="0.45">
      <c r="A3860">
        <v>916</v>
      </c>
      <c r="B3860" s="3" t="s">
        <v>917</v>
      </c>
      <c r="C3860" s="3" t="s">
        <v>5026</v>
      </c>
      <c r="D3860" s="6">
        <v>3300</v>
      </c>
      <c r="E3860" s="8">
        <v>0</v>
      </c>
      <c r="F3860" t="s">
        <v>8220</v>
      </c>
      <c r="G3860" t="s">
        <v>8223</v>
      </c>
      <c r="H3860" t="s">
        <v>8245</v>
      </c>
      <c r="I3860">
        <v>1287723600</v>
      </c>
      <c r="J3860">
        <v>1284409734</v>
      </c>
      <c r="K3860" t="b">
        <v>0</v>
      </c>
      <c r="L3860">
        <v>0</v>
      </c>
      <c r="M3860" t="b">
        <v>0</v>
      </c>
      <c r="N3860" t="s">
        <v>8276</v>
      </c>
      <c r="O3860">
        <f t="shared" si="240"/>
        <v>0</v>
      </c>
      <c r="P3860">
        <f t="shared" si="241"/>
        <v>0</v>
      </c>
      <c r="Q3860" s="10" t="s">
        <v>8323</v>
      </c>
      <c r="R3860" t="s">
        <v>8326</v>
      </c>
      <c r="S3860" s="14">
        <f t="shared" si="242"/>
        <v>40434.853402777779</v>
      </c>
      <c r="T3860" s="14">
        <f t="shared" si="243"/>
        <v>40473.208333333336</v>
      </c>
    </row>
    <row r="3861" spans="1:20" ht="45" x14ac:dyDescent="0.45">
      <c r="A3861">
        <v>920</v>
      </c>
      <c r="B3861" s="3" t="s">
        <v>921</v>
      </c>
      <c r="C3861" s="3" t="s">
        <v>5030</v>
      </c>
      <c r="D3861" s="6">
        <v>5500</v>
      </c>
      <c r="E3861" s="8">
        <v>0</v>
      </c>
      <c r="F3861" t="s">
        <v>8220</v>
      </c>
      <c r="G3861" t="s">
        <v>8223</v>
      </c>
      <c r="H3861" t="s">
        <v>8245</v>
      </c>
      <c r="I3861">
        <v>1384448822</v>
      </c>
      <c r="J3861">
        <v>1381853222</v>
      </c>
      <c r="K3861" t="b">
        <v>0</v>
      </c>
      <c r="L3861">
        <v>0</v>
      </c>
      <c r="M3861" t="b">
        <v>0</v>
      </c>
      <c r="N3861" t="s">
        <v>8276</v>
      </c>
      <c r="O3861">
        <f t="shared" si="240"/>
        <v>0</v>
      </c>
      <c r="P3861">
        <f t="shared" si="241"/>
        <v>0</v>
      </c>
      <c r="Q3861" s="10" t="s">
        <v>8323</v>
      </c>
      <c r="R3861" t="s">
        <v>8326</v>
      </c>
      <c r="S3861" s="14">
        <f t="shared" si="242"/>
        <v>41562.67155092593</v>
      </c>
      <c r="T3861" s="14">
        <f t="shared" si="243"/>
        <v>41592.713217592594</v>
      </c>
    </row>
    <row r="3862" spans="1:20" ht="59.4" x14ac:dyDescent="0.45">
      <c r="A3862">
        <v>926</v>
      </c>
      <c r="B3862" s="3" t="s">
        <v>927</v>
      </c>
      <c r="C3862" s="3" t="s">
        <v>5036</v>
      </c>
      <c r="D3862" s="6">
        <v>7000</v>
      </c>
      <c r="E3862" s="8">
        <v>0</v>
      </c>
      <c r="F3862" t="s">
        <v>8220</v>
      </c>
      <c r="G3862" t="s">
        <v>8223</v>
      </c>
      <c r="H3862" t="s">
        <v>8245</v>
      </c>
      <c r="I3862">
        <v>1278628800</v>
      </c>
      <c r="J3862">
        <v>1276043330</v>
      </c>
      <c r="K3862" t="b">
        <v>0</v>
      </c>
      <c r="L3862">
        <v>0</v>
      </c>
      <c r="M3862" t="b">
        <v>0</v>
      </c>
      <c r="N3862" t="s">
        <v>8276</v>
      </c>
      <c r="O3862">
        <f t="shared" si="240"/>
        <v>0</v>
      </c>
      <c r="P3862">
        <f t="shared" si="241"/>
        <v>0</v>
      </c>
      <c r="Q3862" s="10" t="s">
        <v>8323</v>
      </c>
      <c r="R3862" t="s">
        <v>8326</v>
      </c>
      <c r="S3862" s="14">
        <f t="shared" si="242"/>
        <v>40338.02002314815</v>
      </c>
      <c r="T3862" s="14">
        <f t="shared" si="243"/>
        <v>40367.944444444445</v>
      </c>
    </row>
    <row r="3863" spans="1:20" ht="30.6" x14ac:dyDescent="0.45">
      <c r="A3863">
        <v>927</v>
      </c>
      <c r="B3863" s="3" t="s">
        <v>928</v>
      </c>
      <c r="C3863" s="3" t="s">
        <v>5037</v>
      </c>
      <c r="D3863" s="6">
        <v>20000</v>
      </c>
      <c r="E3863" s="8">
        <v>0</v>
      </c>
      <c r="F3863" t="s">
        <v>8220</v>
      </c>
      <c r="G3863" t="s">
        <v>8223</v>
      </c>
      <c r="H3863" t="s">
        <v>8245</v>
      </c>
      <c r="I3863">
        <v>1337024695</v>
      </c>
      <c r="J3863">
        <v>1334432695</v>
      </c>
      <c r="K3863" t="b">
        <v>0</v>
      </c>
      <c r="L3863">
        <v>0</v>
      </c>
      <c r="M3863" t="b">
        <v>0</v>
      </c>
      <c r="N3863" t="s">
        <v>8276</v>
      </c>
      <c r="O3863">
        <f t="shared" si="240"/>
        <v>0</v>
      </c>
      <c r="P3863">
        <f t="shared" si="241"/>
        <v>0</v>
      </c>
      <c r="Q3863" s="10" t="s">
        <v>8323</v>
      </c>
      <c r="R3863" t="s">
        <v>8326</v>
      </c>
      <c r="S3863" s="14">
        <f t="shared" si="242"/>
        <v>41013.822858796295</v>
      </c>
      <c r="T3863" s="14">
        <f t="shared" si="243"/>
        <v>41043.822858796295</v>
      </c>
    </row>
    <row r="3864" spans="1:20" ht="45" x14ac:dyDescent="0.45">
      <c r="A3864">
        <v>929</v>
      </c>
      <c r="B3864" s="3" t="s">
        <v>930</v>
      </c>
      <c r="C3864" s="3" t="s">
        <v>5039</v>
      </c>
      <c r="D3864" s="6">
        <v>500</v>
      </c>
      <c r="E3864" s="8">
        <v>0</v>
      </c>
      <c r="F3864" t="s">
        <v>8220</v>
      </c>
      <c r="G3864" t="s">
        <v>8223</v>
      </c>
      <c r="H3864" t="s">
        <v>8245</v>
      </c>
      <c r="I3864">
        <v>1333946569</v>
      </c>
      <c r="J3864">
        <v>1331358169</v>
      </c>
      <c r="K3864" t="b">
        <v>0</v>
      </c>
      <c r="L3864">
        <v>0</v>
      </c>
      <c r="M3864" t="b">
        <v>0</v>
      </c>
      <c r="N3864" t="s">
        <v>8276</v>
      </c>
      <c r="O3864">
        <f t="shared" si="240"/>
        <v>0</v>
      </c>
      <c r="P3864">
        <f t="shared" si="241"/>
        <v>0</v>
      </c>
      <c r="Q3864" s="10" t="s">
        <v>8323</v>
      </c>
      <c r="R3864" t="s">
        <v>8326</v>
      </c>
      <c r="S3864" s="14">
        <f t="shared" si="242"/>
        <v>40978.238067129627</v>
      </c>
      <c r="T3864" s="14">
        <f t="shared" si="243"/>
        <v>41008.196400462963</v>
      </c>
    </row>
    <row r="3865" spans="1:20" ht="45" x14ac:dyDescent="0.45">
      <c r="A3865">
        <v>936</v>
      </c>
      <c r="B3865" s="3" t="s">
        <v>937</v>
      </c>
      <c r="C3865" s="3" t="s">
        <v>5046</v>
      </c>
      <c r="D3865" s="6">
        <v>1400</v>
      </c>
      <c r="E3865" s="8">
        <v>0</v>
      </c>
      <c r="F3865" t="s">
        <v>8220</v>
      </c>
      <c r="G3865" t="s">
        <v>8223</v>
      </c>
      <c r="H3865" t="s">
        <v>8245</v>
      </c>
      <c r="I3865">
        <v>1326916800</v>
      </c>
      <c r="J3865">
        <v>1323131689</v>
      </c>
      <c r="K3865" t="b">
        <v>0</v>
      </c>
      <c r="L3865">
        <v>0</v>
      </c>
      <c r="M3865" t="b">
        <v>0</v>
      </c>
      <c r="N3865" t="s">
        <v>8276</v>
      </c>
      <c r="O3865">
        <f t="shared" si="240"/>
        <v>0</v>
      </c>
      <c r="P3865">
        <f t="shared" si="241"/>
        <v>0</v>
      </c>
      <c r="Q3865" s="10" t="s">
        <v>8323</v>
      </c>
      <c r="R3865" t="s">
        <v>8326</v>
      </c>
      <c r="S3865" s="14">
        <f t="shared" si="242"/>
        <v>40883.024178240739</v>
      </c>
      <c r="T3865" s="14">
        <f t="shared" si="243"/>
        <v>40926.833333333336</v>
      </c>
    </row>
    <row r="3866" spans="1:20" ht="45" x14ac:dyDescent="0.45">
      <c r="A3866">
        <v>1125</v>
      </c>
      <c r="B3866" s="3" t="s">
        <v>1126</v>
      </c>
      <c r="C3866" s="3" t="s">
        <v>5235</v>
      </c>
      <c r="D3866" s="6">
        <v>3000</v>
      </c>
      <c r="E3866" s="8">
        <v>0</v>
      </c>
      <c r="F3866" t="s">
        <v>8220</v>
      </c>
      <c r="G3866" t="s">
        <v>8224</v>
      </c>
      <c r="H3866" t="s">
        <v>8246</v>
      </c>
      <c r="I3866">
        <v>1443193130</v>
      </c>
      <c r="J3866">
        <v>1438009130</v>
      </c>
      <c r="K3866" t="b">
        <v>0</v>
      </c>
      <c r="L3866">
        <v>0</v>
      </c>
      <c r="M3866" t="b">
        <v>0</v>
      </c>
      <c r="N3866" t="s">
        <v>8281</v>
      </c>
      <c r="O3866">
        <f t="shared" si="240"/>
        <v>0</v>
      </c>
      <c r="P3866">
        <f t="shared" si="241"/>
        <v>0</v>
      </c>
      <c r="Q3866" s="10" t="s">
        <v>8331</v>
      </c>
      <c r="R3866" t="s">
        <v>8333</v>
      </c>
      <c r="S3866" s="14">
        <f t="shared" si="242"/>
        <v>42212.624189814815</v>
      </c>
      <c r="T3866" s="14">
        <f t="shared" si="243"/>
        <v>42272.624189814815</v>
      </c>
    </row>
    <row r="3867" spans="1:20" ht="45" x14ac:dyDescent="0.45">
      <c r="A3867">
        <v>1131</v>
      </c>
      <c r="B3867" s="3" t="s">
        <v>1132</v>
      </c>
      <c r="C3867" s="3" t="s">
        <v>5241</v>
      </c>
      <c r="D3867" s="6">
        <v>40000</v>
      </c>
      <c r="E3867" s="8">
        <v>0</v>
      </c>
      <c r="F3867" t="s">
        <v>8220</v>
      </c>
      <c r="G3867" t="s">
        <v>8225</v>
      </c>
      <c r="H3867" t="s">
        <v>8247</v>
      </c>
      <c r="I3867">
        <v>1450993668</v>
      </c>
      <c r="J3867">
        <v>1448401668</v>
      </c>
      <c r="K3867" t="b">
        <v>0</v>
      </c>
      <c r="L3867">
        <v>0</v>
      </c>
      <c r="M3867" t="b">
        <v>0</v>
      </c>
      <c r="N3867" t="s">
        <v>8281</v>
      </c>
      <c r="O3867">
        <f t="shared" si="240"/>
        <v>0</v>
      </c>
      <c r="P3867">
        <f t="shared" si="241"/>
        <v>0</v>
      </c>
      <c r="Q3867" s="10" t="s">
        <v>8331</v>
      </c>
      <c r="R3867" t="s">
        <v>8333</v>
      </c>
      <c r="S3867" s="14">
        <f t="shared" si="242"/>
        <v>42332.908194444448</v>
      </c>
      <c r="T3867" s="14">
        <f t="shared" si="243"/>
        <v>42362.908194444448</v>
      </c>
    </row>
    <row r="3868" spans="1:20" ht="45" x14ac:dyDescent="0.45">
      <c r="A3868">
        <v>1140</v>
      </c>
      <c r="B3868" s="3" t="s">
        <v>1141</v>
      </c>
      <c r="C3868" s="3" t="s">
        <v>5250</v>
      </c>
      <c r="D3868" s="6">
        <v>5000</v>
      </c>
      <c r="E3868" s="8">
        <v>0</v>
      </c>
      <c r="F3868" t="s">
        <v>8220</v>
      </c>
      <c r="G3868" t="s">
        <v>8224</v>
      </c>
      <c r="H3868" t="s">
        <v>8246</v>
      </c>
      <c r="I3868">
        <v>1438859121</v>
      </c>
      <c r="J3868">
        <v>1436267121</v>
      </c>
      <c r="K3868" t="b">
        <v>0</v>
      </c>
      <c r="L3868">
        <v>0</v>
      </c>
      <c r="M3868" t="b">
        <v>0</v>
      </c>
      <c r="N3868" t="s">
        <v>8281</v>
      </c>
      <c r="O3868">
        <f t="shared" si="240"/>
        <v>0</v>
      </c>
      <c r="P3868">
        <f t="shared" si="241"/>
        <v>0</v>
      </c>
      <c r="Q3868" s="10" t="s">
        <v>8331</v>
      </c>
      <c r="R3868" t="s">
        <v>8333</v>
      </c>
      <c r="S3868" s="14">
        <f t="shared" si="242"/>
        <v>42192.462048611109</v>
      </c>
      <c r="T3868" s="14">
        <f t="shared" si="243"/>
        <v>42222.462048611109</v>
      </c>
    </row>
    <row r="3869" spans="1:20" x14ac:dyDescent="0.45">
      <c r="A3869">
        <v>1141</v>
      </c>
      <c r="B3869" s="3" t="s">
        <v>1142</v>
      </c>
      <c r="C3869" s="3" t="s">
        <v>5251</v>
      </c>
      <c r="D3869" s="6">
        <v>500</v>
      </c>
      <c r="E3869" s="8">
        <v>0</v>
      </c>
      <c r="F3869" t="s">
        <v>8220</v>
      </c>
      <c r="G3869" t="s">
        <v>8235</v>
      </c>
      <c r="H3869" t="s">
        <v>8248</v>
      </c>
      <c r="I3869">
        <v>1436460450</v>
      </c>
      <c r="J3869">
        <v>1433868450</v>
      </c>
      <c r="K3869" t="b">
        <v>0</v>
      </c>
      <c r="L3869">
        <v>0</v>
      </c>
      <c r="M3869" t="b">
        <v>0</v>
      </c>
      <c r="N3869" t="s">
        <v>8281</v>
      </c>
      <c r="O3869">
        <f t="shared" si="240"/>
        <v>0</v>
      </c>
      <c r="P3869">
        <f t="shared" si="241"/>
        <v>0</v>
      </c>
      <c r="Q3869" s="10" t="s">
        <v>8331</v>
      </c>
      <c r="R3869" t="s">
        <v>8333</v>
      </c>
      <c r="S3869" s="14">
        <f t="shared" si="242"/>
        <v>42164.699652777781</v>
      </c>
      <c r="T3869" s="14">
        <f t="shared" si="243"/>
        <v>42194.699652777781</v>
      </c>
    </row>
    <row r="3870" spans="1:20" ht="45" x14ac:dyDescent="0.45">
      <c r="A3870">
        <v>1142</v>
      </c>
      <c r="B3870" s="3" t="s">
        <v>1143</v>
      </c>
      <c r="C3870" s="3" t="s">
        <v>5252</v>
      </c>
      <c r="D3870" s="6">
        <v>4000</v>
      </c>
      <c r="E3870" s="8">
        <v>0</v>
      </c>
      <c r="F3870" t="s">
        <v>8220</v>
      </c>
      <c r="G3870" t="s">
        <v>8223</v>
      </c>
      <c r="H3870" t="s">
        <v>8245</v>
      </c>
      <c r="I3870">
        <v>1424131727</v>
      </c>
      <c r="J3870">
        <v>1421539727</v>
      </c>
      <c r="K3870" t="b">
        <v>0</v>
      </c>
      <c r="L3870">
        <v>0</v>
      </c>
      <c r="M3870" t="b">
        <v>0</v>
      </c>
      <c r="N3870" t="s">
        <v>8281</v>
      </c>
      <c r="O3870">
        <f t="shared" si="240"/>
        <v>0</v>
      </c>
      <c r="P3870">
        <f t="shared" si="241"/>
        <v>0</v>
      </c>
      <c r="Q3870" s="10" t="s">
        <v>8331</v>
      </c>
      <c r="R3870" t="s">
        <v>8333</v>
      </c>
      <c r="S3870" s="14">
        <f t="shared" si="242"/>
        <v>42022.006099537044</v>
      </c>
      <c r="T3870" s="14">
        <f t="shared" si="243"/>
        <v>42052.006099537044</v>
      </c>
    </row>
    <row r="3871" spans="1:20" ht="45" x14ac:dyDescent="0.45">
      <c r="A3871">
        <v>1861</v>
      </c>
      <c r="B3871" s="3" t="s">
        <v>1862</v>
      </c>
      <c r="C3871" s="3" t="s">
        <v>5971</v>
      </c>
      <c r="D3871" s="6">
        <v>250000</v>
      </c>
      <c r="E3871" s="8">
        <v>0</v>
      </c>
      <c r="F3871" t="s">
        <v>8220</v>
      </c>
      <c r="G3871" t="s">
        <v>8224</v>
      </c>
      <c r="H3871" t="s">
        <v>8246</v>
      </c>
      <c r="I3871">
        <v>1422256341</v>
      </c>
      <c r="J3871">
        <v>1419664341</v>
      </c>
      <c r="K3871" t="b">
        <v>0</v>
      </c>
      <c r="L3871">
        <v>0</v>
      </c>
      <c r="M3871" t="b">
        <v>0</v>
      </c>
      <c r="N3871" t="s">
        <v>8281</v>
      </c>
      <c r="O3871">
        <f t="shared" si="240"/>
        <v>0</v>
      </c>
      <c r="P3871">
        <f t="shared" si="241"/>
        <v>0</v>
      </c>
      <c r="Q3871" s="10" t="s">
        <v>8331</v>
      </c>
      <c r="R3871" t="s">
        <v>8333</v>
      </c>
      <c r="S3871" s="14">
        <f t="shared" si="242"/>
        <v>42000.300243055557</v>
      </c>
      <c r="T3871" s="14">
        <f t="shared" si="243"/>
        <v>42030.300243055557</v>
      </c>
    </row>
    <row r="3872" spans="1:20" ht="45" x14ac:dyDescent="0.45">
      <c r="A3872">
        <v>1869</v>
      </c>
      <c r="B3872" s="3" t="s">
        <v>1870</v>
      </c>
      <c r="C3872" s="3" t="s">
        <v>5979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1483488249</v>
      </c>
      <c r="J3872">
        <v>1480896249</v>
      </c>
      <c r="K3872" t="b">
        <v>0</v>
      </c>
      <c r="L3872">
        <v>0</v>
      </c>
      <c r="M3872" t="b">
        <v>0</v>
      </c>
      <c r="N3872" t="s">
        <v>8281</v>
      </c>
      <c r="O3872">
        <f t="shared" si="240"/>
        <v>0</v>
      </c>
      <c r="P3872">
        <f t="shared" si="241"/>
        <v>0</v>
      </c>
      <c r="Q3872" s="10" t="s">
        <v>8331</v>
      </c>
      <c r="R3872" t="s">
        <v>8333</v>
      </c>
      <c r="S3872" s="14">
        <f t="shared" si="242"/>
        <v>42709.002881944441</v>
      </c>
      <c r="T3872" s="14">
        <f t="shared" si="243"/>
        <v>42739.002881944441</v>
      </c>
    </row>
    <row r="3873" spans="1:20" ht="45" x14ac:dyDescent="0.45">
      <c r="A3873">
        <v>1876</v>
      </c>
      <c r="B3873" s="3" t="s">
        <v>1877</v>
      </c>
      <c r="C3873" s="3" t="s">
        <v>5986</v>
      </c>
      <c r="D3873" s="6">
        <v>280</v>
      </c>
      <c r="E3873" s="8">
        <v>0</v>
      </c>
      <c r="F3873" t="s">
        <v>8220</v>
      </c>
      <c r="G3873" t="s">
        <v>8225</v>
      </c>
      <c r="H3873" t="s">
        <v>8247</v>
      </c>
      <c r="I3873">
        <v>1402901405</v>
      </c>
      <c r="J3873">
        <v>1400309405</v>
      </c>
      <c r="K3873" t="b">
        <v>0</v>
      </c>
      <c r="L3873">
        <v>0</v>
      </c>
      <c r="M3873" t="b">
        <v>0</v>
      </c>
      <c r="N3873" t="s">
        <v>8281</v>
      </c>
      <c r="O3873">
        <f t="shared" si="240"/>
        <v>0</v>
      </c>
      <c r="P3873">
        <f t="shared" si="241"/>
        <v>0</v>
      </c>
      <c r="Q3873" s="10" t="s">
        <v>8331</v>
      </c>
      <c r="R3873" t="s">
        <v>8333</v>
      </c>
      <c r="S3873" s="14">
        <f t="shared" si="242"/>
        <v>41776.284780092588</v>
      </c>
      <c r="T3873" s="14">
        <f t="shared" si="243"/>
        <v>41806.284780092588</v>
      </c>
    </row>
    <row r="3874" spans="1:20" ht="45" x14ac:dyDescent="0.45">
      <c r="A3874">
        <v>1877</v>
      </c>
      <c r="B3874" s="3" t="s">
        <v>1878</v>
      </c>
      <c r="C3874" s="3" t="s">
        <v>5987</v>
      </c>
      <c r="D3874" s="6">
        <v>60</v>
      </c>
      <c r="E3874" s="8">
        <v>0</v>
      </c>
      <c r="F3874" t="s">
        <v>8220</v>
      </c>
      <c r="G3874" t="s">
        <v>8223</v>
      </c>
      <c r="H3874" t="s">
        <v>8245</v>
      </c>
      <c r="I3874">
        <v>1425170525</v>
      </c>
      <c r="J3874">
        <v>1422664925</v>
      </c>
      <c r="K3874" t="b">
        <v>0</v>
      </c>
      <c r="L3874">
        <v>0</v>
      </c>
      <c r="M3874" t="b">
        <v>0</v>
      </c>
      <c r="N3874" t="s">
        <v>8281</v>
      </c>
      <c r="O3874">
        <f t="shared" si="240"/>
        <v>0</v>
      </c>
      <c r="P3874">
        <f t="shared" si="241"/>
        <v>0</v>
      </c>
      <c r="Q3874" s="10" t="s">
        <v>8331</v>
      </c>
      <c r="R3874" t="s">
        <v>8333</v>
      </c>
      <c r="S3874" s="14">
        <f t="shared" si="242"/>
        <v>42035.029224537036</v>
      </c>
      <c r="T3874" s="14">
        <f t="shared" si="243"/>
        <v>42064.029224537036</v>
      </c>
    </row>
    <row r="3875" spans="1:20" ht="59.4" x14ac:dyDescent="0.45">
      <c r="A3875">
        <v>1878</v>
      </c>
      <c r="B3875" s="3" t="s">
        <v>1879</v>
      </c>
      <c r="C3875" s="3" t="s">
        <v>5988</v>
      </c>
      <c r="D3875" s="6">
        <v>8000</v>
      </c>
      <c r="E3875" s="8">
        <v>0</v>
      </c>
      <c r="F3875" t="s">
        <v>8220</v>
      </c>
      <c r="G3875" t="s">
        <v>8225</v>
      </c>
      <c r="H3875" t="s">
        <v>8247</v>
      </c>
      <c r="I3875">
        <v>1402618355</v>
      </c>
      <c r="J3875">
        <v>1400026355</v>
      </c>
      <c r="K3875" t="b">
        <v>0</v>
      </c>
      <c r="L3875">
        <v>0</v>
      </c>
      <c r="M3875" t="b">
        <v>0</v>
      </c>
      <c r="N3875" t="s">
        <v>8281</v>
      </c>
      <c r="O3875">
        <f t="shared" si="240"/>
        <v>0</v>
      </c>
      <c r="P3875">
        <f t="shared" si="241"/>
        <v>0</v>
      </c>
      <c r="Q3875" s="10" t="s">
        <v>8331</v>
      </c>
      <c r="R3875" t="s">
        <v>8333</v>
      </c>
      <c r="S3875" s="14">
        <f t="shared" si="242"/>
        <v>41773.008738425924</v>
      </c>
      <c r="T3875" s="14">
        <f t="shared" si="243"/>
        <v>41803.008738425924</v>
      </c>
    </row>
    <row r="3876" spans="1:20" ht="45" x14ac:dyDescent="0.45">
      <c r="A3876">
        <v>3190</v>
      </c>
      <c r="B3876" s="3" t="s">
        <v>3190</v>
      </c>
      <c r="C3876" s="3" t="s">
        <v>7300</v>
      </c>
      <c r="D3876" s="6">
        <v>4000</v>
      </c>
      <c r="E3876" s="8">
        <v>0</v>
      </c>
      <c r="F3876" t="s">
        <v>8220</v>
      </c>
      <c r="G3876" t="s">
        <v>8228</v>
      </c>
      <c r="H3876" t="s">
        <v>8250</v>
      </c>
      <c r="I3876">
        <v>1481258275</v>
      </c>
      <c r="J3876">
        <v>1478662675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42683.151331018518</v>
      </c>
      <c r="T3876" s="14">
        <f t="shared" si="243"/>
        <v>42713.192997685182</v>
      </c>
    </row>
    <row r="3877" spans="1:20" ht="45" x14ac:dyDescent="0.45">
      <c r="A3877">
        <v>3194</v>
      </c>
      <c r="B3877" s="3" t="s">
        <v>3194</v>
      </c>
      <c r="C3877" s="3" t="s">
        <v>7304</v>
      </c>
      <c r="D3877" s="6">
        <v>11000</v>
      </c>
      <c r="E3877" s="8">
        <v>0</v>
      </c>
      <c r="F3877" t="s">
        <v>8220</v>
      </c>
      <c r="G3877" t="s">
        <v>8223</v>
      </c>
      <c r="H3877" t="s">
        <v>8245</v>
      </c>
      <c r="I3877">
        <v>1437960598</v>
      </c>
      <c r="J3877">
        <v>1435368598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42182.062476851846</v>
      </c>
      <c r="T3877" s="14">
        <f t="shared" si="243"/>
        <v>42212.062476851846</v>
      </c>
    </row>
    <row r="3878" spans="1:20" ht="45" x14ac:dyDescent="0.45">
      <c r="A3878">
        <v>3204</v>
      </c>
      <c r="B3878" s="3" t="s">
        <v>3204</v>
      </c>
      <c r="C3878" s="3" t="s">
        <v>7314</v>
      </c>
      <c r="D3878" s="6">
        <v>500</v>
      </c>
      <c r="E3878" s="8">
        <v>0</v>
      </c>
      <c r="F3878" t="s">
        <v>8220</v>
      </c>
      <c r="G3878" t="s">
        <v>8223</v>
      </c>
      <c r="H3878" t="s">
        <v>8245</v>
      </c>
      <c r="I3878">
        <v>1437149640</v>
      </c>
      <c r="J3878">
        <v>1434558479</v>
      </c>
      <c r="K3878" t="b">
        <v>0</v>
      </c>
      <c r="L3878">
        <v>0</v>
      </c>
      <c r="M3878" t="b">
        <v>0</v>
      </c>
      <c r="N3878" t="s">
        <v>8303</v>
      </c>
      <c r="O3878">
        <f t="shared" si="240"/>
        <v>0</v>
      </c>
      <c r="P3878">
        <f t="shared" si="241"/>
        <v>0</v>
      </c>
      <c r="Q3878" s="10" t="s">
        <v>8315</v>
      </c>
      <c r="R3878" t="s">
        <v>8357</v>
      </c>
      <c r="S3878" s="14">
        <f t="shared" si="242"/>
        <v>42172.686099537037</v>
      </c>
      <c r="T3878" s="14">
        <f t="shared" si="243"/>
        <v>42202.676388888889</v>
      </c>
    </row>
    <row r="3879" spans="1:20" ht="45" x14ac:dyDescent="0.45">
      <c r="A3879">
        <v>3206</v>
      </c>
      <c r="B3879" s="3" t="s">
        <v>3206</v>
      </c>
      <c r="C3879" s="3" t="s">
        <v>7316</v>
      </c>
      <c r="D3879" s="6">
        <v>5000</v>
      </c>
      <c r="E3879" s="8">
        <v>0</v>
      </c>
      <c r="F3879" t="s">
        <v>8220</v>
      </c>
      <c r="G3879" t="s">
        <v>8223</v>
      </c>
      <c r="H3879" t="s">
        <v>8245</v>
      </c>
      <c r="I3879">
        <v>1442644651</v>
      </c>
      <c r="J3879">
        <v>1440052651</v>
      </c>
      <c r="K3879" t="b">
        <v>0</v>
      </c>
      <c r="L3879">
        <v>0</v>
      </c>
      <c r="M3879" t="b">
        <v>0</v>
      </c>
      <c r="N3879" t="s">
        <v>8303</v>
      </c>
      <c r="O3879">
        <f t="shared" si="240"/>
        <v>0</v>
      </c>
      <c r="P3879">
        <f t="shared" si="241"/>
        <v>0</v>
      </c>
      <c r="Q3879" s="10" t="s">
        <v>8315</v>
      </c>
      <c r="R3879" t="s">
        <v>8357</v>
      </c>
      <c r="S3879" s="14">
        <f t="shared" si="242"/>
        <v>42236.276053240741</v>
      </c>
      <c r="T3879" s="14">
        <f t="shared" si="243"/>
        <v>42266.276053240741</v>
      </c>
    </row>
    <row r="3880" spans="1:20" ht="45" x14ac:dyDescent="0.45">
      <c r="A3880">
        <v>3628</v>
      </c>
      <c r="B3880" s="3" t="s">
        <v>3626</v>
      </c>
      <c r="C3880" s="3" t="s">
        <v>7738</v>
      </c>
      <c r="D3880" s="6">
        <v>100000</v>
      </c>
      <c r="E3880" s="8">
        <v>0</v>
      </c>
      <c r="F3880" t="s">
        <v>8220</v>
      </c>
      <c r="G3880" t="s">
        <v>8223</v>
      </c>
      <c r="H3880" t="s">
        <v>8245</v>
      </c>
      <c r="I3880">
        <v>1450040396</v>
      </c>
      <c r="J3880">
        <v>1444852796</v>
      </c>
      <c r="K3880" t="b">
        <v>0</v>
      </c>
      <c r="L3880">
        <v>0</v>
      </c>
      <c r="M3880" t="b">
        <v>0</v>
      </c>
      <c r="N3880" t="s">
        <v>8303</v>
      </c>
      <c r="O3880">
        <f t="shared" si="240"/>
        <v>0</v>
      </c>
      <c r="P3880">
        <f t="shared" si="241"/>
        <v>0</v>
      </c>
      <c r="Q3880" s="10" t="s">
        <v>8315</v>
      </c>
      <c r="R3880" t="s">
        <v>8357</v>
      </c>
      <c r="S3880" s="14">
        <f t="shared" si="242"/>
        <v>42291.833287037036</v>
      </c>
      <c r="T3880" s="14">
        <f t="shared" si="243"/>
        <v>42351.874953703707</v>
      </c>
    </row>
    <row r="3881" spans="1:20" ht="45" x14ac:dyDescent="0.45">
      <c r="A3881">
        <v>3636</v>
      </c>
      <c r="B3881" s="3" t="s">
        <v>3634</v>
      </c>
      <c r="C3881" s="3" t="s">
        <v>7746</v>
      </c>
      <c r="D3881" s="6">
        <v>150000</v>
      </c>
      <c r="E3881" s="8">
        <v>0</v>
      </c>
      <c r="F3881" t="s">
        <v>8220</v>
      </c>
      <c r="G3881" t="s">
        <v>8223</v>
      </c>
      <c r="H3881" t="s">
        <v>8245</v>
      </c>
      <c r="I3881">
        <v>1442248829</v>
      </c>
      <c r="J3881">
        <v>1439224829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42226.694780092599</v>
      </c>
      <c r="T3881" s="14">
        <f t="shared" si="243"/>
        <v>42261.694780092599</v>
      </c>
    </row>
    <row r="3882" spans="1:20" ht="45" x14ac:dyDescent="0.45">
      <c r="A3882">
        <v>3641</v>
      </c>
      <c r="B3882" s="3" t="s">
        <v>3639</v>
      </c>
      <c r="C3882" s="3" t="s">
        <v>7751</v>
      </c>
      <c r="D3882" s="6">
        <v>3000</v>
      </c>
      <c r="E3882" s="8">
        <v>0</v>
      </c>
      <c r="F3882" t="s">
        <v>8220</v>
      </c>
      <c r="G3882" t="s">
        <v>8223</v>
      </c>
      <c r="H3882" t="s">
        <v>8245</v>
      </c>
      <c r="I3882">
        <v>1412485200</v>
      </c>
      <c r="J3882">
        <v>1410966179</v>
      </c>
      <c r="K3882" t="b">
        <v>0</v>
      </c>
      <c r="L3882">
        <v>0</v>
      </c>
      <c r="M3882" t="b">
        <v>0</v>
      </c>
      <c r="N3882" t="s">
        <v>8303</v>
      </c>
      <c r="O3882">
        <f t="shared" si="240"/>
        <v>0</v>
      </c>
      <c r="P3882">
        <f t="shared" si="241"/>
        <v>0</v>
      </c>
      <c r="Q3882" s="10" t="s">
        <v>8315</v>
      </c>
      <c r="R3882" t="s">
        <v>8357</v>
      </c>
      <c r="S3882" s="14">
        <f t="shared" si="242"/>
        <v>41899.627071759263</v>
      </c>
      <c r="T3882" s="14">
        <f t="shared" si="243"/>
        <v>41917.208333333336</v>
      </c>
    </row>
    <row r="3883" spans="1:20" ht="45" x14ac:dyDescent="0.45">
      <c r="A3883">
        <v>3643</v>
      </c>
      <c r="B3883" s="3" t="s">
        <v>3641</v>
      </c>
      <c r="C3883" s="3" t="s">
        <v>7753</v>
      </c>
      <c r="D3883" s="6">
        <v>25000</v>
      </c>
      <c r="E3883" s="8">
        <v>0</v>
      </c>
      <c r="F3883" t="s">
        <v>8220</v>
      </c>
      <c r="G3883" t="s">
        <v>8223</v>
      </c>
      <c r="H3883" t="s">
        <v>8245</v>
      </c>
      <c r="I3883">
        <v>1447734439</v>
      </c>
      <c r="J3883">
        <v>1444274839</v>
      </c>
      <c r="K3883" t="b">
        <v>0</v>
      </c>
      <c r="L3883">
        <v>0</v>
      </c>
      <c r="M3883" t="b">
        <v>0</v>
      </c>
      <c r="N3883" t="s">
        <v>8303</v>
      </c>
      <c r="O3883">
        <f t="shared" si="240"/>
        <v>0</v>
      </c>
      <c r="P3883">
        <f t="shared" si="241"/>
        <v>0</v>
      </c>
      <c r="Q3883" s="10" t="s">
        <v>8315</v>
      </c>
      <c r="R3883" t="s">
        <v>8357</v>
      </c>
      <c r="S3883" s="14">
        <f t="shared" si="242"/>
        <v>42285.143969907411</v>
      </c>
      <c r="T3883" s="14">
        <f t="shared" si="243"/>
        <v>42325.185636574075</v>
      </c>
    </row>
    <row r="3884" spans="1:20" ht="45" x14ac:dyDescent="0.45">
      <c r="A3884">
        <v>3790</v>
      </c>
      <c r="B3884" s="3" t="s">
        <v>3787</v>
      </c>
      <c r="C3884" s="3" t="s">
        <v>7900</v>
      </c>
      <c r="D3884" s="6">
        <v>15000</v>
      </c>
      <c r="E3884" s="8">
        <v>0</v>
      </c>
      <c r="F3884" t="s">
        <v>8220</v>
      </c>
      <c r="G3884" t="s">
        <v>8223</v>
      </c>
      <c r="H3884" t="s">
        <v>8245</v>
      </c>
      <c r="I3884">
        <v>1479834023</v>
      </c>
      <c r="J3884">
        <v>1477238423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42666.666932870372</v>
      </c>
      <c r="T3884" s="14">
        <f t="shared" si="243"/>
        <v>42696.708599537036</v>
      </c>
    </row>
    <row r="3885" spans="1:20" ht="30.6" x14ac:dyDescent="0.45">
      <c r="A3885">
        <v>3791</v>
      </c>
      <c r="B3885" s="3" t="s">
        <v>3788</v>
      </c>
      <c r="C3885" s="3" t="s">
        <v>7901</v>
      </c>
      <c r="D3885" s="6">
        <v>1500</v>
      </c>
      <c r="E3885" s="8">
        <v>0</v>
      </c>
      <c r="F3885" t="s">
        <v>8220</v>
      </c>
      <c r="G3885" t="s">
        <v>8223</v>
      </c>
      <c r="H3885" t="s">
        <v>8245</v>
      </c>
      <c r="I3885">
        <v>1404664592</v>
      </c>
      <c r="J3885">
        <v>1399480592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41766.692037037035</v>
      </c>
      <c r="T3885" s="14">
        <f t="shared" si="243"/>
        <v>41826.692037037035</v>
      </c>
    </row>
    <row r="3886" spans="1:20" ht="45" x14ac:dyDescent="0.45">
      <c r="A3886">
        <v>3802</v>
      </c>
      <c r="B3886" s="3" t="s">
        <v>3799</v>
      </c>
      <c r="C3886" s="3" t="s">
        <v>7912</v>
      </c>
      <c r="D3886" s="6">
        <v>3000</v>
      </c>
      <c r="E3886" s="8">
        <v>0</v>
      </c>
      <c r="F3886" t="s">
        <v>8220</v>
      </c>
      <c r="G3886" t="s">
        <v>8223</v>
      </c>
      <c r="H3886" t="s">
        <v>8245</v>
      </c>
      <c r="I3886">
        <v>1445482906</v>
      </c>
      <c r="J3886">
        <v>1442890906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42269.126226851848</v>
      </c>
      <c r="T3886" s="14">
        <f t="shared" si="243"/>
        <v>42299.126226851848</v>
      </c>
    </row>
    <row r="3887" spans="1:20" ht="45" x14ac:dyDescent="0.45">
      <c r="A3887">
        <v>3804</v>
      </c>
      <c r="B3887" s="3" t="s">
        <v>3801</v>
      </c>
      <c r="C3887" s="3" t="s">
        <v>7914</v>
      </c>
      <c r="D3887" s="6">
        <v>8000</v>
      </c>
      <c r="E3887" s="8">
        <v>0</v>
      </c>
      <c r="F3887" t="s">
        <v>8220</v>
      </c>
      <c r="G3887" t="s">
        <v>8223</v>
      </c>
      <c r="H3887" t="s">
        <v>8245</v>
      </c>
      <c r="I3887">
        <v>1469948400</v>
      </c>
      <c r="J3887">
        <v>1465172024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42527.00953703704</v>
      </c>
      <c r="T3887" s="14">
        <f t="shared" si="243"/>
        <v>42582.291666666672</v>
      </c>
    </row>
    <row r="3888" spans="1:20" ht="45" x14ac:dyDescent="0.45">
      <c r="A3888">
        <v>3872</v>
      </c>
      <c r="B3888" s="3" t="s">
        <v>3869</v>
      </c>
      <c r="C3888" s="3" t="s">
        <v>7981</v>
      </c>
      <c r="D3888" s="6">
        <v>15000</v>
      </c>
      <c r="E3888" s="8">
        <v>0</v>
      </c>
      <c r="F3888" t="s">
        <v>8219</v>
      </c>
      <c r="G3888" t="s">
        <v>8223</v>
      </c>
      <c r="H3888" t="s">
        <v>8245</v>
      </c>
      <c r="I3888">
        <v>1439522996</v>
      </c>
      <c r="J3888">
        <v>1435202996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42180.145787037036</v>
      </c>
      <c r="T3888" s="14">
        <f t="shared" si="243"/>
        <v>42230.145787037036</v>
      </c>
    </row>
    <row r="3889" spans="1:20" ht="45" x14ac:dyDescent="0.45">
      <c r="A3889">
        <v>3873</v>
      </c>
      <c r="B3889" s="3" t="s">
        <v>3870</v>
      </c>
      <c r="C3889" s="3" t="s">
        <v>7982</v>
      </c>
      <c r="D3889" s="6">
        <v>5500</v>
      </c>
      <c r="E3889" s="8">
        <v>0</v>
      </c>
      <c r="F3889" t="s">
        <v>8219</v>
      </c>
      <c r="G3889" t="s">
        <v>8223</v>
      </c>
      <c r="H3889" t="s">
        <v>8245</v>
      </c>
      <c r="I3889">
        <v>1444322535</v>
      </c>
      <c r="J3889">
        <v>1441730535</v>
      </c>
      <c r="K3889" t="b">
        <v>0</v>
      </c>
      <c r="L3889">
        <v>0</v>
      </c>
      <c r="M3889" t="b">
        <v>0</v>
      </c>
      <c r="N3889" t="s">
        <v>8303</v>
      </c>
      <c r="O3889">
        <f t="shared" si="240"/>
        <v>0</v>
      </c>
      <c r="P3889">
        <f t="shared" si="241"/>
        <v>0</v>
      </c>
      <c r="Q3889" s="10" t="s">
        <v>8315</v>
      </c>
      <c r="R3889" t="s">
        <v>8357</v>
      </c>
      <c r="S3889" s="14">
        <f t="shared" si="242"/>
        <v>42255.696006944447</v>
      </c>
      <c r="T3889" s="14">
        <f t="shared" si="243"/>
        <v>42285.696006944447</v>
      </c>
    </row>
    <row r="3890" spans="1:20" ht="59.4" x14ac:dyDescent="0.45">
      <c r="A3890">
        <v>3874</v>
      </c>
      <c r="B3890" s="3" t="s">
        <v>3871</v>
      </c>
      <c r="C3890" s="3" t="s">
        <v>7983</v>
      </c>
      <c r="D3890" s="6">
        <v>620</v>
      </c>
      <c r="E3890" s="8">
        <v>0</v>
      </c>
      <c r="F3890" t="s">
        <v>8219</v>
      </c>
      <c r="G3890" t="s">
        <v>8227</v>
      </c>
      <c r="H3890" t="s">
        <v>8249</v>
      </c>
      <c r="I3890">
        <v>1422061200</v>
      </c>
      <c r="J3890">
        <v>1420244622</v>
      </c>
      <c r="K3890" t="b">
        <v>0</v>
      </c>
      <c r="L3890">
        <v>0</v>
      </c>
      <c r="M3890" t="b">
        <v>0</v>
      </c>
      <c r="N3890" t="s">
        <v>8303</v>
      </c>
      <c r="O3890">
        <f t="shared" si="240"/>
        <v>0</v>
      </c>
      <c r="P3890">
        <f t="shared" si="241"/>
        <v>0</v>
      </c>
      <c r="Q3890" s="10" t="s">
        <v>8315</v>
      </c>
      <c r="R3890" t="s">
        <v>8357</v>
      </c>
      <c r="S3890" s="14">
        <f t="shared" si="242"/>
        <v>42007.016458333332</v>
      </c>
      <c r="T3890" s="14">
        <f t="shared" si="243"/>
        <v>42028.041666666672</v>
      </c>
    </row>
    <row r="3891" spans="1:20" ht="45" x14ac:dyDescent="0.45">
      <c r="A3891">
        <v>3875</v>
      </c>
      <c r="B3891" s="3" t="s">
        <v>3872</v>
      </c>
      <c r="C3891" s="3" t="s">
        <v>7984</v>
      </c>
      <c r="D3891" s="6">
        <v>30000</v>
      </c>
      <c r="E3891" s="8">
        <v>0</v>
      </c>
      <c r="F3891" t="s">
        <v>8219</v>
      </c>
      <c r="G3891" t="s">
        <v>8231</v>
      </c>
      <c r="H3891" t="s">
        <v>8252</v>
      </c>
      <c r="I3891">
        <v>1472896800</v>
      </c>
      <c r="J3891">
        <v>1472804365</v>
      </c>
      <c r="K3891" t="b">
        <v>0</v>
      </c>
      <c r="L3891">
        <v>0</v>
      </c>
      <c r="M3891" t="b">
        <v>0</v>
      </c>
      <c r="N3891" t="s">
        <v>8303</v>
      </c>
      <c r="O3891">
        <f t="shared" si="240"/>
        <v>0</v>
      </c>
      <c r="P3891">
        <f t="shared" si="241"/>
        <v>0</v>
      </c>
      <c r="Q3891" s="10" t="s">
        <v>8315</v>
      </c>
      <c r="R3891" t="s">
        <v>8357</v>
      </c>
      <c r="S3891" s="14">
        <f t="shared" si="242"/>
        <v>42615.346817129626</v>
      </c>
      <c r="T3891" s="14">
        <f t="shared" si="243"/>
        <v>42616.416666666672</v>
      </c>
    </row>
    <row r="3892" spans="1:20" ht="45" x14ac:dyDescent="0.45">
      <c r="A3892">
        <v>3879</v>
      </c>
      <c r="B3892" s="3" t="s">
        <v>3876</v>
      </c>
      <c r="C3892" s="3" t="s">
        <v>7988</v>
      </c>
      <c r="D3892" s="6">
        <v>15000</v>
      </c>
      <c r="E3892" s="8">
        <v>0</v>
      </c>
      <c r="F3892" t="s">
        <v>8219</v>
      </c>
      <c r="G3892" t="s">
        <v>8224</v>
      </c>
      <c r="H3892" t="s">
        <v>8246</v>
      </c>
      <c r="I3892">
        <v>1422218396</v>
      </c>
      <c r="J3892">
        <v>1419626396</v>
      </c>
      <c r="K3892" t="b">
        <v>0</v>
      </c>
      <c r="L3892">
        <v>0</v>
      </c>
      <c r="M3892" t="b">
        <v>0</v>
      </c>
      <c r="N3892" t="s">
        <v>8303</v>
      </c>
      <c r="O3892">
        <f t="shared" si="240"/>
        <v>0</v>
      </c>
      <c r="P3892">
        <f t="shared" si="241"/>
        <v>0</v>
      </c>
      <c r="Q3892" s="10" t="s">
        <v>8315</v>
      </c>
      <c r="R3892" t="s">
        <v>8357</v>
      </c>
      <c r="S3892" s="14">
        <f t="shared" si="242"/>
        <v>41999.861064814817</v>
      </c>
      <c r="T3892" s="14">
        <f t="shared" si="243"/>
        <v>42029.861064814817</v>
      </c>
    </row>
    <row r="3893" spans="1:20" ht="45" x14ac:dyDescent="0.45">
      <c r="A3893">
        <v>3882</v>
      </c>
      <c r="B3893" s="3" t="s">
        <v>3879</v>
      </c>
      <c r="C3893" s="3" t="s">
        <v>7991</v>
      </c>
      <c r="D3893" s="6">
        <v>30000</v>
      </c>
      <c r="E3893" s="8">
        <v>0</v>
      </c>
      <c r="F3893" t="s">
        <v>8219</v>
      </c>
      <c r="G3893" t="s">
        <v>8225</v>
      </c>
      <c r="H3893" t="s">
        <v>8247</v>
      </c>
      <c r="I3893">
        <v>1454281380</v>
      </c>
      <c r="J3893">
        <v>1451950570</v>
      </c>
      <c r="K3893" t="b">
        <v>0</v>
      </c>
      <c r="L3893">
        <v>0</v>
      </c>
      <c r="M3893" t="b">
        <v>0</v>
      </c>
      <c r="N3893" t="s">
        <v>8303</v>
      </c>
      <c r="O3893">
        <f t="shared" si="240"/>
        <v>0</v>
      </c>
      <c r="P3893">
        <f t="shared" si="241"/>
        <v>0</v>
      </c>
      <c r="Q3893" s="10" t="s">
        <v>8315</v>
      </c>
      <c r="R3893" t="s">
        <v>8357</v>
      </c>
      <c r="S3893" s="14">
        <f t="shared" si="242"/>
        <v>42373.983449074076</v>
      </c>
      <c r="T3893" s="14">
        <f t="shared" si="243"/>
        <v>42400.960416666669</v>
      </c>
    </row>
    <row r="3894" spans="1:20" ht="59.4" x14ac:dyDescent="0.45">
      <c r="A3894">
        <v>3883</v>
      </c>
      <c r="B3894" s="3" t="s">
        <v>3880</v>
      </c>
      <c r="C3894" s="3" t="s">
        <v>7992</v>
      </c>
      <c r="D3894" s="6">
        <v>15000</v>
      </c>
      <c r="E3894" s="8">
        <v>0</v>
      </c>
      <c r="F3894" t="s">
        <v>8219</v>
      </c>
      <c r="G3894" t="s">
        <v>8224</v>
      </c>
      <c r="H3894" t="s">
        <v>8246</v>
      </c>
      <c r="I3894">
        <v>1409668069</v>
      </c>
      <c r="J3894">
        <v>1407076069</v>
      </c>
      <c r="K3894" t="b">
        <v>0</v>
      </c>
      <c r="L3894">
        <v>0</v>
      </c>
      <c r="M3894" t="b">
        <v>0</v>
      </c>
      <c r="N3894" t="s">
        <v>8303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8357</v>
      </c>
      <c r="S3894" s="14">
        <f t="shared" si="242"/>
        <v>41854.602650462963</v>
      </c>
      <c r="T3894" s="14">
        <f t="shared" si="243"/>
        <v>41884.602650462963</v>
      </c>
    </row>
    <row r="3895" spans="1:20" ht="45" x14ac:dyDescent="0.45">
      <c r="A3895">
        <v>3884</v>
      </c>
      <c r="B3895" s="3" t="s">
        <v>3881</v>
      </c>
      <c r="C3895" s="3" t="s">
        <v>7993</v>
      </c>
      <c r="D3895" s="6">
        <v>10000</v>
      </c>
      <c r="E3895" s="8">
        <v>0</v>
      </c>
      <c r="F3895" t="s">
        <v>8219</v>
      </c>
      <c r="G3895" t="s">
        <v>8223</v>
      </c>
      <c r="H3895" t="s">
        <v>8245</v>
      </c>
      <c r="I3895">
        <v>1427479192</v>
      </c>
      <c r="J3895">
        <v>1425322792</v>
      </c>
      <c r="K3895" t="b">
        <v>0</v>
      </c>
      <c r="L3895">
        <v>0</v>
      </c>
      <c r="M3895" t="b">
        <v>0</v>
      </c>
      <c r="N3895" t="s">
        <v>8303</v>
      </c>
      <c r="O3895">
        <f t="shared" si="240"/>
        <v>0</v>
      </c>
      <c r="P3895">
        <f t="shared" si="241"/>
        <v>0</v>
      </c>
      <c r="Q3895" s="10" t="s">
        <v>8315</v>
      </c>
      <c r="R3895" t="s">
        <v>8357</v>
      </c>
      <c r="S3895" s="14">
        <f t="shared" si="242"/>
        <v>42065.791574074072</v>
      </c>
      <c r="T3895" s="14">
        <f t="shared" si="243"/>
        <v>42090.749907407408</v>
      </c>
    </row>
    <row r="3896" spans="1:20" ht="45" x14ac:dyDescent="0.45">
      <c r="A3896">
        <v>3885</v>
      </c>
      <c r="B3896" s="3" t="s">
        <v>3882</v>
      </c>
      <c r="C3896" s="3" t="s">
        <v>7994</v>
      </c>
      <c r="D3896" s="6">
        <v>375000</v>
      </c>
      <c r="E3896" s="8">
        <v>0</v>
      </c>
      <c r="F3896" t="s">
        <v>8219</v>
      </c>
      <c r="G3896" t="s">
        <v>8223</v>
      </c>
      <c r="H3896" t="s">
        <v>8245</v>
      </c>
      <c r="I3896">
        <v>1462834191</v>
      </c>
      <c r="J3896">
        <v>1460242191</v>
      </c>
      <c r="K3896" t="b">
        <v>0</v>
      </c>
      <c r="L3896">
        <v>0</v>
      </c>
      <c r="M3896" t="b">
        <v>0</v>
      </c>
      <c r="N3896" t="s">
        <v>8303</v>
      </c>
      <c r="O3896">
        <f t="shared" si="240"/>
        <v>0</v>
      </c>
      <c r="P3896">
        <f t="shared" si="241"/>
        <v>0</v>
      </c>
      <c r="Q3896" s="10" t="s">
        <v>8315</v>
      </c>
      <c r="R3896" t="s">
        <v>8357</v>
      </c>
      <c r="S3896" s="14">
        <f t="shared" si="242"/>
        <v>42469.951284722221</v>
      </c>
      <c r="T3896" s="14">
        <f t="shared" si="243"/>
        <v>42499.951284722221</v>
      </c>
    </row>
    <row r="3897" spans="1:20" x14ac:dyDescent="0.45">
      <c r="A3897">
        <v>3886</v>
      </c>
      <c r="B3897" s="3" t="s">
        <v>3883</v>
      </c>
      <c r="C3897" s="3">
        <v>1</v>
      </c>
      <c r="D3897" s="6">
        <v>10000</v>
      </c>
      <c r="E3897" s="8">
        <v>0</v>
      </c>
      <c r="F3897" t="s">
        <v>8219</v>
      </c>
      <c r="G3897" t="s">
        <v>8225</v>
      </c>
      <c r="H3897" t="s">
        <v>8247</v>
      </c>
      <c r="I3897">
        <v>1418275702</v>
      </c>
      <c r="J3897">
        <v>1415683702</v>
      </c>
      <c r="K3897" t="b">
        <v>0</v>
      </c>
      <c r="L3897">
        <v>0</v>
      </c>
      <c r="M3897" t="b">
        <v>0</v>
      </c>
      <c r="N3897" t="s">
        <v>8303</v>
      </c>
      <c r="O3897">
        <f t="shared" si="240"/>
        <v>0</v>
      </c>
      <c r="P3897">
        <f t="shared" si="241"/>
        <v>0</v>
      </c>
      <c r="Q3897" s="10" t="s">
        <v>8315</v>
      </c>
      <c r="R3897" t="s">
        <v>8357</v>
      </c>
      <c r="S3897" s="14">
        <f t="shared" si="242"/>
        <v>41954.228032407409</v>
      </c>
      <c r="T3897" s="14">
        <f t="shared" si="243"/>
        <v>41984.228032407409</v>
      </c>
    </row>
    <row r="3898" spans="1:20" ht="45" x14ac:dyDescent="0.45">
      <c r="A3898">
        <v>1544</v>
      </c>
      <c r="B3898" s="3" t="s">
        <v>1545</v>
      </c>
      <c r="C3898" s="3" t="s">
        <v>5654</v>
      </c>
      <c r="D3898" s="6">
        <v>1000</v>
      </c>
      <c r="E3898" s="8">
        <v>0</v>
      </c>
      <c r="F3898" t="s">
        <v>8220</v>
      </c>
      <c r="G3898" t="s">
        <v>8223</v>
      </c>
      <c r="H3898" t="s">
        <v>8245</v>
      </c>
      <c r="I3898">
        <v>1427847480</v>
      </c>
      <c r="J3898">
        <v>1424222024</v>
      </c>
      <c r="K3898" t="b">
        <v>0</v>
      </c>
      <c r="L3898">
        <v>0</v>
      </c>
      <c r="M3898" t="b">
        <v>0</v>
      </c>
      <c r="N3898" t="s">
        <v>8287</v>
      </c>
      <c r="O3898">
        <f t="shared" si="240"/>
        <v>0</v>
      </c>
      <c r="P3898">
        <f t="shared" si="241"/>
        <v>0</v>
      </c>
      <c r="Q3898" s="10" t="s">
        <v>8336</v>
      </c>
      <c r="R3898" t="s">
        <v>8341</v>
      </c>
      <c r="S3898" s="14">
        <f t="shared" si="242"/>
        <v>42053.051203703704</v>
      </c>
      <c r="T3898" s="14">
        <f t="shared" si="243"/>
        <v>42095.012499999997</v>
      </c>
    </row>
    <row r="3899" spans="1:20" ht="45" x14ac:dyDescent="0.45">
      <c r="A3899">
        <v>1547</v>
      </c>
      <c r="B3899" s="3" t="s">
        <v>1548</v>
      </c>
      <c r="C3899" s="3" t="s">
        <v>5657</v>
      </c>
      <c r="D3899" s="6">
        <v>20</v>
      </c>
      <c r="E3899" s="8">
        <v>0</v>
      </c>
      <c r="F3899" t="s">
        <v>8220</v>
      </c>
      <c r="G3899" t="s">
        <v>8223</v>
      </c>
      <c r="H3899" t="s">
        <v>8245</v>
      </c>
      <c r="I3899">
        <v>1487844882</v>
      </c>
      <c r="J3899">
        <v>1487240082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0" t="s">
        <v>8336</v>
      </c>
      <c r="R3899" t="s">
        <v>8341</v>
      </c>
      <c r="S3899" s="14">
        <f t="shared" si="242"/>
        <v>42782.426875000005</v>
      </c>
      <c r="T3899" s="14">
        <f t="shared" si="243"/>
        <v>42789.426875000005</v>
      </c>
    </row>
    <row r="3900" spans="1:20" ht="45" x14ac:dyDescent="0.45">
      <c r="A3900">
        <v>1551</v>
      </c>
      <c r="B3900" s="3" t="s">
        <v>1552</v>
      </c>
      <c r="C3900" s="3" t="s">
        <v>5661</v>
      </c>
      <c r="D3900" s="6">
        <v>3500</v>
      </c>
      <c r="E3900" s="8">
        <v>0</v>
      </c>
      <c r="F3900" t="s">
        <v>8220</v>
      </c>
      <c r="G3900" t="s">
        <v>8223</v>
      </c>
      <c r="H3900" t="s">
        <v>8245</v>
      </c>
      <c r="I3900">
        <v>1432756039</v>
      </c>
      <c r="J3900">
        <v>1430164039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0" t="s">
        <v>8336</v>
      </c>
      <c r="R3900" t="s">
        <v>8341</v>
      </c>
      <c r="S3900" s="14">
        <f t="shared" si="242"/>
        <v>42121.824525462958</v>
      </c>
      <c r="T3900" s="14">
        <f t="shared" si="243"/>
        <v>42151.824525462958</v>
      </c>
    </row>
    <row r="3901" spans="1:20" ht="45" x14ac:dyDescent="0.45">
      <c r="A3901">
        <v>1553</v>
      </c>
      <c r="B3901" s="3" t="s">
        <v>1554</v>
      </c>
      <c r="C3901" s="3" t="s">
        <v>5663</v>
      </c>
      <c r="D3901" s="6">
        <v>6000</v>
      </c>
      <c r="E3901" s="8">
        <v>0</v>
      </c>
      <c r="F3901" t="s">
        <v>8220</v>
      </c>
      <c r="G3901" t="s">
        <v>8223</v>
      </c>
      <c r="H3901" t="s">
        <v>8245</v>
      </c>
      <c r="I3901">
        <v>1441176447</v>
      </c>
      <c r="J3901">
        <v>1438584447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0" t="s">
        <v>8336</v>
      </c>
      <c r="R3901" t="s">
        <v>8341</v>
      </c>
      <c r="S3901" s="14">
        <f t="shared" si="242"/>
        <v>42219.282951388886</v>
      </c>
      <c r="T3901" s="14">
        <f t="shared" si="243"/>
        <v>42249.282951388886</v>
      </c>
    </row>
    <row r="3902" spans="1:20" ht="59.4" x14ac:dyDescent="0.45">
      <c r="A3902">
        <v>1554</v>
      </c>
      <c r="B3902" s="3" t="s">
        <v>1555</v>
      </c>
      <c r="C3902" s="3" t="s">
        <v>5664</v>
      </c>
      <c r="D3902" s="6">
        <v>20000</v>
      </c>
      <c r="E3902" s="8">
        <v>0</v>
      </c>
      <c r="F3902" t="s">
        <v>8220</v>
      </c>
      <c r="G3902" t="s">
        <v>8225</v>
      </c>
      <c r="H3902" t="s">
        <v>8247</v>
      </c>
      <c r="I3902">
        <v>1438495390</v>
      </c>
      <c r="J3902">
        <v>1435903390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0" t="s">
        <v>8336</v>
      </c>
      <c r="R3902" t="s">
        <v>8341</v>
      </c>
      <c r="S3902" s="14">
        <f t="shared" si="242"/>
        <v>42188.252199074079</v>
      </c>
      <c r="T3902" s="14">
        <f t="shared" si="243"/>
        <v>42218.252199074079</v>
      </c>
    </row>
    <row r="3903" spans="1:20" ht="45" x14ac:dyDescent="0.45">
      <c r="A3903">
        <v>1555</v>
      </c>
      <c r="B3903" s="3" t="s">
        <v>1556</v>
      </c>
      <c r="C3903" s="3" t="s">
        <v>5665</v>
      </c>
      <c r="D3903" s="6">
        <v>750</v>
      </c>
      <c r="E3903" s="8">
        <v>0</v>
      </c>
      <c r="F3903" t="s">
        <v>8220</v>
      </c>
      <c r="G3903" t="s">
        <v>8223</v>
      </c>
      <c r="H3903" t="s">
        <v>8245</v>
      </c>
      <c r="I3903">
        <v>1442509200</v>
      </c>
      <c r="J3903">
        <v>1440513832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0" t="s">
        <v>8336</v>
      </c>
      <c r="R3903" t="s">
        <v>8341</v>
      </c>
      <c r="S3903" s="14">
        <f t="shared" si="242"/>
        <v>42241.613796296297</v>
      </c>
      <c r="T3903" s="14">
        <f t="shared" si="243"/>
        <v>42264.708333333328</v>
      </c>
    </row>
    <row r="3904" spans="1:20" ht="45" x14ac:dyDescent="0.45">
      <c r="A3904">
        <v>1982</v>
      </c>
      <c r="B3904" s="3" t="s">
        <v>1983</v>
      </c>
      <c r="C3904" s="3" t="s">
        <v>6092</v>
      </c>
      <c r="D3904" s="6">
        <v>180000</v>
      </c>
      <c r="E3904" s="8">
        <v>0</v>
      </c>
      <c r="F3904" t="s">
        <v>8220</v>
      </c>
      <c r="G3904" t="s">
        <v>8230</v>
      </c>
      <c r="H3904" t="s">
        <v>8251</v>
      </c>
      <c r="I3904">
        <v>1480863887</v>
      </c>
      <c r="J3904">
        <v>1478268287</v>
      </c>
      <c r="K3904" t="b">
        <v>0</v>
      </c>
      <c r="L3904">
        <v>0</v>
      </c>
      <c r="M3904" t="b">
        <v>0</v>
      </c>
      <c r="N3904" t="s">
        <v>8294</v>
      </c>
      <c r="O3904">
        <f t="shared" si="240"/>
        <v>0</v>
      </c>
      <c r="P3904">
        <f t="shared" si="241"/>
        <v>0</v>
      </c>
      <c r="Q3904" s="10" t="s">
        <v>8336</v>
      </c>
      <c r="R3904" t="s">
        <v>8348</v>
      </c>
      <c r="S3904" s="14">
        <f t="shared" si="242"/>
        <v>42678.586655092593</v>
      </c>
      <c r="T3904" s="14">
        <f t="shared" si="243"/>
        <v>42708.628321759257</v>
      </c>
    </row>
    <row r="3905" spans="1:20" ht="45" x14ac:dyDescent="0.45">
      <c r="A3905">
        <v>1993</v>
      </c>
      <c r="B3905" s="3" t="s">
        <v>1994</v>
      </c>
      <c r="C3905" s="3" t="s">
        <v>6103</v>
      </c>
      <c r="D3905" s="6">
        <v>2000</v>
      </c>
      <c r="E3905" s="8">
        <v>0</v>
      </c>
      <c r="F3905" t="s">
        <v>8220</v>
      </c>
      <c r="G3905" t="s">
        <v>8224</v>
      </c>
      <c r="H3905" t="s">
        <v>8246</v>
      </c>
      <c r="I3905">
        <v>1450706837</v>
      </c>
      <c r="J3905">
        <v>1448114837</v>
      </c>
      <c r="K3905" t="b">
        <v>0</v>
      </c>
      <c r="L3905">
        <v>0</v>
      </c>
      <c r="M3905" t="b">
        <v>0</v>
      </c>
      <c r="N3905" t="s">
        <v>8294</v>
      </c>
      <c r="O3905">
        <f t="shared" si="240"/>
        <v>0</v>
      </c>
      <c r="P3905">
        <f t="shared" si="241"/>
        <v>0</v>
      </c>
      <c r="Q3905" s="10" t="s">
        <v>8336</v>
      </c>
      <c r="R3905" t="s">
        <v>8348</v>
      </c>
      <c r="S3905" s="14">
        <f t="shared" si="242"/>
        <v>42329.58839120371</v>
      </c>
      <c r="T3905" s="14">
        <f t="shared" si="243"/>
        <v>42359.58839120371</v>
      </c>
    </row>
    <row r="3906" spans="1:20" ht="59.4" x14ac:dyDescent="0.45">
      <c r="A3906">
        <v>1994</v>
      </c>
      <c r="B3906" s="3" t="s">
        <v>1995</v>
      </c>
      <c r="C3906" s="3" t="s">
        <v>6104</v>
      </c>
      <c r="D3906" s="6">
        <v>3200</v>
      </c>
      <c r="E3906" s="8">
        <v>0</v>
      </c>
      <c r="F3906" t="s">
        <v>8220</v>
      </c>
      <c r="G3906" t="s">
        <v>8223</v>
      </c>
      <c r="H3906" t="s">
        <v>8245</v>
      </c>
      <c r="I3906">
        <v>1481072942</v>
      </c>
      <c r="J3906">
        <v>1475885342</v>
      </c>
      <c r="K3906" t="b">
        <v>0</v>
      </c>
      <c r="L3906">
        <v>0</v>
      </c>
      <c r="M3906" t="b">
        <v>0</v>
      </c>
      <c r="N3906" t="s">
        <v>8294</v>
      </c>
      <c r="O3906">
        <f t="shared" ref="O3906:O3969" si="244">ROUND(E3906/D3906*100,0)</f>
        <v>0</v>
      </c>
      <c r="P3906">
        <f t="shared" ref="P3906:P3969" si="245">IFERROR(ROUND(E3906/L3906,2),0)</f>
        <v>0</v>
      </c>
      <c r="Q3906" s="10" t="s">
        <v>8336</v>
      </c>
      <c r="R3906" t="s">
        <v>8348</v>
      </c>
      <c r="S3906" s="14">
        <f t="shared" ref="S3906:S3969" si="246">(((J3906/60)/60)/24)+DATE(1970,1,1)</f>
        <v>42651.006273148145</v>
      </c>
      <c r="T3906" s="14">
        <f t="shared" ref="T3906:T3969" si="247">(((I3906/60)/60)/24)+DATE(1970,1,1)</f>
        <v>42711.047939814816</v>
      </c>
    </row>
    <row r="3907" spans="1:20" ht="59.4" x14ac:dyDescent="0.45">
      <c r="A3907">
        <v>1996</v>
      </c>
      <c r="B3907" s="3" t="s">
        <v>1997</v>
      </c>
      <c r="C3907" s="3" t="s">
        <v>6106</v>
      </c>
      <c r="D3907" s="6">
        <v>133800</v>
      </c>
      <c r="E3907" s="8">
        <v>0</v>
      </c>
      <c r="F3907" t="s">
        <v>8220</v>
      </c>
      <c r="G3907" t="s">
        <v>8223</v>
      </c>
      <c r="H3907" t="s">
        <v>8245</v>
      </c>
      <c r="I3907">
        <v>1405021211</v>
      </c>
      <c r="J3907">
        <v>1402429211</v>
      </c>
      <c r="K3907" t="b">
        <v>0</v>
      </c>
      <c r="L3907">
        <v>0</v>
      </c>
      <c r="M3907" t="b">
        <v>0</v>
      </c>
      <c r="N3907" t="s">
        <v>8294</v>
      </c>
      <c r="O3907">
        <f t="shared" si="244"/>
        <v>0</v>
      </c>
      <c r="P3907">
        <f t="shared" si="245"/>
        <v>0</v>
      </c>
      <c r="Q3907" s="10" t="s">
        <v>8336</v>
      </c>
      <c r="R3907" t="s">
        <v>8348</v>
      </c>
      <c r="S3907" s="14">
        <f t="shared" si="246"/>
        <v>41800.819571759261</v>
      </c>
      <c r="T3907" s="14">
        <f t="shared" si="247"/>
        <v>41830.819571759261</v>
      </c>
    </row>
    <row r="3908" spans="1:20" ht="45" x14ac:dyDescent="0.45">
      <c r="A3908">
        <v>1997</v>
      </c>
      <c r="B3908" s="3" t="s">
        <v>1998</v>
      </c>
      <c r="C3908" s="3" t="s">
        <v>6107</v>
      </c>
      <c r="D3908" s="6">
        <v>6500</v>
      </c>
      <c r="E3908" s="8">
        <v>0</v>
      </c>
      <c r="F3908" t="s">
        <v>8220</v>
      </c>
      <c r="G3908" t="s">
        <v>8223</v>
      </c>
      <c r="H3908" t="s">
        <v>8245</v>
      </c>
      <c r="I3908">
        <v>1409091612</v>
      </c>
      <c r="J3908">
        <v>1406499612</v>
      </c>
      <c r="K3908" t="b">
        <v>0</v>
      </c>
      <c r="L3908">
        <v>0</v>
      </c>
      <c r="M3908" t="b">
        <v>0</v>
      </c>
      <c r="N3908" t="s">
        <v>8294</v>
      </c>
      <c r="O3908">
        <f t="shared" si="244"/>
        <v>0</v>
      </c>
      <c r="P3908">
        <f t="shared" si="245"/>
        <v>0</v>
      </c>
      <c r="Q3908" s="10" t="s">
        <v>8336</v>
      </c>
      <c r="R3908" t="s">
        <v>8348</v>
      </c>
      <c r="S3908" s="14">
        <f t="shared" si="246"/>
        <v>41847.930694444447</v>
      </c>
      <c r="T3908" s="14">
        <f t="shared" si="247"/>
        <v>41877.930694444447</v>
      </c>
    </row>
    <row r="3909" spans="1:20" ht="30.6" x14ac:dyDescent="0.45">
      <c r="A3909">
        <v>1766</v>
      </c>
      <c r="B3909" s="3" t="s">
        <v>1767</v>
      </c>
      <c r="C3909" s="3" t="s">
        <v>5876</v>
      </c>
      <c r="D3909" s="6">
        <v>1500</v>
      </c>
      <c r="E3909" s="8">
        <v>0</v>
      </c>
      <c r="F3909" t="s">
        <v>8220</v>
      </c>
      <c r="G3909" t="s">
        <v>8225</v>
      </c>
      <c r="H3909" t="s">
        <v>8247</v>
      </c>
      <c r="I3909">
        <v>1408999088</v>
      </c>
      <c r="J3909">
        <v>1407184688</v>
      </c>
      <c r="K3909" t="b">
        <v>1</v>
      </c>
      <c r="L3909">
        <v>0</v>
      </c>
      <c r="M3909" t="b">
        <v>0</v>
      </c>
      <c r="N3909" t="s">
        <v>8283</v>
      </c>
      <c r="O3909">
        <f t="shared" si="244"/>
        <v>0</v>
      </c>
      <c r="P3909">
        <f t="shared" si="245"/>
        <v>0</v>
      </c>
      <c r="Q3909" s="10" t="s">
        <v>8336</v>
      </c>
      <c r="R3909" t="s">
        <v>8337</v>
      </c>
      <c r="S3909" s="14">
        <f t="shared" si="246"/>
        <v>41855.859814814816</v>
      </c>
      <c r="T3909" s="14">
        <f t="shared" si="247"/>
        <v>41876.859814814816</v>
      </c>
    </row>
    <row r="3910" spans="1:20" ht="45" x14ac:dyDescent="0.45">
      <c r="A3910">
        <v>1813</v>
      </c>
      <c r="B3910" s="3" t="s">
        <v>1814</v>
      </c>
      <c r="C3910" s="3" t="s">
        <v>5923</v>
      </c>
      <c r="D3910" s="6">
        <v>8750</v>
      </c>
      <c r="E3910" s="8">
        <v>0</v>
      </c>
      <c r="F3910" t="s">
        <v>8220</v>
      </c>
      <c r="G3910" t="s">
        <v>8224</v>
      </c>
      <c r="H3910" t="s">
        <v>8246</v>
      </c>
      <c r="I3910">
        <v>1407532812</v>
      </c>
      <c r="J3910">
        <v>1404940812</v>
      </c>
      <c r="K3910" t="b">
        <v>0</v>
      </c>
      <c r="L3910">
        <v>0</v>
      </c>
      <c r="M3910" t="b">
        <v>0</v>
      </c>
      <c r="N3910" t="s">
        <v>8283</v>
      </c>
      <c r="O3910">
        <f t="shared" si="244"/>
        <v>0</v>
      </c>
      <c r="P3910">
        <f t="shared" si="245"/>
        <v>0</v>
      </c>
      <c r="Q3910" s="10" t="s">
        <v>8336</v>
      </c>
      <c r="R3910" t="s">
        <v>8337</v>
      </c>
      <c r="S3910" s="14">
        <f t="shared" si="246"/>
        <v>41829.889027777775</v>
      </c>
      <c r="T3910" s="14">
        <f t="shared" si="247"/>
        <v>41859.889027777775</v>
      </c>
    </row>
    <row r="3911" spans="1:20" ht="59.4" x14ac:dyDescent="0.45">
      <c r="A3911">
        <v>1815</v>
      </c>
      <c r="B3911" s="3" t="s">
        <v>1816</v>
      </c>
      <c r="C3911" s="3" t="s">
        <v>5925</v>
      </c>
      <c r="D3911" s="6">
        <v>3000</v>
      </c>
      <c r="E3911" s="8">
        <v>0</v>
      </c>
      <c r="F3911" t="s">
        <v>8220</v>
      </c>
      <c r="G3911" t="s">
        <v>8223</v>
      </c>
      <c r="H3911" t="s">
        <v>8245</v>
      </c>
      <c r="I3911">
        <v>1435787137</v>
      </c>
      <c r="J3911">
        <v>1434577537</v>
      </c>
      <c r="K3911" t="b">
        <v>0</v>
      </c>
      <c r="L3911">
        <v>0</v>
      </c>
      <c r="M3911" t="b">
        <v>0</v>
      </c>
      <c r="N3911" t="s">
        <v>8283</v>
      </c>
      <c r="O3911">
        <f t="shared" si="244"/>
        <v>0</v>
      </c>
      <c r="P3911">
        <f t="shared" si="245"/>
        <v>0</v>
      </c>
      <c r="Q3911" s="10" t="s">
        <v>8336</v>
      </c>
      <c r="R3911" t="s">
        <v>8337</v>
      </c>
      <c r="S3911" s="14">
        <f t="shared" si="246"/>
        <v>42172.906678240746</v>
      </c>
      <c r="T3911" s="14">
        <f t="shared" si="247"/>
        <v>42186.906678240746</v>
      </c>
    </row>
    <row r="3912" spans="1:20" ht="30.6" x14ac:dyDescent="0.45">
      <c r="A3912">
        <v>1818</v>
      </c>
      <c r="B3912" s="3" t="s">
        <v>1819</v>
      </c>
      <c r="C3912" s="3" t="s">
        <v>5928</v>
      </c>
      <c r="D3912" s="6">
        <v>15000</v>
      </c>
      <c r="E3912" s="8">
        <v>0</v>
      </c>
      <c r="F3912" t="s">
        <v>8220</v>
      </c>
      <c r="G3912" t="s">
        <v>8223</v>
      </c>
      <c r="H3912" t="s">
        <v>8245</v>
      </c>
      <c r="I3912">
        <v>1428035850</v>
      </c>
      <c r="J3912">
        <v>1425447450</v>
      </c>
      <c r="K3912" t="b">
        <v>0</v>
      </c>
      <c r="L3912">
        <v>0</v>
      </c>
      <c r="M3912" t="b">
        <v>0</v>
      </c>
      <c r="N3912" t="s">
        <v>8283</v>
      </c>
      <c r="O3912">
        <f t="shared" si="244"/>
        <v>0</v>
      </c>
      <c r="P3912">
        <f t="shared" si="245"/>
        <v>0</v>
      </c>
      <c r="Q3912" s="10" t="s">
        <v>8336</v>
      </c>
      <c r="R3912" t="s">
        <v>8337</v>
      </c>
      <c r="S3912" s="14">
        <f t="shared" si="246"/>
        <v>42067.234375</v>
      </c>
      <c r="T3912" s="14">
        <f t="shared" si="247"/>
        <v>42097.192708333328</v>
      </c>
    </row>
    <row r="3913" spans="1:20" ht="45" x14ac:dyDescent="0.45">
      <c r="A3913">
        <v>1584</v>
      </c>
      <c r="B3913" s="3" t="s">
        <v>1585</v>
      </c>
      <c r="C3913" s="3" t="s">
        <v>5694</v>
      </c>
      <c r="D3913" s="6">
        <v>1200</v>
      </c>
      <c r="E3913" s="8">
        <v>0</v>
      </c>
      <c r="F3913" t="s">
        <v>8220</v>
      </c>
      <c r="G3913" t="s">
        <v>8223</v>
      </c>
      <c r="H3913" t="s">
        <v>8245</v>
      </c>
      <c r="I3913">
        <v>1401464101</v>
      </c>
      <c r="J3913">
        <v>1400600101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0" t="s">
        <v>8336</v>
      </c>
      <c r="R3913" t="s">
        <v>8343</v>
      </c>
      <c r="S3913" s="14">
        <f t="shared" si="246"/>
        <v>41779.649317129632</v>
      </c>
      <c r="T3913" s="14">
        <f t="shared" si="247"/>
        <v>41789.649317129632</v>
      </c>
    </row>
    <row r="3914" spans="1:20" ht="30.6" x14ac:dyDescent="0.45">
      <c r="A3914">
        <v>1586</v>
      </c>
      <c r="B3914" s="3" t="s">
        <v>1587</v>
      </c>
      <c r="C3914" s="3" t="s">
        <v>5696</v>
      </c>
      <c r="D3914" s="6">
        <v>1500</v>
      </c>
      <c r="E3914" s="8">
        <v>0</v>
      </c>
      <c r="F3914" t="s">
        <v>8220</v>
      </c>
      <c r="G3914" t="s">
        <v>8223</v>
      </c>
      <c r="H3914" t="s">
        <v>8245</v>
      </c>
      <c r="I3914">
        <v>1428197422</v>
      </c>
      <c r="J3914">
        <v>1425609022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0" t="s">
        <v>8336</v>
      </c>
      <c r="R3914" t="s">
        <v>8343</v>
      </c>
      <c r="S3914" s="14">
        <f t="shared" si="246"/>
        <v>42069.104421296302</v>
      </c>
      <c r="T3914" s="14">
        <f t="shared" si="247"/>
        <v>42099.062754629631</v>
      </c>
    </row>
    <row r="3915" spans="1:20" ht="30.6" x14ac:dyDescent="0.45">
      <c r="A3915">
        <v>1588</v>
      </c>
      <c r="B3915" s="3" t="s">
        <v>1589</v>
      </c>
      <c r="C3915" s="3" t="s">
        <v>5698</v>
      </c>
      <c r="D3915" s="6">
        <v>516</v>
      </c>
      <c r="E3915" s="8">
        <v>0</v>
      </c>
      <c r="F3915" t="s">
        <v>8220</v>
      </c>
      <c r="G3915" t="s">
        <v>8223</v>
      </c>
      <c r="H3915" t="s">
        <v>8245</v>
      </c>
      <c r="I3915">
        <v>1422735120</v>
      </c>
      <c r="J3915">
        <v>1420091999</v>
      </c>
      <c r="K3915" t="b">
        <v>0</v>
      </c>
      <c r="L3915">
        <v>0</v>
      </c>
      <c r="M3915" t="b">
        <v>0</v>
      </c>
      <c r="N3915" t="s">
        <v>8289</v>
      </c>
      <c r="O3915">
        <f t="shared" si="244"/>
        <v>0</v>
      </c>
      <c r="P3915">
        <f t="shared" si="245"/>
        <v>0</v>
      </c>
      <c r="Q3915" s="10" t="s">
        <v>8336</v>
      </c>
      <c r="R3915" t="s">
        <v>8343</v>
      </c>
      <c r="S3915" s="14">
        <f t="shared" si="246"/>
        <v>42005.24998842593</v>
      </c>
      <c r="T3915" s="14">
        <f t="shared" si="247"/>
        <v>42035.841666666667</v>
      </c>
    </row>
    <row r="3916" spans="1:20" ht="45" x14ac:dyDescent="0.45">
      <c r="A3916">
        <v>1589</v>
      </c>
      <c r="B3916" s="3" t="s">
        <v>1590</v>
      </c>
      <c r="C3916" s="3" t="s">
        <v>5699</v>
      </c>
      <c r="D3916" s="6">
        <v>1200</v>
      </c>
      <c r="E3916" s="8">
        <v>0</v>
      </c>
      <c r="F3916" t="s">
        <v>8220</v>
      </c>
      <c r="G3916" t="s">
        <v>8223</v>
      </c>
      <c r="H3916" t="s">
        <v>8245</v>
      </c>
      <c r="I3916">
        <v>1444433886</v>
      </c>
      <c r="J3916">
        <v>1441841886</v>
      </c>
      <c r="K3916" t="b">
        <v>0</v>
      </c>
      <c r="L3916">
        <v>0</v>
      </c>
      <c r="M3916" t="b">
        <v>0</v>
      </c>
      <c r="N3916" t="s">
        <v>8289</v>
      </c>
      <c r="O3916">
        <f t="shared" si="244"/>
        <v>0</v>
      </c>
      <c r="P3916">
        <f t="shared" si="245"/>
        <v>0</v>
      </c>
      <c r="Q3916" s="10" t="s">
        <v>8336</v>
      </c>
      <c r="R3916" t="s">
        <v>8343</v>
      </c>
      <c r="S3916" s="14">
        <f t="shared" si="246"/>
        <v>42256.984791666662</v>
      </c>
      <c r="T3916" s="14">
        <f t="shared" si="247"/>
        <v>42286.984791666662</v>
      </c>
    </row>
    <row r="3917" spans="1:20" ht="30.6" x14ac:dyDescent="0.45">
      <c r="A3917">
        <v>1592</v>
      </c>
      <c r="B3917" s="3" t="s">
        <v>1593</v>
      </c>
      <c r="C3917" s="3" t="s">
        <v>5702</v>
      </c>
      <c r="D3917" s="6">
        <v>25</v>
      </c>
      <c r="E3917" s="8">
        <v>0</v>
      </c>
      <c r="F3917" t="s">
        <v>8220</v>
      </c>
      <c r="G3917" t="s">
        <v>8223</v>
      </c>
      <c r="H3917" t="s">
        <v>8245</v>
      </c>
      <c r="I3917">
        <v>1427503485</v>
      </c>
      <c r="J3917">
        <v>1423619085</v>
      </c>
      <c r="K3917" t="b">
        <v>0</v>
      </c>
      <c r="L3917">
        <v>0</v>
      </c>
      <c r="M3917" t="b">
        <v>0</v>
      </c>
      <c r="N3917" t="s">
        <v>8289</v>
      </c>
      <c r="O3917">
        <f t="shared" si="244"/>
        <v>0</v>
      </c>
      <c r="P3917">
        <f t="shared" si="245"/>
        <v>0</v>
      </c>
      <c r="Q3917" s="10" t="s">
        <v>8336</v>
      </c>
      <c r="R3917" t="s">
        <v>8343</v>
      </c>
      <c r="S3917" s="14">
        <f t="shared" si="246"/>
        <v>42046.072743055556</v>
      </c>
      <c r="T3917" s="14">
        <f t="shared" si="247"/>
        <v>42091.031076388885</v>
      </c>
    </row>
    <row r="3918" spans="1:20" ht="45" x14ac:dyDescent="0.45">
      <c r="A3918">
        <v>1597</v>
      </c>
      <c r="B3918" s="3" t="s">
        <v>1598</v>
      </c>
      <c r="C3918" s="3" t="s">
        <v>5707</v>
      </c>
      <c r="D3918" s="6">
        <v>15000</v>
      </c>
      <c r="E3918" s="8">
        <v>0</v>
      </c>
      <c r="F3918" t="s">
        <v>8220</v>
      </c>
      <c r="G3918" t="s">
        <v>8223</v>
      </c>
      <c r="H3918" t="s">
        <v>8245</v>
      </c>
      <c r="I3918">
        <v>1474360197</v>
      </c>
      <c r="J3918">
        <v>1471768197</v>
      </c>
      <c r="K3918" t="b">
        <v>0</v>
      </c>
      <c r="L3918">
        <v>0</v>
      </c>
      <c r="M3918" t="b">
        <v>0</v>
      </c>
      <c r="N3918" t="s">
        <v>8289</v>
      </c>
      <c r="O3918">
        <f t="shared" si="244"/>
        <v>0</v>
      </c>
      <c r="P3918">
        <f t="shared" si="245"/>
        <v>0</v>
      </c>
      <c r="Q3918" s="10" t="s">
        <v>8336</v>
      </c>
      <c r="R3918" t="s">
        <v>8343</v>
      </c>
      <c r="S3918" s="14">
        <f t="shared" si="246"/>
        <v>42603.354131944448</v>
      </c>
      <c r="T3918" s="14">
        <f t="shared" si="247"/>
        <v>42633.354131944448</v>
      </c>
    </row>
    <row r="3919" spans="1:20" ht="45" x14ac:dyDescent="0.45">
      <c r="A3919">
        <v>1599</v>
      </c>
      <c r="B3919" s="3" t="s">
        <v>1600</v>
      </c>
      <c r="C3919" s="3" t="s">
        <v>5709</v>
      </c>
      <c r="D3919" s="6">
        <v>500</v>
      </c>
      <c r="E3919" s="8">
        <v>0</v>
      </c>
      <c r="F3919" t="s">
        <v>8220</v>
      </c>
      <c r="G3919" t="s">
        <v>8224</v>
      </c>
      <c r="H3919" t="s">
        <v>8246</v>
      </c>
      <c r="I3919">
        <v>1460116576</v>
      </c>
      <c r="J3919">
        <v>1457528176</v>
      </c>
      <c r="K3919" t="b">
        <v>0</v>
      </c>
      <c r="L3919">
        <v>0</v>
      </c>
      <c r="M3919" t="b">
        <v>0</v>
      </c>
      <c r="N3919" t="s">
        <v>8289</v>
      </c>
      <c r="O3919">
        <f t="shared" si="244"/>
        <v>0</v>
      </c>
      <c r="P3919">
        <f t="shared" si="245"/>
        <v>0</v>
      </c>
      <c r="Q3919" s="10" t="s">
        <v>8336</v>
      </c>
      <c r="R3919" t="s">
        <v>8343</v>
      </c>
      <c r="S3919" s="14">
        <f t="shared" si="246"/>
        <v>42438.53907407407</v>
      </c>
      <c r="T3919" s="14">
        <f t="shared" si="247"/>
        <v>42468.497407407413</v>
      </c>
    </row>
    <row r="3920" spans="1:20" ht="45" x14ac:dyDescent="0.45">
      <c r="A3920">
        <v>2842</v>
      </c>
      <c r="B3920" s="3" t="s">
        <v>2842</v>
      </c>
      <c r="C3920" s="3" t="s">
        <v>6952</v>
      </c>
      <c r="D3920" s="6">
        <v>1500</v>
      </c>
      <c r="E3920" s="8">
        <v>0</v>
      </c>
      <c r="F3920" t="s">
        <v>8220</v>
      </c>
      <c r="G3920" t="s">
        <v>8224</v>
      </c>
      <c r="H3920" t="s">
        <v>8246</v>
      </c>
      <c r="I3920">
        <v>1403348400</v>
      </c>
      <c r="J3920">
        <v>1401058295</v>
      </c>
      <c r="K3920" t="b">
        <v>0</v>
      </c>
      <c r="L3920">
        <v>0</v>
      </c>
      <c r="M3920" t="b">
        <v>0</v>
      </c>
      <c r="N3920" t="s">
        <v>8269</v>
      </c>
      <c r="O3920">
        <f t="shared" si="244"/>
        <v>0</v>
      </c>
      <c r="P3920">
        <f t="shared" si="245"/>
        <v>0</v>
      </c>
      <c r="Q3920" s="10" t="s">
        <v>8315</v>
      </c>
      <c r="R3920" t="s">
        <v>8316</v>
      </c>
      <c r="S3920" s="14">
        <f t="shared" si="246"/>
        <v>41784.952488425923</v>
      </c>
      <c r="T3920" s="14">
        <f t="shared" si="247"/>
        <v>41811.458333333336</v>
      </c>
    </row>
    <row r="3921" spans="1:20" ht="45" x14ac:dyDescent="0.45">
      <c r="A3921">
        <v>2843</v>
      </c>
      <c r="B3921" s="3" t="s">
        <v>2843</v>
      </c>
      <c r="C3921" s="3" t="s">
        <v>6953</v>
      </c>
      <c r="D3921" s="6">
        <v>1200</v>
      </c>
      <c r="E3921" s="8">
        <v>0</v>
      </c>
      <c r="F3921" t="s">
        <v>8220</v>
      </c>
      <c r="G3921" t="s">
        <v>8223</v>
      </c>
      <c r="H3921" t="s">
        <v>8245</v>
      </c>
      <c r="I3921">
        <v>1465790400</v>
      </c>
      <c r="J3921">
        <v>1462210950</v>
      </c>
      <c r="K3921" t="b">
        <v>0</v>
      </c>
      <c r="L3921">
        <v>0</v>
      </c>
      <c r="M3921" t="b">
        <v>0</v>
      </c>
      <c r="N3921" t="s">
        <v>8269</v>
      </c>
      <c r="O3921">
        <f t="shared" si="244"/>
        <v>0</v>
      </c>
      <c r="P3921">
        <f t="shared" si="245"/>
        <v>0</v>
      </c>
      <c r="Q3921" s="10" t="s">
        <v>8315</v>
      </c>
      <c r="R3921" t="s">
        <v>8316</v>
      </c>
      <c r="S3921" s="14">
        <f t="shared" si="246"/>
        <v>42492.737847222219</v>
      </c>
      <c r="T3921" s="14">
        <f t="shared" si="247"/>
        <v>42534.166666666672</v>
      </c>
    </row>
    <row r="3922" spans="1:20" ht="59.4" x14ac:dyDescent="0.45">
      <c r="A3922">
        <v>2846</v>
      </c>
      <c r="B3922" s="3" t="s">
        <v>2846</v>
      </c>
      <c r="C3922" s="3" t="s">
        <v>6956</v>
      </c>
      <c r="D3922" s="6">
        <v>8000</v>
      </c>
      <c r="E3922" s="8">
        <v>0</v>
      </c>
      <c r="F3922" t="s">
        <v>8220</v>
      </c>
      <c r="G3922" t="s">
        <v>8223</v>
      </c>
      <c r="H3922" t="s">
        <v>8245</v>
      </c>
      <c r="I3922">
        <v>1432917394</v>
      </c>
      <c r="J3922">
        <v>1429029394</v>
      </c>
      <c r="K3922" t="b">
        <v>0</v>
      </c>
      <c r="L3922">
        <v>0</v>
      </c>
      <c r="M3922" t="b">
        <v>0</v>
      </c>
      <c r="N3922" t="s">
        <v>8269</v>
      </c>
      <c r="O3922">
        <f t="shared" si="244"/>
        <v>0</v>
      </c>
      <c r="P3922">
        <f t="shared" si="245"/>
        <v>0</v>
      </c>
      <c r="Q3922" s="10" t="s">
        <v>8315</v>
      </c>
      <c r="R3922" t="s">
        <v>8316</v>
      </c>
      <c r="S3922" s="14">
        <f t="shared" si="246"/>
        <v>42108.692060185189</v>
      </c>
      <c r="T3922" s="14">
        <f t="shared" si="247"/>
        <v>42153.692060185189</v>
      </c>
    </row>
    <row r="3923" spans="1:20" ht="45" x14ac:dyDescent="0.45">
      <c r="A3923">
        <v>2847</v>
      </c>
      <c r="B3923" s="3" t="s">
        <v>2847</v>
      </c>
      <c r="C3923" s="3" t="s">
        <v>6957</v>
      </c>
      <c r="D3923" s="6">
        <v>2000</v>
      </c>
      <c r="E3923" s="8">
        <v>0</v>
      </c>
      <c r="F3923" t="s">
        <v>8220</v>
      </c>
      <c r="G3923" t="s">
        <v>8223</v>
      </c>
      <c r="H3923" t="s">
        <v>8245</v>
      </c>
      <c r="I3923">
        <v>1464031265</v>
      </c>
      <c r="J3923">
        <v>1458847265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42453.806307870371</v>
      </c>
      <c r="T3923" s="14">
        <f t="shared" si="247"/>
        <v>42513.806307870371</v>
      </c>
    </row>
    <row r="3924" spans="1:20" ht="45" x14ac:dyDescent="0.45">
      <c r="A3924">
        <v>2851</v>
      </c>
      <c r="B3924" s="3" t="s">
        <v>2851</v>
      </c>
      <c r="C3924" s="3" t="s">
        <v>6961</v>
      </c>
      <c r="D3924" s="6">
        <v>4500</v>
      </c>
      <c r="E3924" s="8">
        <v>0</v>
      </c>
      <c r="F3924" t="s">
        <v>8220</v>
      </c>
      <c r="G3924" t="s">
        <v>8240</v>
      </c>
      <c r="H3924" t="s">
        <v>8248</v>
      </c>
      <c r="I3924">
        <v>1454109420</v>
      </c>
      <c r="J3924">
        <v>1453334629</v>
      </c>
      <c r="K3924" t="b">
        <v>0</v>
      </c>
      <c r="L3924">
        <v>0</v>
      </c>
      <c r="M3924" t="b">
        <v>0</v>
      </c>
      <c r="N3924" t="s">
        <v>8269</v>
      </c>
      <c r="O3924">
        <f t="shared" si="244"/>
        <v>0</v>
      </c>
      <c r="P3924">
        <f t="shared" si="245"/>
        <v>0</v>
      </c>
      <c r="Q3924" s="10" t="s">
        <v>8315</v>
      </c>
      <c r="R3924" t="s">
        <v>8316</v>
      </c>
      <c r="S3924" s="14">
        <f t="shared" si="246"/>
        <v>42390.002650462964</v>
      </c>
      <c r="T3924" s="14">
        <f t="shared" si="247"/>
        <v>42398.970138888893</v>
      </c>
    </row>
    <row r="3925" spans="1:20" ht="45" x14ac:dyDescent="0.45">
      <c r="A3925">
        <v>2853</v>
      </c>
      <c r="B3925" s="3" t="s">
        <v>2853</v>
      </c>
      <c r="C3925" s="3" t="s">
        <v>6963</v>
      </c>
      <c r="D3925" s="6">
        <v>9500</v>
      </c>
      <c r="E3925" s="8">
        <v>0</v>
      </c>
      <c r="F3925" t="s">
        <v>8220</v>
      </c>
      <c r="G3925" t="s">
        <v>8228</v>
      </c>
      <c r="H3925" t="s">
        <v>8250</v>
      </c>
      <c r="I3925">
        <v>1410669297</v>
      </c>
      <c r="J3925">
        <v>1405485297</v>
      </c>
      <c r="K3925" t="b">
        <v>0</v>
      </c>
      <c r="L3925">
        <v>0</v>
      </c>
      <c r="M3925" t="b">
        <v>0</v>
      </c>
      <c r="N3925" t="s">
        <v>8269</v>
      </c>
      <c r="O3925">
        <f t="shared" si="244"/>
        <v>0</v>
      </c>
      <c r="P3925">
        <f t="shared" si="245"/>
        <v>0</v>
      </c>
      <c r="Q3925" s="10" t="s">
        <v>8315</v>
      </c>
      <c r="R3925" t="s">
        <v>8316</v>
      </c>
      <c r="S3925" s="14">
        <f t="shared" si="246"/>
        <v>41836.190937499996</v>
      </c>
      <c r="T3925" s="14">
        <f t="shared" si="247"/>
        <v>41896.190937499996</v>
      </c>
    </row>
    <row r="3926" spans="1:20" ht="45" x14ac:dyDescent="0.45">
      <c r="A3926">
        <v>2858</v>
      </c>
      <c r="B3926" s="3" t="s">
        <v>2858</v>
      </c>
      <c r="C3926" s="3" t="s">
        <v>6968</v>
      </c>
      <c r="D3926" s="6">
        <v>1000</v>
      </c>
      <c r="E3926" s="8">
        <v>0</v>
      </c>
      <c r="F3926" t="s">
        <v>8220</v>
      </c>
      <c r="G3926" t="s">
        <v>8232</v>
      </c>
      <c r="H3926" t="s">
        <v>8248</v>
      </c>
      <c r="I3926">
        <v>1417778880</v>
      </c>
      <c r="J3926">
        <v>1415711095</v>
      </c>
      <c r="K3926" t="b">
        <v>0</v>
      </c>
      <c r="L3926">
        <v>0</v>
      </c>
      <c r="M3926" t="b">
        <v>0</v>
      </c>
      <c r="N3926" t="s">
        <v>8269</v>
      </c>
      <c r="O3926">
        <f t="shared" si="244"/>
        <v>0</v>
      </c>
      <c r="P3926">
        <f t="shared" si="245"/>
        <v>0</v>
      </c>
      <c r="Q3926" s="10" t="s">
        <v>8315</v>
      </c>
      <c r="R3926" t="s">
        <v>8316</v>
      </c>
      <c r="S3926" s="14">
        <f t="shared" si="246"/>
        <v>41954.545081018514</v>
      </c>
      <c r="T3926" s="14">
        <f t="shared" si="247"/>
        <v>41978.477777777778</v>
      </c>
    </row>
    <row r="3927" spans="1:20" ht="45" x14ac:dyDescent="0.45">
      <c r="A3927">
        <v>2865</v>
      </c>
      <c r="B3927" s="3" t="s">
        <v>2865</v>
      </c>
      <c r="C3927" s="3" t="s">
        <v>6975</v>
      </c>
      <c r="D3927" s="6">
        <v>2888</v>
      </c>
      <c r="E3927" s="8">
        <v>0</v>
      </c>
      <c r="F3927" t="s">
        <v>8220</v>
      </c>
      <c r="G3927" t="s">
        <v>8223</v>
      </c>
      <c r="H3927" t="s">
        <v>8245</v>
      </c>
      <c r="I3927">
        <v>1420512259</v>
      </c>
      <c r="J3927">
        <v>1415328259</v>
      </c>
      <c r="K3927" t="b">
        <v>0</v>
      </c>
      <c r="L3927">
        <v>0</v>
      </c>
      <c r="M3927" t="b">
        <v>0</v>
      </c>
      <c r="N3927" t="s">
        <v>8269</v>
      </c>
      <c r="O3927">
        <f t="shared" si="244"/>
        <v>0</v>
      </c>
      <c r="P3927">
        <f t="shared" si="245"/>
        <v>0</v>
      </c>
      <c r="Q3927" s="10" t="s">
        <v>8315</v>
      </c>
      <c r="R3927" t="s">
        <v>8316</v>
      </c>
      <c r="S3927" s="14">
        <f t="shared" si="246"/>
        <v>41950.114108796297</v>
      </c>
      <c r="T3927" s="14">
        <f t="shared" si="247"/>
        <v>42010.114108796297</v>
      </c>
    </row>
    <row r="3928" spans="1:20" ht="45" x14ac:dyDescent="0.45">
      <c r="A3928">
        <v>2872</v>
      </c>
      <c r="B3928" s="3" t="s">
        <v>2872</v>
      </c>
      <c r="C3928" s="3" t="s">
        <v>6982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1434768438</v>
      </c>
      <c r="J3928">
        <v>1429584438</v>
      </c>
      <c r="K3928" t="b">
        <v>0</v>
      </c>
      <c r="L3928">
        <v>0</v>
      </c>
      <c r="M3928" t="b">
        <v>0</v>
      </c>
      <c r="N3928" t="s">
        <v>8269</v>
      </c>
      <c r="O3928">
        <f t="shared" si="244"/>
        <v>0</v>
      </c>
      <c r="P3928">
        <f t="shared" si="245"/>
        <v>0</v>
      </c>
      <c r="Q3928" s="10" t="s">
        <v>8315</v>
      </c>
      <c r="R3928" t="s">
        <v>8316</v>
      </c>
      <c r="S3928" s="14">
        <f t="shared" si="246"/>
        <v>42115.11618055556</v>
      </c>
      <c r="T3928" s="14">
        <f t="shared" si="247"/>
        <v>42175.11618055556</v>
      </c>
    </row>
    <row r="3929" spans="1:20" ht="45" x14ac:dyDescent="0.45">
      <c r="A3929">
        <v>2876</v>
      </c>
      <c r="B3929" s="3" t="s">
        <v>2876</v>
      </c>
      <c r="C3929" s="3" t="s">
        <v>6986</v>
      </c>
      <c r="D3929" s="6">
        <v>150000</v>
      </c>
      <c r="E3929" s="8">
        <v>0</v>
      </c>
      <c r="F3929" t="s">
        <v>8220</v>
      </c>
      <c r="G3929" t="s">
        <v>8223</v>
      </c>
      <c r="H3929" t="s">
        <v>8245</v>
      </c>
      <c r="I3929">
        <v>1437069079</v>
      </c>
      <c r="J3929">
        <v>1434477079</v>
      </c>
      <c r="K3929" t="b">
        <v>0</v>
      </c>
      <c r="L3929">
        <v>0</v>
      </c>
      <c r="M3929" t="b">
        <v>0</v>
      </c>
      <c r="N3929" t="s">
        <v>8269</v>
      </c>
      <c r="O3929">
        <f t="shared" si="244"/>
        <v>0</v>
      </c>
      <c r="P3929">
        <f t="shared" si="245"/>
        <v>0</v>
      </c>
      <c r="Q3929" s="10" t="s">
        <v>8315</v>
      </c>
      <c r="R3929" t="s">
        <v>8316</v>
      </c>
      <c r="S3929" s="14">
        <f t="shared" si="246"/>
        <v>42171.743969907402</v>
      </c>
      <c r="T3929" s="14">
        <f t="shared" si="247"/>
        <v>42201.743969907402</v>
      </c>
    </row>
    <row r="3930" spans="1:20" ht="45" x14ac:dyDescent="0.45">
      <c r="A3930">
        <v>2881</v>
      </c>
      <c r="B3930" s="3" t="s">
        <v>2881</v>
      </c>
      <c r="C3930" s="3" t="s">
        <v>6991</v>
      </c>
      <c r="D3930" s="6">
        <v>5500</v>
      </c>
      <c r="E3930" s="8">
        <v>0</v>
      </c>
      <c r="F3930" t="s">
        <v>8220</v>
      </c>
      <c r="G3930" t="s">
        <v>8223</v>
      </c>
      <c r="H3930" t="s">
        <v>8245</v>
      </c>
      <c r="I3930">
        <v>1417620036</v>
      </c>
      <c r="J3930">
        <v>1412432436</v>
      </c>
      <c r="K3930" t="b">
        <v>0</v>
      </c>
      <c r="L3930">
        <v>0</v>
      </c>
      <c r="M3930" t="b">
        <v>0</v>
      </c>
      <c r="N3930" t="s">
        <v>8269</v>
      </c>
      <c r="O3930">
        <f t="shared" si="244"/>
        <v>0</v>
      </c>
      <c r="P3930">
        <f t="shared" si="245"/>
        <v>0</v>
      </c>
      <c r="Q3930" s="10" t="s">
        <v>8315</v>
      </c>
      <c r="R3930" t="s">
        <v>8316</v>
      </c>
      <c r="S3930" s="14">
        <f t="shared" si="246"/>
        <v>41916.597638888888</v>
      </c>
      <c r="T3930" s="14">
        <f t="shared" si="247"/>
        <v>41976.639305555553</v>
      </c>
    </row>
    <row r="3931" spans="1:20" ht="45" x14ac:dyDescent="0.45">
      <c r="A3931">
        <v>2888</v>
      </c>
      <c r="B3931" s="3" t="s">
        <v>2888</v>
      </c>
      <c r="C3931" s="3" t="s">
        <v>6998</v>
      </c>
      <c r="D3931" s="6">
        <v>30000</v>
      </c>
      <c r="E3931" s="8">
        <v>0</v>
      </c>
      <c r="F3931" t="s">
        <v>8220</v>
      </c>
      <c r="G3931" t="s">
        <v>8223</v>
      </c>
      <c r="H3931" t="s">
        <v>8245</v>
      </c>
      <c r="I3931">
        <v>1413608340</v>
      </c>
      <c r="J3931">
        <v>1412945440</v>
      </c>
      <c r="K3931" t="b">
        <v>0</v>
      </c>
      <c r="L3931">
        <v>0</v>
      </c>
      <c r="M3931" t="b">
        <v>0</v>
      </c>
      <c r="N3931" t="s">
        <v>8269</v>
      </c>
      <c r="O3931">
        <f t="shared" si="244"/>
        <v>0</v>
      </c>
      <c r="P3931">
        <f t="shared" si="245"/>
        <v>0</v>
      </c>
      <c r="Q3931" s="10" t="s">
        <v>8315</v>
      </c>
      <c r="R3931" t="s">
        <v>8316</v>
      </c>
      <c r="S3931" s="14">
        <f t="shared" si="246"/>
        <v>41922.535185185188</v>
      </c>
      <c r="T3931" s="14">
        <f t="shared" si="247"/>
        <v>41930.207638888889</v>
      </c>
    </row>
    <row r="3932" spans="1:20" ht="30.6" x14ac:dyDescent="0.45">
      <c r="A3932">
        <v>2894</v>
      </c>
      <c r="B3932" s="3" t="s">
        <v>2894</v>
      </c>
      <c r="C3932" s="3" t="s">
        <v>7004</v>
      </c>
      <c r="D3932" s="6">
        <v>50000</v>
      </c>
      <c r="E3932" s="8">
        <v>0</v>
      </c>
      <c r="F3932" t="s">
        <v>8220</v>
      </c>
      <c r="G3932" t="s">
        <v>8223</v>
      </c>
      <c r="H3932" t="s">
        <v>8245</v>
      </c>
      <c r="I3932">
        <v>1428100815</v>
      </c>
      <c r="J3932">
        <v>1422920415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42037.986284722225</v>
      </c>
      <c r="T3932" s="14">
        <f t="shared" si="247"/>
        <v>42097.944618055553</v>
      </c>
    </row>
    <row r="3933" spans="1:20" ht="45" x14ac:dyDescent="0.45">
      <c r="A3933">
        <v>2899</v>
      </c>
      <c r="B3933" s="3" t="s">
        <v>2899</v>
      </c>
      <c r="C3933" s="3" t="s">
        <v>7009</v>
      </c>
      <c r="D3933" s="6">
        <v>10000</v>
      </c>
      <c r="E3933" s="8">
        <v>0</v>
      </c>
      <c r="F3933" t="s">
        <v>8220</v>
      </c>
      <c r="G3933" t="s">
        <v>8223</v>
      </c>
      <c r="H3933" t="s">
        <v>8245</v>
      </c>
      <c r="I3933">
        <v>1469325158</v>
      </c>
      <c r="J3933">
        <v>1464141158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42515.078217592592</v>
      </c>
      <c r="T3933" s="14">
        <f t="shared" si="247"/>
        <v>42575.078217592592</v>
      </c>
    </row>
    <row r="3934" spans="1:20" ht="59.4" x14ac:dyDescent="0.45">
      <c r="A3934">
        <v>3138</v>
      </c>
      <c r="B3934" s="3" t="s">
        <v>3138</v>
      </c>
      <c r="C3934" s="3" t="s">
        <v>7248</v>
      </c>
      <c r="D3934" s="6">
        <v>200</v>
      </c>
      <c r="E3934" s="8">
        <v>0</v>
      </c>
      <c r="F3934" t="s">
        <v>8221</v>
      </c>
      <c r="G3934" t="s">
        <v>8224</v>
      </c>
      <c r="H3934" t="s">
        <v>8246</v>
      </c>
      <c r="I3934">
        <v>1491233407</v>
      </c>
      <c r="J3934">
        <v>1489591807</v>
      </c>
      <c r="K3934" t="b">
        <v>0</v>
      </c>
      <c r="L3934">
        <v>0</v>
      </c>
      <c r="M3934" t="b">
        <v>0</v>
      </c>
      <c r="N3934" t="s">
        <v>8269</v>
      </c>
      <c r="O3934">
        <f t="shared" si="244"/>
        <v>0</v>
      </c>
      <c r="P3934">
        <f t="shared" si="245"/>
        <v>0</v>
      </c>
      <c r="Q3934" s="10" t="s">
        <v>8315</v>
      </c>
      <c r="R3934" t="s">
        <v>8316</v>
      </c>
      <c r="S3934" s="14">
        <f t="shared" si="246"/>
        <v>42809.645914351851</v>
      </c>
      <c r="T3934" s="14">
        <f t="shared" si="247"/>
        <v>42828.645914351851</v>
      </c>
    </row>
    <row r="3935" spans="1:20" ht="59.4" x14ac:dyDescent="0.45">
      <c r="A3935">
        <v>3143</v>
      </c>
      <c r="B3935" s="3" t="s">
        <v>3143</v>
      </c>
      <c r="C3935" s="3" t="s">
        <v>7253</v>
      </c>
      <c r="D3935" s="6">
        <v>700</v>
      </c>
      <c r="E3935" s="8">
        <v>0</v>
      </c>
      <c r="F3935" t="s">
        <v>8221</v>
      </c>
      <c r="G3935" t="s">
        <v>8224</v>
      </c>
      <c r="H3935" t="s">
        <v>8246</v>
      </c>
      <c r="I3935">
        <v>1491726956</v>
      </c>
      <c r="J3935">
        <v>1489480556</v>
      </c>
      <c r="K3935" t="b">
        <v>0</v>
      </c>
      <c r="L3935">
        <v>0</v>
      </c>
      <c r="M3935" t="b">
        <v>0</v>
      </c>
      <c r="N3935" t="s">
        <v>8269</v>
      </c>
      <c r="O3935">
        <f t="shared" si="244"/>
        <v>0</v>
      </c>
      <c r="P3935">
        <f t="shared" si="245"/>
        <v>0</v>
      </c>
      <c r="Q3935" s="10" t="s">
        <v>8315</v>
      </c>
      <c r="R3935" t="s">
        <v>8316</v>
      </c>
      <c r="S3935" s="14">
        <f t="shared" si="246"/>
        <v>42808.358287037037</v>
      </c>
      <c r="T3935" s="14">
        <f t="shared" si="247"/>
        <v>42834.358287037037</v>
      </c>
    </row>
    <row r="3936" spans="1:20" ht="45" x14ac:dyDescent="0.45">
      <c r="A3936">
        <v>3145</v>
      </c>
      <c r="B3936" s="3" t="s">
        <v>3145</v>
      </c>
      <c r="C3936" s="3" t="s">
        <v>7255</v>
      </c>
      <c r="D3936" s="6">
        <v>25000</v>
      </c>
      <c r="E3936" s="8">
        <v>0</v>
      </c>
      <c r="F3936" t="s">
        <v>8221</v>
      </c>
      <c r="G3936" t="s">
        <v>8223</v>
      </c>
      <c r="H3936" t="s">
        <v>8245</v>
      </c>
      <c r="I3936">
        <v>1490659134</v>
      </c>
      <c r="J3936">
        <v>1485478734</v>
      </c>
      <c r="K3936" t="b">
        <v>0</v>
      </c>
      <c r="L3936">
        <v>0</v>
      </c>
      <c r="M3936" t="b">
        <v>0</v>
      </c>
      <c r="N3936" t="s">
        <v>8269</v>
      </c>
      <c r="O3936">
        <f t="shared" si="244"/>
        <v>0</v>
      </c>
      <c r="P3936">
        <f t="shared" si="245"/>
        <v>0</v>
      </c>
      <c r="Q3936" s="10" t="s">
        <v>8315</v>
      </c>
      <c r="R3936" t="s">
        <v>8316</v>
      </c>
      <c r="S3936" s="14">
        <f t="shared" si="246"/>
        <v>42762.040902777779</v>
      </c>
      <c r="T3936" s="14">
        <f t="shared" si="247"/>
        <v>42821.999236111107</v>
      </c>
    </row>
    <row r="3937" spans="1:20" ht="45" x14ac:dyDescent="0.45">
      <c r="A3937">
        <v>3733</v>
      </c>
      <c r="B3937" s="3" t="s">
        <v>3730</v>
      </c>
      <c r="C3937" s="3" t="s">
        <v>7843</v>
      </c>
      <c r="D3937" s="6">
        <v>1500</v>
      </c>
      <c r="E3937" s="8">
        <v>0</v>
      </c>
      <c r="F3937" t="s">
        <v>8220</v>
      </c>
      <c r="G3937" t="s">
        <v>8223</v>
      </c>
      <c r="H3937" t="s">
        <v>8245</v>
      </c>
      <c r="I3937">
        <v>1429396200</v>
      </c>
      <c r="J3937">
        <v>1428539708</v>
      </c>
      <c r="K3937" t="b">
        <v>0</v>
      </c>
      <c r="L3937">
        <v>0</v>
      </c>
      <c r="M3937" t="b">
        <v>0</v>
      </c>
      <c r="N3937" t="s">
        <v>8269</v>
      </c>
      <c r="O3937">
        <f t="shared" si="244"/>
        <v>0</v>
      </c>
      <c r="P3937">
        <f t="shared" si="245"/>
        <v>0</v>
      </c>
      <c r="Q3937" s="10" t="s">
        <v>8315</v>
      </c>
      <c r="R3937" t="s">
        <v>8316</v>
      </c>
      <c r="S3937" s="14">
        <f t="shared" si="246"/>
        <v>42103.024398148147</v>
      </c>
      <c r="T3937" s="14">
        <f t="shared" si="247"/>
        <v>42112.9375</v>
      </c>
    </row>
    <row r="3938" spans="1:20" ht="45" x14ac:dyDescent="0.45">
      <c r="A3938">
        <v>3741</v>
      </c>
      <c r="B3938" s="3" t="s">
        <v>3738</v>
      </c>
      <c r="C3938" s="3" t="s">
        <v>7851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1450389950</v>
      </c>
      <c r="J3938">
        <v>1447797950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42325.920717592591</v>
      </c>
      <c r="T3938" s="14">
        <f t="shared" si="247"/>
        <v>42355.920717592591</v>
      </c>
    </row>
    <row r="3939" spans="1:20" ht="30.6" x14ac:dyDescent="0.45">
      <c r="A3939">
        <v>3743</v>
      </c>
      <c r="B3939" s="3" t="s">
        <v>3740</v>
      </c>
      <c r="C3939" s="3" t="s">
        <v>7853</v>
      </c>
      <c r="D3939" s="6">
        <v>2200</v>
      </c>
      <c r="E3939" s="8">
        <v>0</v>
      </c>
      <c r="F3939" t="s">
        <v>8220</v>
      </c>
      <c r="G3939" t="s">
        <v>8223</v>
      </c>
      <c r="H3939" t="s">
        <v>8245</v>
      </c>
      <c r="I3939">
        <v>1404406964</v>
      </c>
      <c r="J3939">
        <v>1401814964</v>
      </c>
      <c r="K3939" t="b">
        <v>0</v>
      </c>
      <c r="L3939">
        <v>0</v>
      </c>
      <c r="M3939" t="b">
        <v>0</v>
      </c>
      <c r="N3939" t="s">
        <v>8269</v>
      </c>
      <c r="O3939">
        <f t="shared" si="244"/>
        <v>0</v>
      </c>
      <c r="P3939">
        <f t="shared" si="245"/>
        <v>0</v>
      </c>
      <c r="Q3939" s="10" t="s">
        <v>8315</v>
      </c>
      <c r="R3939" t="s">
        <v>8316</v>
      </c>
      <c r="S3939" s="14">
        <f t="shared" si="246"/>
        <v>41793.710231481484</v>
      </c>
      <c r="T3939" s="14">
        <f t="shared" si="247"/>
        <v>41823.710231481484</v>
      </c>
    </row>
    <row r="3940" spans="1:20" ht="59.4" x14ac:dyDescent="0.45">
      <c r="A3940">
        <v>3744</v>
      </c>
      <c r="B3940" s="3" t="s">
        <v>3741</v>
      </c>
      <c r="C3940" s="3" t="s">
        <v>7854</v>
      </c>
      <c r="D3940" s="6">
        <v>1200</v>
      </c>
      <c r="E3940" s="8">
        <v>0</v>
      </c>
      <c r="F3940" t="s">
        <v>8220</v>
      </c>
      <c r="G3940" t="s">
        <v>8223</v>
      </c>
      <c r="H3940" t="s">
        <v>8245</v>
      </c>
      <c r="I3940">
        <v>1404532740</v>
      </c>
      <c r="J3940">
        <v>1401823952</v>
      </c>
      <c r="K3940" t="b">
        <v>0</v>
      </c>
      <c r="L3940">
        <v>0</v>
      </c>
      <c r="M3940" t="b">
        <v>0</v>
      </c>
      <c r="N3940" t="s">
        <v>8269</v>
      </c>
      <c r="O3940">
        <f t="shared" si="244"/>
        <v>0</v>
      </c>
      <c r="P3940">
        <f t="shared" si="245"/>
        <v>0</v>
      </c>
      <c r="Q3940" s="10" t="s">
        <v>8315</v>
      </c>
      <c r="R3940" t="s">
        <v>8316</v>
      </c>
      <c r="S3940" s="14">
        <f t="shared" si="246"/>
        <v>41793.814259259263</v>
      </c>
      <c r="T3940" s="14">
        <f t="shared" si="247"/>
        <v>41825.165972222225</v>
      </c>
    </row>
    <row r="3941" spans="1:20" ht="45" x14ac:dyDescent="0.45">
      <c r="A3941">
        <v>3863</v>
      </c>
      <c r="B3941" s="3" t="s">
        <v>3860</v>
      </c>
      <c r="C3941" s="3" t="s">
        <v>7972</v>
      </c>
      <c r="D3941" s="6">
        <v>6000</v>
      </c>
      <c r="E3941" s="8">
        <v>0</v>
      </c>
      <c r="F3941" t="s">
        <v>8220</v>
      </c>
      <c r="G3941" t="s">
        <v>8223</v>
      </c>
      <c r="H3941" t="s">
        <v>8245</v>
      </c>
      <c r="I3941">
        <v>1446739905</v>
      </c>
      <c r="J3941">
        <v>1441552305</v>
      </c>
      <c r="K3941" t="b">
        <v>0</v>
      </c>
      <c r="L3941">
        <v>0</v>
      </c>
      <c r="M3941" t="b">
        <v>0</v>
      </c>
      <c r="N3941" t="s">
        <v>8269</v>
      </c>
      <c r="O3941">
        <f t="shared" si="244"/>
        <v>0</v>
      </c>
      <c r="P3941">
        <f t="shared" si="245"/>
        <v>0</v>
      </c>
      <c r="Q3941" s="10" t="s">
        <v>8315</v>
      </c>
      <c r="R3941" t="s">
        <v>8316</v>
      </c>
      <c r="S3941" s="14">
        <f t="shared" si="246"/>
        <v>42253.633159722223</v>
      </c>
      <c r="T3941" s="14">
        <f t="shared" si="247"/>
        <v>42313.674826388888</v>
      </c>
    </row>
    <row r="3942" spans="1:20" ht="59.4" x14ac:dyDescent="0.45">
      <c r="A3942">
        <v>3892</v>
      </c>
      <c r="B3942" s="3" t="s">
        <v>3889</v>
      </c>
      <c r="C3942" s="3" t="s">
        <v>8000</v>
      </c>
      <c r="D3942" s="6">
        <v>1000</v>
      </c>
      <c r="E3942" s="8">
        <v>0</v>
      </c>
      <c r="F3942" t="s">
        <v>8220</v>
      </c>
      <c r="G3942" t="s">
        <v>8223</v>
      </c>
      <c r="H3942" t="s">
        <v>8245</v>
      </c>
      <c r="I3942">
        <v>1408863600</v>
      </c>
      <c r="J3942">
        <v>1408203557</v>
      </c>
      <c r="K3942" t="b">
        <v>0</v>
      </c>
      <c r="L3942">
        <v>0</v>
      </c>
      <c r="M3942" t="b">
        <v>0</v>
      </c>
      <c r="N3942" t="s">
        <v>8269</v>
      </c>
      <c r="O3942">
        <f t="shared" si="244"/>
        <v>0</v>
      </c>
      <c r="P3942">
        <f t="shared" si="245"/>
        <v>0</v>
      </c>
      <c r="Q3942" s="10" t="s">
        <v>8315</v>
      </c>
      <c r="R3942" t="s">
        <v>8316</v>
      </c>
      <c r="S3942" s="14">
        <f t="shared" si="246"/>
        <v>41867.652280092596</v>
      </c>
      <c r="T3942" s="14">
        <f t="shared" si="247"/>
        <v>41875.291666666664</v>
      </c>
    </row>
    <row r="3943" spans="1:20" ht="59.4" x14ac:dyDescent="0.45">
      <c r="A3943">
        <v>3903</v>
      </c>
      <c r="B3943" s="3" t="s">
        <v>3900</v>
      </c>
      <c r="C3943" s="3" t="s">
        <v>8011</v>
      </c>
      <c r="D3943" s="6">
        <v>1500</v>
      </c>
      <c r="E3943" s="8">
        <v>0</v>
      </c>
      <c r="F3943" t="s">
        <v>8220</v>
      </c>
      <c r="G3943" t="s">
        <v>8223</v>
      </c>
      <c r="H3943" t="s">
        <v>8245</v>
      </c>
      <c r="I3943">
        <v>1439581080</v>
      </c>
      <c r="J3943">
        <v>1435709765</v>
      </c>
      <c r="K3943" t="b">
        <v>0</v>
      </c>
      <c r="L3943">
        <v>0</v>
      </c>
      <c r="M3943" t="b">
        <v>0</v>
      </c>
      <c r="N3943" t="s">
        <v>8269</v>
      </c>
      <c r="O3943">
        <f t="shared" si="244"/>
        <v>0</v>
      </c>
      <c r="P3943">
        <f t="shared" si="245"/>
        <v>0</v>
      </c>
      <c r="Q3943" s="10" t="s">
        <v>8315</v>
      </c>
      <c r="R3943" t="s">
        <v>8316</v>
      </c>
      <c r="S3943" s="14">
        <f t="shared" si="246"/>
        <v>42186.01116898148</v>
      </c>
      <c r="T3943" s="14">
        <f t="shared" si="247"/>
        <v>42230.818055555559</v>
      </c>
    </row>
    <row r="3944" spans="1:20" ht="45" x14ac:dyDescent="0.45">
      <c r="A3944">
        <v>3916</v>
      </c>
      <c r="B3944" s="3" t="s">
        <v>3913</v>
      </c>
      <c r="C3944" s="3" t="s">
        <v>8024</v>
      </c>
      <c r="D3944" s="6">
        <v>2000</v>
      </c>
      <c r="E3944" s="8">
        <v>0</v>
      </c>
      <c r="F3944" t="s">
        <v>8220</v>
      </c>
      <c r="G3944" t="s">
        <v>8231</v>
      </c>
      <c r="H3944" t="s">
        <v>8252</v>
      </c>
      <c r="I3944">
        <v>1464952752</v>
      </c>
      <c r="J3944">
        <v>1462360752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42494.471666666665</v>
      </c>
      <c r="T3944" s="14">
        <f t="shared" si="247"/>
        <v>42524.471666666665</v>
      </c>
    </row>
    <row r="3945" spans="1:20" ht="45" x14ac:dyDescent="0.45">
      <c r="A3945">
        <v>3921</v>
      </c>
      <c r="B3945" s="3" t="s">
        <v>3918</v>
      </c>
      <c r="C3945" s="3" t="s">
        <v>8029</v>
      </c>
      <c r="D3945" s="6">
        <v>3000</v>
      </c>
      <c r="E3945" s="8">
        <v>0</v>
      </c>
      <c r="F3945" t="s">
        <v>8220</v>
      </c>
      <c r="G3945" t="s">
        <v>8224</v>
      </c>
      <c r="H3945" t="s">
        <v>8246</v>
      </c>
      <c r="I3945">
        <v>1414346400</v>
      </c>
      <c r="J3945">
        <v>1413291655</v>
      </c>
      <c r="K3945" t="b">
        <v>0</v>
      </c>
      <c r="L3945">
        <v>0</v>
      </c>
      <c r="M3945" t="b">
        <v>0</v>
      </c>
      <c r="N3945" t="s">
        <v>8269</v>
      </c>
      <c r="O3945">
        <f t="shared" si="244"/>
        <v>0</v>
      </c>
      <c r="P3945">
        <f t="shared" si="245"/>
        <v>0</v>
      </c>
      <c r="Q3945" s="10" t="s">
        <v>8315</v>
      </c>
      <c r="R3945" t="s">
        <v>8316</v>
      </c>
      <c r="S3945" s="14">
        <f t="shared" si="246"/>
        <v>41926.542303240742</v>
      </c>
      <c r="T3945" s="14">
        <f t="shared" si="247"/>
        <v>41938.75</v>
      </c>
    </row>
    <row r="3946" spans="1:20" ht="45" x14ac:dyDescent="0.45">
      <c r="A3946">
        <v>3930</v>
      </c>
      <c r="B3946" s="3" t="s">
        <v>3927</v>
      </c>
      <c r="C3946" s="3" t="s">
        <v>8038</v>
      </c>
      <c r="D3946" s="6">
        <v>10000</v>
      </c>
      <c r="E3946" s="8">
        <v>0</v>
      </c>
      <c r="F3946" t="s">
        <v>8220</v>
      </c>
      <c r="G3946" t="s">
        <v>8225</v>
      </c>
      <c r="H3946" t="s">
        <v>8247</v>
      </c>
      <c r="I3946">
        <v>1459490400</v>
      </c>
      <c r="J3946">
        <v>1457078868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42433.338749999995</v>
      </c>
      <c r="T3946" s="14">
        <f t="shared" si="247"/>
        <v>42461.25</v>
      </c>
    </row>
    <row r="3947" spans="1:20" ht="45" x14ac:dyDescent="0.45">
      <c r="A3947">
        <v>3931</v>
      </c>
      <c r="B3947" s="3" t="s">
        <v>3928</v>
      </c>
      <c r="C3947" s="3" t="s">
        <v>8039</v>
      </c>
      <c r="D3947" s="6">
        <v>8000</v>
      </c>
      <c r="E3947" s="8">
        <v>0</v>
      </c>
      <c r="F3947" t="s">
        <v>8220</v>
      </c>
      <c r="G3947" t="s">
        <v>8223</v>
      </c>
      <c r="H3947" t="s">
        <v>8245</v>
      </c>
      <c r="I3947">
        <v>1441510707</v>
      </c>
      <c r="J3947">
        <v>1439350707</v>
      </c>
      <c r="K3947" t="b">
        <v>0</v>
      </c>
      <c r="L3947">
        <v>0</v>
      </c>
      <c r="M3947" t="b">
        <v>0</v>
      </c>
      <c r="N3947" t="s">
        <v>8269</v>
      </c>
      <c r="O3947">
        <f t="shared" si="244"/>
        <v>0</v>
      </c>
      <c r="P3947">
        <f t="shared" si="245"/>
        <v>0</v>
      </c>
      <c r="Q3947" s="10" t="s">
        <v>8315</v>
      </c>
      <c r="R3947" t="s">
        <v>8316</v>
      </c>
      <c r="S3947" s="14">
        <f t="shared" si="246"/>
        <v>42228.151701388888</v>
      </c>
      <c r="T3947" s="14">
        <f t="shared" si="247"/>
        <v>42253.151701388888</v>
      </c>
    </row>
    <row r="3948" spans="1:20" ht="45" x14ac:dyDescent="0.45">
      <c r="A3948">
        <v>3936</v>
      </c>
      <c r="B3948" s="3" t="s">
        <v>3933</v>
      </c>
      <c r="C3948" s="3" t="s">
        <v>8044</v>
      </c>
      <c r="D3948" s="6">
        <v>20000</v>
      </c>
      <c r="E3948" s="8">
        <v>0</v>
      </c>
      <c r="F3948" t="s">
        <v>8220</v>
      </c>
      <c r="G3948" t="s">
        <v>8223</v>
      </c>
      <c r="H3948" t="s">
        <v>8245</v>
      </c>
      <c r="I3948">
        <v>1480576720</v>
      </c>
      <c r="J3948">
        <v>1477981120</v>
      </c>
      <c r="K3948" t="b">
        <v>0</v>
      </c>
      <c r="L3948">
        <v>0</v>
      </c>
      <c r="M3948" t="b">
        <v>0</v>
      </c>
      <c r="N3948" t="s">
        <v>8269</v>
      </c>
      <c r="O3948">
        <f t="shared" si="244"/>
        <v>0</v>
      </c>
      <c r="P3948">
        <f t="shared" si="245"/>
        <v>0</v>
      </c>
      <c r="Q3948" s="10" t="s">
        <v>8315</v>
      </c>
      <c r="R3948" t="s">
        <v>8316</v>
      </c>
      <c r="S3948" s="14">
        <f t="shared" si="246"/>
        <v>42675.262962962966</v>
      </c>
      <c r="T3948" s="14">
        <f t="shared" si="247"/>
        <v>42705.304629629631</v>
      </c>
    </row>
    <row r="3949" spans="1:20" ht="45" x14ac:dyDescent="0.45">
      <c r="A3949">
        <v>3942</v>
      </c>
      <c r="B3949" s="3" t="s">
        <v>3939</v>
      </c>
      <c r="C3949" s="3" t="s">
        <v>8050</v>
      </c>
      <c r="D3949" s="6">
        <v>1200</v>
      </c>
      <c r="E3949" s="8">
        <v>0</v>
      </c>
      <c r="F3949" t="s">
        <v>8220</v>
      </c>
      <c r="G3949" t="s">
        <v>8223</v>
      </c>
      <c r="H3949" t="s">
        <v>8245</v>
      </c>
      <c r="I3949">
        <v>1434490914</v>
      </c>
      <c r="J3949">
        <v>1429306914</v>
      </c>
      <c r="K3949" t="b">
        <v>0</v>
      </c>
      <c r="L3949">
        <v>0</v>
      </c>
      <c r="M3949" t="b">
        <v>0</v>
      </c>
      <c r="N3949" t="s">
        <v>8269</v>
      </c>
      <c r="O3949">
        <f t="shared" si="244"/>
        <v>0</v>
      </c>
      <c r="P3949">
        <f t="shared" si="245"/>
        <v>0</v>
      </c>
      <c r="Q3949" s="10" t="s">
        <v>8315</v>
      </c>
      <c r="R3949" t="s">
        <v>8316</v>
      </c>
      <c r="S3949" s="14">
        <f t="shared" si="246"/>
        <v>42111.904097222221</v>
      </c>
      <c r="T3949" s="14">
        <f t="shared" si="247"/>
        <v>42171.904097222221</v>
      </c>
    </row>
    <row r="3950" spans="1:20" ht="59.4" x14ac:dyDescent="0.45">
      <c r="A3950">
        <v>3944</v>
      </c>
      <c r="B3950" s="3" t="s">
        <v>3941</v>
      </c>
      <c r="C3950" s="3" t="s">
        <v>8052</v>
      </c>
      <c r="D3950" s="6">
        <v>5000</v>
      </c>
      <c r="E3950" s="8">
        <v>0</v>
      </c>
      <c r="F3950" t="s">
        <v>8220</v>
      </c>
      <c r="G3950" t="s">
        <v>8223</v>
      </c>
      <c r="H3950" t="s">
        <v>8245</v>
      </c>
      <c r="I3950">
        <v>1440690875</v>
      </c>
      <c r="J3950">
        <v>1438098875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42213.662905092591</v>
      </c>
      <c r="T3950" s="14">
        <f t="shared" si="247"/>
        <v>42243.662905092591</v>
      </c>
    </row>
    <row r="3951" spans="1:20" ht="45" x14ac:dyDescent="0.45">
      <c r="A3951">
        <v>3948</v>
      </c>
      <c r="B3951" s="3" t="s">
        <v>3945</v>
      </c>
      <c r="C3951" s="3" t="s">
        <v>8056</v>
      </c>
      <c r="D3951" s="6">
        <v>30000</v>
      </c>
      <c r="E3951" s="8">
        <v>0</v>
      </c>
      <c r="F3951" t="s">
        <v>8220</v>
      </c>
      <c r="G3951" t="s">
        <v>8225</v>
      </c>
      <c r="H3951" t="s">
        <v>8247</v>
      </c>
      <c r="I3951">
        <v>1410076123</v>
      </c>
      <c r="J3951">
        <v>1404892123</v>
      </c>
      <c r="K3951" t="b">
        <v>0</v>
      </c>
      <c r="L3951">
        <v>0</v>
      </c>
      <c r="M3951" t="b">
        <v>0</v>
      </c>
      <c r="N3951" t="s">
        <v>8269</v>
      </c>
      <c r="O3951">
        <f t="shared" si="244"/>
        <v>0</v>
      </c>
      <c r="P3951">
        <f t="shared" si="245"/>
        <v>0</v>
      </c>
      <c r="Q3951" s="10" t="s">
        <v>8315</v>
      </c>
      <c r="R3951" t="s">
        <v>8316</v>
      </c>
      <c r="S3951" s="14">
        <f t="shared" si="246"/>
        <v>41829.325497685182</v>
      </c>
      <c r="T3951" s="14">
        <f t="shared" si="247"/>
        <v>41889.325497685182</v>
      </c>
    </row>
    <row r="3952" spans="1:20" ht="45" x14ac:dyDescent="0.45">
      <c r="A3952">
        <v>3953</v>
      </c>
      <c r="B3952" s="3" t="s">
        <v>3950</v>
      </c>
      <c r="C3952" s="3" t="s">
        <v>8060</v>
      </c>
      <c r="D3952" s="6">
        <v>17600</v>
      </c>
      <c r="E3952" s="8">
        <v>0</v>
      </c>
      <c r="F3952" t="s">
        <v>8220</v>
      </c>
      <c r="G3952" t="s">
        <v>8223</v>
      </c>
      <c r="H3952" t="s">
        <v>8245</v>
      </c>
      <c r="I3952">
        <v>1469834940</v>
      </c>
      <c r="J3952">
        <v>1467162586</v>
      </c>
      <c r="K3952" t="b">
        <v>0</v>
      </c>
      <c r="L3952">
        <v>0</v>
      </c>
      <c r="M3952" t="b">
        <v>0</v>
      </c>
      <c r="N3952" t="s">
        <v>8269</v>
      </c>
      <c r="O3952">
        <f t="shared" si="244"/>
        <v>0</v>
      </c>
      <c r="P3952">
        <f t="shared" si="245"/>
        <v>0</v>
      </c>
      <c r="Q3952" s="10" t="s">
        <v>8315</v>
      </c>
      <c r="R3952" t="s">
        <v>8316</v>
      </c>
      <c r="S3952" s="14">
        <f t="shared" si="246"/>
        <v>42550.048449074078</v>
      </c>
      <c r="T3952" s="14">
        <f t="shared" si="247"/>
        <v>42580.978472222225</v>
      </c>
    </row>
    <row r="3953" spans="1:20" ht="59.4" x14ac:dyDescent="0.45">
      <c r="A3953">
        <v>3954</v>
      </c>
      <c r="B3953" s="3" t="s">
        <v>3951</v>
      </c>
      <c r="C3953" s="3" t="s">
        <v>8061</v>
      </c>
      <c r="D3953" s="6">
        <v>25000</v>
      </c>
      <c r="E3953" s="8">
        <v>0</v>
      </c>
      <c r="F3953" t="s">
        <v>8220</v>
      </c>
      <c r="G3953" t="s">
        <v>8228</v>
      </c>
      <c r="H3953" t="s">
        <v>8250</v>
      </c>
      <c r="I3953">
        <v>1405352264</v>
      </c>
      <c r="J3953">
        <v>1400168264</v>
      </c>
      <c r="K3953" t="b">
        <v>0</v>
      </c>
      <c r="L3953">
        <v>0</v>
      </c>
      <c r="M3953" t="b">
        <v>0</v>
      </c>
      <c r="N3953" t="s">
        <v>8269</v>
      </c>
      <c r="O3953">
        <f t="shared" si="244"/>
        <v>0</v>
      </c>
      <c r="P3953">
        <f t="shared" si="245"/>
        <v>0</v>
      </c>
      <c r="Q3953" s="10" t="s">
        <v>8315</v>
      </c>
      <c r="R3953" t="s">
        <v>8316</v>
      </c>
      <c r="S3953" s="14">
        <f t="shared" si="246"/>
        <v>41774.651203703703</v>
      </c>
      <c r="T3953" s="14">
        <f t="shared" si="247"/>
        <v>41834.651203703703</v>
      </c>
    </row>
    <row r="3954" spans="1:20" ht="45" x14ac:dyDescent="0.45">
      <c r="A3954">
        <v>3956</v>
      </c>
      <c r="B3954" s="3" t="s">
        <v>3953</v>
      </c>
      <c r="C3954" s="3" t="s">
        <v>8063</v>
      </c>
      <c r="D3954" s="6">
        <v>5500</v>
      </c>
      <c r="E3954" s="8">
        <v>0</v>
      </c>
      <c r="F3954" t="s">
        <v>8220</v>
      </c>
      <c r="G3954" t="s">
        <v>8223</v>
      </c>
      <c r="H3954" t="s">
        <v>8245</v>
      </c>
      <c r="I3954">
        <v>1461543600</v>
      </c>
      <c r="J3954">
        <v>1459203727</v>
      </c>
      <c r="K3954" t="b">
        <v>0</v>
      </c>
      <c r="L3954">
        <v>0</v>
      </c>
      <c r="M3954" t="b">
        <v>0</v>
      </c>
      <c r="N3954" t="s">
        <v>8269</v>
      </c>
      <c r="O3954">
        <f t="shared" si="244"/>
        <v>0</v>
      </c>
      <c r="P3954">
        <f t="shared" si="245"/>
        <v>0</v>
      </c>
      <c r="Q3954" s="10" t="s">
        <v>8315</v>
      </c>
      <c r="R3954" t="s">
        <v>8316</v>
      </c>
      <c r="S3954" s="14">
        <f t="shared" si="246"/>
        <v>42457.932025462964</v>
      </c>
      <c r="T3954" s="14">
        <f t="shared" si="247"/>
        <v>42485.013888888891</v>
      </c>
    </row>
    <row r="3955" spans="1:20" ht="45" x14ac:dyDescent="0.45">
      <c r="A3955">
        <v>3963</v>
      </c>
      <c r="B3955" s="3" t="s">
        <v>3960</v>
      </c>
      <c r="C3955" s="3" t="s">
        <v>8070</v>
      </c>
      <c r="D3955" s="6">
        <v>10000</v>
      </c>
      <c r="E3955" s="8">
        <v>0</v>
      </c>
      <c r="F3955" t="s">
        <v>8220</v>
      </c>
      <c r="G3955" t="s">
        <v>8228</v>
      </c>
      <c r="H3955" t="s">
        <v>8250</v>
      </c>
      <c r="I3955">
        <v>1447821717</v>
      </c>
      <c r="J3955">
        <v>1445226117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42296.154131944444</v>
      </c>
      <c r="T3955" s="14">
        <f t="shared" si="247"/>
        <v>42326.195798611108</v>
      </c>
    </row>
    <row r="3956" spans="1:20" ht="45" x14ac:dyDescent="0.45">
      <c r="A3956">
        <v>3975</v>
      </c>
      <c r="B3956" s="3" t="s">
        <v>3972</v>
      </c>
      <c r="C3956" s="3" t="s">
        <v>8082</v>
      </c>
      <c r="D3956" s="6">
        <v>678</v>
      </c>
      <c r="E3956" s="8">
        <v>0</v>
      </c>
      <c r="F3956" t="s">
        <v>8220</v>
      </c>
      <c r="G3956" t="s">
        <v>8223</v>
      </c>
      <c r="H3956" t="s">
        <v>8245</v>
      </c>
      <c r="I3956">
        <v>1468442898</v>
      </c>
      <c r="J3956">
        <v>1465850898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42534.866875</v>
      </c>
      <c r="T3956" s="14">
        <f t="shared" si="247"/>
        <v>42564.866875</v>
      </c>
    </row>
    <row r="3957" spans="1:20" ht="45" x14ac:dyDescent="0.45">
      <c r="A3957">
        <v>3989</v>
      </c>
      <c r="B3957" s="3" t="s">
        <v>3985</v>
      </c>
      <c r="C3957" s="3" t="s">
        <v>8095</v>
      </c>
      <c r="D3957" s="6">
        <v>3000</v>
      </c>
      <c r="E3957" s="8">
        <v>0</v>
      </c>
      <c r="F3957" t="s">
        <v>8220</v>
      </c>
      <c r="G3957" t="s">
        <v>8223</v>
      </c>
      <c r="H3957" t="s">
        <v>8245</v>
      </c>
      <c r="I3957">
        <v>1447009181</v>
      </c>
      <c r="J3957">
        <v>1444413581</v>
      </c>
      <c r="K3957" t="b">
        <v>0</v>
      </c>
      <c r="L3957">
        <v>0</v>
      </c>
      <c r="M3957" t="b">
        <v>0</v>
      </c>
      <c r="N3957" t="s">
        <v>8269</v>
      </c>
      <c r="O3957">
        <f t="shared" si="244"/>
        <v>0</v>
      </c>
      <c r="P3957">
        <f t="shared" si="245"/>
        <v>0</v>
      </c>
      <c r="Q3957" s="10" t="s">
        <v>8315</v>
      </c>
      <c r="R3957" t="s">
        <v>8316</v>
      </c>
      <c r="S3957" s="14">
        <f t="shared" si="246"/>
        <v>42286.749780092592</v>
      </c>
      <c r="T3957" s="14">
        <f t="shared" si="247"/>
        <v>42316.791446759264</v>
      </c>
    </row>
    <row r="3958" spans="1:20" ht="45" x14ac:dyDescent="0.45">
      <c r="A3958">
        <v>3997</v>
      </c>
      <c r="B3958" s="3" t="s">
        <v>3993</v>
      </c>
      <c r="C3958" s="3" t="s">
        <v>8103</v>
      </c>
      <c r="D3958" s="6">
        <v>3000</v>
      </c>
      <c r="E3958" s="8">
        <v>0</v>
      </c>
      <c r="F3958" t="s">
        <v>8220</v>
      </c>
      <c r="G3958" t="s">
        <v>8224</v>
      </c>
      <c r="H3958" t="s">
        <v>8246</v>
      </c>
      <c r="I3958">
        <v>1428222221</v>
      </c>
      <c r="J3958">
        <v>1425633821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42069.391446759255</v>
      </c>
      <c r="T3958" s="14">
        <f t="shared" si="247"/>
        <v>42099.349780092598</v>
      </c>
    </row>
    <row r="3959" spans="1:20" ht="59.4" x14ac:dyDescent="0.45">
      <c r="A3959">
        <v>4012</v>
      </c>
      <c r="B3959" s="3" t="s">
        <v>4008</v>
      </c>
      <c r="C3959" s="3" t="s">
        <v>8117</v>
      </c>
      <c r="D3959" s="6">
        <v>575</v>
      </c>
      <c r="E3959" s="8">
        <v>0</v>
      </c>
      <c r="F3959" t="s">
        <v>8220</v>
      </c>
      <c r="G3959" t="s">
        <v>8224</v>
      </c>
      <c r="H3959" t="s">
        <v>8246</v>
      </c>
      <c r="I3959">
        <v>1430571849</v>
      </c>
      <c r="J3959">
        <v>1427979849</v>
      </c>
      <c r="K3959" t="b">
        <v>0</v>
      </c>
      <c r="L3959">
        <v>0</v>
      </c>
      <c r="M3959" t="b">
        <v>0</v>
      </c>
      <c r="N3959" t="s">
        <v>8269</v>
      </c>
      <c r="O3959">
        <f t="shared" si="244"/>
        <v>0</v>
      </c>
      <c r="P3959">
        <f t="shared" si="245"/>
        <v>0</v>
      </c>
      <c r="Q3959" s="10" t="s">
        <v>8315</v>
      </c>
      <c r="R3959" t="s">
        <v>8316</v>
      </c>
      <c r="S3959" s="14">
        <f t="shared" si="246"/>
        <v>42096.544548611113</v>
      </c>
      <c r="T3959" s="14">
        <f t="shared" si="247"/>
        <v>42126.544548611113</v>
      </c>
    </row>
    <row r="3960" spans="1:20" ht="45" x14ac:dyDescent="0.45">
      <c r="A3960">
        <v>4014</v>
      </c>
      <c r="B3960" s="3" t="s">
        <v>4010</v>
      </c>
      <c r="C3960" s="3" t="s">
        <v>8119</v>
      </c>
      <c r="D3960" s="6">
        <v>9000</v>
      </c>
      <c r="E3960" s="8">
        <v>0</v>
      </c>
      <c r="F3960" t="s">
        <v>8220</v>
      </c>
      <c r="G3960" t="s">
        <v>8223</v>
      </c>
      <c r="H3960" t="s">
        <v>8245</v>
      </c>
      <c r="I3960">
        <v>1457157269</v>
      </c>
      <c r="J3960">
        <v>1455861269</v>
      </c>
      <c r="K3960" t="b">
        <v>0</v>
      </c>
      <c r="L3960">
        <v>0</v>
      </c>
      <c r="M3960" t="b">
        <v>0</v>
      </c>
      <c r="N3960" t="s">
        <v>8269</v>
      </c>
      <c r="O3960">
        <f t="shared" si="244"/>
        <v>0</v>
      </c>
      <c r="P3960">
        <f t="shared" si="245"/>
        <v>0</v>
      </c>
      <c r="Q3960" s="10" t="s">
        <v>8315</v>
      </c>
      <c r="R3960" t="s">
        <v>8316</v>
      </c>
      <c r="S3960" s="14">
        <f t="shared" si="246"/>
        <v>42419.246168981481</v>
      </c>
      <c r="T3960" s="14">
        <f t="shared" si="247"/>
        <v>42434.246168981481</v>
      </c>
    </row>
    <row r="3961" spans="1:20" ht="45" x14ac:dyDescent="0.45">
      <c r="A3961">
        <v>4023</v>
      </c>
      <c r="B3961" s="3" t="s">
        <v>4019</v>
      </c>
      <c r="C3961" s="3" t="s">
        <v>8128</v>
      </c>
      <c r="D3961" s="6">
        <v>7000</v>
      </c>
      <c r="E3961" s="8">
        <v>0</v>
      </c>
      <c r="F3961" t="s">
        <v>8220</v>
      </c>
      <c r="G3961" t="s">
        <v>8223</v>
      </c>
      <c r="H3961" t="s">
        <v>8245</v>
      </c>
      <c r="I3961">
        <v>1458860363</v>
      </c>
      <c r="J3961">
        <v>1454975963</v>
      </c>
      <c r="K3961" t="b">
        <v>0</v>
      </c>
      <c r="L3961">
        <v>0</v>
      </c>
      <c r="M3961" t="b">
        <v>0</v>
      </c>
      <c r="N3961" t="s">
        <v>8269</v>
      </c>
      <c r="O3961">
        <f t="shared" si="244"/>
        <v>0</v>
      </c>
      <c r="P3961">
        <f t="shared" si="245"/>
        <v>0</v>
      </c>
      <c r="Q3961" s="10" t="s">
        <v>8315</v>
      </c>
      <c r="R3961" t="s">
        <v>8316</v>
      </c>
      <c r="S3961" s="14">
        <f t="shared" si="246"/>
        <v>42408.999571759254</v>
      </c>
      <c r="T3961" s="14">
        <f t="shared" si="247"/>
        <v>42453.957905092597</v>
      </c>
    </row>
    <row r="3962" spans="1:20" ht="45" x14ac:dyDescent="0.45">
      <c r="A3962">
        <v>4026</v>
      </c>
      <c r="B3962" s="3" t="s">
        <v>4022</v>
      </c>
      <c r="C3962" s="3" t="s">
        <v>8131</v>
      </c>
      <c r="D3962" s="6">
        <v>4000</v>
      </c>
      <c r="E3962" s="8">
        <v>0</v>
      </c>
      <c r="F3962" t="s">
        <v>8220</v>
      </c>
      <c r="G3962" t="s">
        <v>8223</v>
      </c>
      <c r="H3962" t="s">
        <v>8245</v>
      </c>
      <c r="I3962">
        <v>1449247439</v>
      </c>
      <c r="J3962">
        <v>1444059839</v>
      </c>
      <c r="K3962" t="b">
        <v>0</v>
      </c>
      <c r="L3962">
        <v>0</v>
      </c>
      <c r="M3962" t="b">
        <v>0</v>
      </c>
      <c r="N3962" t="s">
        <v>8269</v>
      </c>
      <c r="O3962">
        <f t="shared" si="244"/>
        <v>0</v>
      </c>
      <c r="P3962">
        <f t="shared" si="245"/>
        <v>0</v>
      </c>
      <c r="Q3962" s="10" t="s">
        <v>8315</v>
      </c>
      <c r="R3962" t="s">
        <v>8316</v>
      </c>
      <c r="S3962" s="14">
        <f t="shared" si="246"/>
        <v>42282.655543981484</v>
      </c>
      <c r="T3962" s="14">
        <f t="shared" si="247"/>
        <v>42342.697210648148</v>
      </c>
    </row>
    <row r="3963" spans="1:20" ht="45" x14ac:dyDescent="0.45">
      <c r="A3963">
        <v>4029</v>
      </c>
      <c r="B3963" s="3" t="s">
        <v>4025</v>
      </c>
      <c r="C3963" s="3" t="s">
        <v>8134</v>
      </c>
      <c r="D3963" s="6">
        <v>20000</v>
      </c>
      <c r="E3963" s="8">
        <v>0</v>
      </c>
      <c r="F3963" t="s">
        <v>8220</v>
      </c>
      <c r="G3963" t="s">
        <v>8223</v>
      </c>
      <c r="H3963" t="s">
        <v>8245</v>
      </c>
      <c r="I3963">
        <v>1450053370</v>
      </c>
      <c r="J3963">
        <v>1447461370</v>
      </c>
      <c r="K3963" t="b">
        <v>0</v>
      </c>
      <c r="L3963">
        <v>0</v>
      </c>
      <c r="M3963" t="b">
        <v>0</v>
      </c>
      <c r="N3963" t="s">
        <v>8269</v>
      </c>
      <c r="O3963">
        <f t="shared" si="244"/>
        <v>0</v>
      </c>
      <c r="P3963">
        <f t="shared" si="245"/>
        <v>0</v>
      </c>
      <c r="Q3963" s="10" t="s">
        <v>8315</v>
      </c>
      <c r="R3963" t="s">
        <v>8316</v>
      </c>
      <c r="S3963" s="14">
        <f t="shared" si="246"/>
        <v>42322.025115740747</v>
      </c>
      <c r="T3963" s="14">
        <f t="shared" si="247"/>
        <v>42352.025115740747</v>
      </c>
    </row>
    <row r="3964" spans="1:20" ht="45" x14ac:dyDescent="0.45">
      <c r="A3964">
        <v>4031</v>
      </c>
      <c r="B3964" s="3" t="s">
        <v>4027</v>
      </c>
      <c r="C3964" s="3" t="s">
        <v>8136</v>
      </c>
      <c r="D3964" s="6">
        <v>5000</v>
      </c>
      <c r="E3964" s="8">
        <v>0</v>
      </c>
      <c r="F3964" t="s">
        <v>8220</v>
      </c>
      <c r="G3964" t="s">
        <v>8223</v>
      </c>
      <c r="H3964" t="s">
        <v>8245</v>
      </c>
      <c r="I3964">
        <v>1418914964</v>
      </c>
      <c r="J3964">
        <v>1414591364</v>
      </c>
      <c r="K3964" t="b">
        <v>0</v>
      </c>
      <c r="L3964">
        <v>0</v>
      </c>
      <c r="M3964" t="b">
        <v>0</v>
      </c>
      <c r="N3964" t="s">
        <v>8269</v>
      </c>
      <c r="O3964">
        <f t="shared" si="244"/>
        <v>0</v>
      </c>
      <c r="P3964">
        <f t="shared" si="245"/>
        <v>0</v>
      </c>
      <c r="Q3964" s="10" t="s">
        <v>8315</v>
      </c>
      <c r="R3964" t="s">
        <v>8316</v>
      </c>
      <c r="S3964" s="14">
        <f t="shared" si="246"/>
        <v>41941.585231481484</v>
      </c>
      <c r="T3964" s="14">
        <f t="shared" si="247"/>
        <v>41991.626898148148</v>
      </c>
    </row>
    <row r="3965" spans="1:20" ht="45" x14ac:dyDescent="0.45">
      <c r="A3965">
        <v>4043</v>
      </c>
      <c r="B3965" s="3" t="s">
        <v>4039</v>
      </c>
      <c r="C3965" s="3" t="s">
        <v>8147</v>
      </c>
      <c r="D3965" s="6">
        <v>300</v>
      </c>
      <c r="E3965" s="8">
        <v>0</v>
      </c>
      <c r="F3965" t="s">
        <v>8220</v>
      </c>
      <c r="G3965" t="s">
        <v>8228</v>
      </c>
      <c r="H3965" t="s">
        <v>8250</v>
      </c>
      <c r="I3965">
        <v>1416524325</v>
      </c>
      <c r="J3965">
        <v>1415228325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41948.957465277781</v>
      </c>
      <c r="T3965" s="14">
        <f t="shared" si="247"/>
        <v>41963.957465277781</v>
      </c>
    </row>
    <row r="3966" spans="1:20" ht="45" x14ac:dyDescent="0.45">
      <c r="A3966">
        <v>4051</v>
      </c>
      <c r="B3966" s="3" t="s">
        <v>4047</v>
      </c>
      <c r="C3966" s="3" t="s">
        <v>8155</v>
      </c>
      <c r="D3966" s="6">
        <v>500</v>
      </c>
      <c r="E3966" s="8">
        <v>0</v>
      </c>
      <c r="F3966" t="s">
        <v>8220</v>
      </c>
      <c r="G3966" t="s">
        <v>8223</v>
      </c>
      <c r="H3966" t="s">
        <v>8245</v>
      </c>
      <c r="I3966">
        <v>1399618380</v>
      </c>
      <c r="J3966">
        <v>1399058797</v>
      </c>
      <c r="K3966" t="b">
        <v>0</v>
      </c>
      <c r="L3966">
        <v>0</v>
      </c>
      <c r="M3966" t="b">
        <v>0</v>
      </c>
      <c r="N3966" t="s">
        <v>8269</v>
      </c>
      <c r="O3966">
        <f t="shared" si="244"/>
        <v>0</v>
      </c>
      <c r="P3966">
        <f t="shared" si="245"/>
        <v>0</v>
      </c>
      <c r="Q3966" s="10" t="s">
        <v>8315</v>
      </c>
      <c r="R3966" t="s">
        <v>8316</v>
      </c>
      <c r="S3966" s="14">
        <f t="shared" si="246"/>
        <v>41761.810150462967</v>
      </c>
      <c r="T3966" s="14">
        <f t="shared" si="247"/>
        <v>41768.286805555559</v>
      </c>
    </row>
    <row r="3967" spans="1:20" ht="45" x14ac:dyDescent="0.45">
      <c r="A3967">
        <v>4054</v>
      </c>
      <c r="B3967" s="3" t="s">
        <v>4050</v>
      </c>
      <c r="C3967" s="3" t="s">
        <v>8158</v>
      </c>
      <c r="D3967" s="6">
        <v>8880</v>
      </c>
      <c r="E3967" s="8">
        <v>0</v>
      </c>
      <c r="F3967" t="s">
        <v>8220</v>
      </c>
      <c r="G3967" t="s">
        <v>8223</v>
      </c>
      <c r="H3967" t="s">
        <v>8245</v>
      </c>
      <c r="I3967">
        <v>1475294400</v>
      </c>
      <c r="J3967">
        <v>1472674285</v>
      </c>
      <c r="K3967" t="b">
        <v>0</v>
      </c>
      <c r="L3967">
        <v>0</v>
      </c>
      <c r="M3967" t="b">
        <v>0</v>
      </c>
      <c r="N3967" t="s">
        <v>8269</v>
      </c>
      <c r="O3967">
        <f t="shared" si="244"/>
        <v>0</v>
      </c>
      <c r="P3967">
        <f t="shared" si="245"/>
        <v>0</v>
      </c>
      <c r="Q3967" s="10" t="s">
        <v>8315</v>
      </c>
      <c r="R3967" t="s">
        <v>8316</v>
      </c>
      <c r="S3967" s="14">
        <f t="shared" si="246"/>
        <v>42613.841261574074</v>
      </c>
      <c r="T3967" s="14">
        <f t="shared" si="247"/>
        <v>42644.166666666672</v>
      </c>
    </row>
    <row r="3968" spans="1:20" ht="45" x14ac:dyDescent="0.45">
      <c r="A3968">
        <v>4061</v>
      </c>
      <c r="B3968" s="3" t="s">
        <v>4057</v>
      </c>
      <c r="C3968" s="3" t="s">
        <v>8165</v>
      </c>
      <c r="D3968" s="6">
        <v>525</v>
      </c>
      <c r="E3968" s="8">
        <v>0</v>
      </c>
      <c r="F3968" t="s">
        <v>8220</v>
      </c>
      <c r="G3968" t="s">
        <v>8223</v>
      </c>
      <c r="H3968" t="s">
        <v>8245</v>
      </c>
      <c r="I3968">
        <v>1461205423</v>
      </c>
      <c r="J3968">
        <v>1456025023</v>
      </c>
      <c r="K3968" t="b">
        <v>0</v>
      </c>
      <c r="L3968">
        <v>0</v>
      </c>
      <c r="M3968" t="b">
        <v>0</v>
      </c>
      <c r="N3968" t="s">
        <v>8269</v>
      </c>
      <c r="O3968">
        <f t="shared" si="244"/>
        <v>0</v>
      </c>
      <c r="P3968">
        <f t="shared" si="245"/>
        <v>0</v>
      </c>
      <c r="Q3968" s="10" t="s">
        <v>8315</v>
      </c>
      <c r="R3968" t="s">
        <v>8316</v>
      </c>
      <c r="S3968" s="14">
        <f t="shared" si="246"/>
        <v>42421.141469907408</v>
      </c>
      <c r="T3968" s="14">
        <f t="shared" si="247"/>
        <v>42481.099803240737</v>
      </c>
    </row>
    <row r="3969" spans="1:20" ht="59.4" x14ac:dyDescent="0.45">
      <c r="A3969">
        <v>4071</v>
      </c>
      <c r="B3969" s="3" t="s">
        <v>4067</v>
      </c>
      <c r="C3969" s="3" t="s">
        <v>8174</v>
      </c>
      <c r="D3969" s="6">
        <v>20000</v>
      </c>
      <c r="E3969" s="8">
        <v>0</v>
      </c>
      <c r="F3969" t="s">
        <v>8220</v>
      </c>
      <c r="G3969" t="s">
        <v>8237</v>
      </c>
      <c r="H3969" t="s">
        <v>8255</v>
      </c>
      <c r="I3969">
        <v>1482779931</v>
      </c>
      <c r="J3969">
        <v>1480187931</v>
      </c>
      <c r="K3969" t="b">
        <v>0</v>
      </c>
      <c r="L3969">
        <v>0</v>
      </c>
      <c r="M3969" t="b">
        <v>0</v>
      </c>
      <c r="N3969" t="s">
        <v>8269</v>
      </c>
      <c r="O3969">
        <f t="shared" si="244"/>
        <v>0</v>
      </c>
      <c r="P3969">
        <f t="shared" si="245"/>
        <v>0</v>
      </c>
      <c r="Q3969" s="10" t="s">
        <v>8315</v>
      </c>
      <c r="R3969" t="s">
        <v>8316</v>
      </c>
      <c r="S3969" s="14">
        <f t="shared" si="246"/>
        <v>42700.804756944446</v>
      </c>
      <c r="T3969" s="14">
        <f t="shared" si="247"/>
        <v>42730.804756944446</v>
      </c>
    </row>
    <row r="3970" spans="1:20" ht="45" x14ac:dyDescent="0.45">
      <c r="A3970">
        <v>4076</v>
      </c>
      <c r="B3970" s="3" t="s">
        <v>4072</v>
      </c>
      <c r="C3970" s="3" t="s">
        <v>8179</v>
      </c>
      <c r="D3970" s="6">
        <v>700</v>
      </c>
      <c r="E3970" s="8">
        <v>0</v>
      </c>
      <c r="F3970" t="s">
        <v>8220</v>
      </c>
      <c r="G3970" t="s">
        <v>8223</v>
      </c>
      <c r="H3970" t="s">
        <v>8245</v>
      </c>
      <c r="I3970">
        <v>1413921060</v>
      </c>
      <c r="J3970">
        <v>1411499149</v>
      </c>
      <c r="K3970" t="b">
        <v>0</v>
      </c>
      <c r="L3970">
        <v>0</v>
      </c>
      <c r="M3970" t="b">
        <v>0</v>
      </c>
      <c r="N3970" t="s">
        <v>8269</v>
      </c>
      <c r="O3970">
        <f t="shared" ref="O3970:O4033" si="248">ROUND(E3970/D3970*100,0)</f>
        <v>0</v>
      </c>
      <c r="P3970">
        <f t="shared" ref="P3970:P4033" si="249">IFERROR(ROUND(E3970/L3970,2),0)</f>
        <v>0</v>
      </c>
      <c r="Q3970" s="10" t="s">
        <v>8315</v>
      </c>
      <c r="R3970" t="s">
        <v>8316</v>
      </c>
      <c r="S3970" s="14">
        <f t="shared" ref="S3970:S4033" si="250">(((J3970/60)/60)/24)+DATE(1970,1,1)</f>
        <v>41905.795706018522</v>
      </c>
      <c r="T3970" s="14">
        <f t="shared" ref="T3970:T4033" si="251">(((I3970/60)/60)/24)+DATE(1970,1,1)</f>
        <v>41933.82708333333</v>
      </c>
    </row>
    <row r="3971" spans="1:20" ht="45" x14ac:dyDescent="0.45">
      <c r="A3971">
        <v>4078</v>
      </c>
      <c r="B3971" s="3" t="s">
        <v>4074</v>
      </c>
      <c r="C3971" s="3" t="s">
        <v>8181</v>
      </c>
      <c r="D3971" s="6">
        <v>250</v>
      </c>
      <c r="E3971" s="8">
        <v>0</v>
      </c>
      <c r="F3971" t="s">
        <v>8220</v>
      </c>
      <c r="G3971" t="s">
        <v>8224</v>
      </c>
      <c r="H3971" t="s">
        <v>8246</v>
      </c>
      <c r="I3971">
        <v>1485543242</v>
      </c>
      <c r="J3971">
        <v>1482951242</v>
      </c>
      <c r="K3971" t="b">
        <v>0</v>
      </c>
      <c r="L3971">
        <v>0</v>
      </c>
      <c r="M3971" t="b">
        <v>0</v>
      </c>
      <c r="N3971" t="s">
        <v>8269</v>
      </c>
      <c r="O3971">
        <f t="shared" si="248"/>
        <v>0</v>
      </c>
      <c r="P3971">
        <f t="shared" si="249"/>
        <v>0</v>
      </c>
      <c r="Q3971" s="10" t="s">
        <v>8315</v>
      </c>
      <c r="R3971" t="s">
        <v>8316</v>
      </c>
      <c r="S3971" s="14">
        <f t="shared" si="250"/>
        <v>42732.787523148145</v>
      </c>
      <c r="T3971" s="14">
        <f t="shared" si="251"/>
        <v>42762.787523148145</v>
      </c>
    </row>
    <row r="3972" spans="1:20" ht="45" x14ac:dyDescent="0.45">
      <c r="A3972">
        <v>4080</v>
      </c>
      <c r="B3972" s="3" t="s">
        <v>4076</v>
      </c>
      <c r="C3972" s="3" t="s">
        <v>8183</v>
      </c>
      <c r="D3972" s="6">
        <v>3000</v>
      </c>
      <c r="E3972" s="8">
        <v>0</v>
      </c>
      <c r="F3972" t="s">
        <v>8220</v>
      </c>
      <c r="G3972" t="s">
        <v>8223</v>
      </c>
      <c r="H3972" t="s">
        <v>8245</v>
      </c>
      <c r="I3972">
        <v>1465930440</v>
      </c>
      <c r="J3972">
        <v>1463849116</v>
      </c>
      <c r="K3972" t="b">
        <v>0</v>
      </c>
      <c r="L3972">
        <v>0</v>
      </c>
      <c r="M3972" t="b">
        <v>0</v>
      </c>
      <c r="N3972" t="s">
        <v>8269</v>
      </c>
      <c r="O3972">
        <f t="shared" si="248"/>
        <v>0</v>
      </c>
      <c r="P3972">
        <f t="shared" si="249"/>
        <v>0</v>
      </c>
      <c r="Q3972" s="10" t="s">
        <v>8315</v>
      </c>
      <c r="R3972" t="s">
        <v>8316</v>
      </c>
      <c r="S3972" s="14">
        <f t="shared" si="250"/>
        <v>42511.698101851856</v>
      </c>
      <c r="T3972" s="14">
        <f t="shared" si="251"/>
        <v>42535.787500000006</v>
      </c>
    </row>
    <row r="3973" spans="1:20" x14ac:dyDescent="0.45">
      <c r="A3973">
        <v>4087</v>
      </c>
      <c r="B3973" s="3" t="s">
        <v>4083</v>
      </c>
      <c r="C3973" s="3" t="s">
        <v>8190</v>
      </c>
      <c r="D3973" s="6">
        <v>9600</v>
      </c>
      <c r="E3973" s="8">
        <v>0</v>
      </c>
      <c r="F3973" t="s">
        <v>8220</v>
      </c>
      <c r="G3973" t="s">
        <v>8223</v>
      </c>
      <c r="H3973" t="s">
        <v>8245</v>
      </c>
      <c r="I3973">
        <v>1468777786</v>
      </c>
      <c r="J3973">
        <v>1466185786</v>
      </c>
      <c r="K3973" t="b">
        <v>0</v>
      </c>
      <c r="L3973">
        <v>0</v>
      </c>
      <c r="M3973" t="b">
        <v>0</v>
      </c>
      <c r="N3973" t="s">
        <v>8269</v>
      </c>
      <c r="O3973">
        <f t="shared" si="248"/>
        <v>0</v>
      </c>
      <c r="P3973">
        <f t="shared" si="249"/>
        <v>0</v>
      </c>
      <c r="Q3973" s="10" t="s">
        <v>8315</v>
      </c>
      <c r="R3973" t="s">
        <v>8316</v>
      </c>
      <c r="S3973" s="14">
        <f t="shared" si="250"/>
        <v>42538.742893518516</v>
      </c>
      <c r="T3973" s="14">
        <f t="shared" si="251"/>
        <v>42568.742893518516</v>
      </c>
    </row>
    <row r="3974" spans="1:20" ht="45" x14ac:dyDescent="0.45">
      <c r="A3974">
        <v>4097</v>
      </c>
      <c r="B3974" s="3" t="s">
        <v>4093</v>
      </c>
      <c r="C3974" s="3" t="s">
        <v>8200</v>
      </c>
      <c r="D3974" s="6">
        <v>10000</v>
      </c>
      <c r="E3974" s="8">
        <v>0</v>
      </c>
      <c r="F3974" t="s">
        <v>8220</v>
      </c>
      <c r="G3974" t="s">
        <v>8224</v>
      </c>
      <c r="H3974" t="s">
        <v>8246</v>
      </c>
      <c r="I3974">
        <v>1454284500</v>
      </c>
      <c r="J3974">
        <v>1449431237</v>
      </c>
      <c r="K3974" t="b">
        <v>0</v>
      </c>
      <c r="L3974">
        <v>0</v>
      </c>
      <c r="M3974" t="b">
        <v>0</v>
      </c>
      <c r="N3974" t="s">
        <v>8269</v>
      </c>
      <c r="O3974">
        <f t="shared" si="248"/>
        <v>0</v>
      </c>
      <c r="P3974">
        <f t="shared" si="249"/>
        <v>0</v>
      </c>
      <c r="Q3974" s="10" t="s">
        <v>8315</v>
      </c>
      <c r="R3974" t="s">
        <v>8316</v>
      </c>
      <c r="S3974" s="14">
        <f t="shared" si="250"/>
        <v>42344.824502314819</v>
      </c>
      <c r="T3974" s="14">
        <f t="shared" si="251"/>
        <v>42400.996527777781</v>
      </c>
    </row>
    <row r="3975" spans="1:20" ht="45" x14ac:dyDescent="0.45">
      <c r="A3975">
        <v>4098</v>
      </c>
      <c r="B3975" s="3" t="s">
        <v>4094</v>
      </c>
      <c r="C3975" s="3" t="s">
        <v>8201</v>
      </c>
      <c r="D3975" s="6">
        <v>75000</v>
      </c>
      <c r="E3975" s="8">
        <v>0</v>
      </c>
      <c r="F3975" t="s">
        <v>8220</v>
      </c>
      <c r="G3975" t="s">
        <v>8223</v>
      </c>
      <c r="H3975" t="s">
        <v>8245</v>
      </c>
      <c r="I3975">
        <v>1465060797</v>
      </c>
      <c r="J3975">
        <v>1462468797</v>
      </c>
      <c r="K3975" t="b">
        <v>0</v>
      </c>
      <c r="L3975">
        <v>0</v>
      </c>
      <c r="M3975" t="b">
        <v>0</v>
      </c>
      <c r="N3975" t="s">
        <v>8269</v>
      </c>
      <c r="O3975">
        <f t="shared" si="248"/>
        <v>0</v>
      </c>
      <c r="P3975">
        <f t="shared" si="249"/>
        <v>0</v>
      </c>
      <c r="Q3975" s="10" t="s">
        <v>8315</v>
      </c>
      <c r="R3975" t="s">
        <v>8316</v>
      </c>
      <c r="S3975" s="14">
        <f t="shared" si="250"/>
        <v>42495.722187499996</v>
      </c>
      <c r="T3975" s="14">
        <f t="shared" si="251"/>
        <v>42525.722187499996</v>
      </c>
    </row>
    <row r="3976" spans="1:20" ht="45" x14ac:dyDescent="0.45">
      <c r="A3976">
        <v>4100</v>
      </c>
      <c r="B3976" s="3" t="s">
        <v>4096</v>
      </c>
      <c r="C3976" s="3" t="s">
        <v>8203</v>
      </c>
      <c r="D3976" s="6">
        <v>270</v>
      </c>
      <c r="E3976" s="8">
        <v>0</v>
      </c>
      <c r="F3976" t="s">
        <v>8220</v>
      </c>
      <c r="G3976" t="s">
        <v>8223</v>
      </c>
      <c r="H3976" t="s">
        <v>8245</v>
      </c>
      <c r="I3976">
        <v>1414205990</v>
      </c>
      <c r="J3976">
        <v>1413341990</v>
      </c>
      <c r="K3976" t="b">
        <v>0</v>
      </c>
      <c r="L3976">
        <v>0</v>
      </c>
      <c r="M3976" t="b">
        <v>0</v>
      </c>
      <c r="N3976" t="s">
        <v>8269</v>
      </c>
      <c r="O3976">
        <f t="shared" si="248"/>
        <v>0</v>
      </c>
      <c r="P3976">
        <f t="shared" si="249"/>
        <v>0</v>
      </c>
      <c r="Q3976" s="10" t="s">
        <v>8315</v>
      </c>
      <c r="R3976" t="s">
        <v>8316</v>
      </c>
      <c r="S3976" s="14">
        <f t="shared" si="250"/>
        <v>41927.124884259261</v>
      </c>
      <c r="T3976" s="14">
        <f t="shared" si="251"/>
        <v>41937.124884259261</v>
      </c>
    </row>
    <row r="3977" spans="1:20" ht="45" x14ac:dyDescent="0.45">
      <c r="A3977">
        <v>4101</v>
      </c>
      <c r="B3977" s="3" t="s">
        <v>4097</v>
      </c>
      <c r="C3977" s="3" t="s">
        <v>8204</v>
      </c>
      <c r="D3977" s="6">
        <v>600</v>
      </c>
      <c r="E3977" s="8">
        <v>0</v>
      </c>
      <c r="F3977" t="s">
        <v>8220</v>
      </c>
      <c r="G3977" t="s">
        <v>8223</v>
      </c>
      <c r="H3977" t="s">
        <v>8245</v>
      </c>
      <c r="I3977">
        <v>1485380482</v>
      </c>
      <c r="J3977">
        <v>1482788482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42730.903726851851</v>
      </c>
      <c r="T3977" s="14">
        <f t="shared" si="251"/>
        <v>42760.903726851851</v>
      </c>
    </row>
    <row r="3978" spans="1:20" ht="45" x14ac:dyDescent="0.45">
      <c r="A3978">
        <v>4109</v>
      </c>
      <c r="B3978" s="3" t="s">
        <v>4105</v>
      </c>
      <c r="C3978" s="3" t="s">
        <v>8212</v>
      </c>
      <c r="D3978" s="6">
        <v>500</v>
      </c>
      <c r="E3978" s="8">
        <v>0</v>
      </c>
      <c r="F3978" t="s">
        <v>8220</v>
      </c>
      <c r="G3978" t="s">
        <v>8224</v>
      </c>
      <c r="H3978" t="s">
        <v>8246</v>
      </c>
      <c r="I3978">
        <v>1448805404</v>
      </c>
      <c r="J3978">
        <v>1446209804</v>
      </c>
      <c r="K3978" t="b">
        <v>0</v>
      </c>
      <c r="L3978">
        <v>0</v>
      </c>
      <c r="M3978" t="b">
        <v>0</v>
      </c>
      <c r="N3978" t="s">
        <v>8269</v>
      </c>
      <c r="O3978">
        <f t="shared" si="248"/>
        <v>0</v>
      </c>
      <c r="P3978">
        <f t="shared" si="249"/>
        <v>0</v>
      </c>
      <c r="Q3978" s="10" t="s">
        <v>8315</v>
      </c>
      <c r="R3978" t="s">
        <v>8316</v>
      </c>
      <c r="S3978" s="14">
        <f t="shared" si="250"/>
        <v>42307.539398148147</v>
      </c>
      <c r="T3978" s="14">
        <f t="shared" si="251"/>
        <v>42337.581064814818</v>
      </c>
    </row>
    <row r="3979" spans="1:20" ht="45" x14ac:dyDescent="0.45">
      <c r="A3979">
        <v>2503</v>
      </c>
      <c r="B3979" s="3" t="s">
        <v>2503</v>
      </c>
      <c r="C3979" s="3" t="s">
        <v>6613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1465333560</v>
      </c>
      <c r="J3979">
        <v>1462743308</v>
      </c>
      <c r="K3979" t="b">
        <v>0</v>
      </c>
      <c r="L3979">
        <v>0</v>
      </c>
      <c r="M3979" t="b">
        <v>0</v>
      </c>
      <c r="N3979" t="s">
        <v>8297</v>
      </c>
      <c r="O3979">
        <f t="shared" si="248"/>
        <v>0</v>
      </c>
      <c r="P3979">
        <f t="shared" si="249"/>
        <v>0</v>
      </c>
      <c r="Q3979" s="10" t="s">
        <v>8334</v>
      </c>
      <c r="R3979" t="s">
        <v>8351</v>
      </c>
      <c r="S3979" s="14">
        <f t="shared" si="250"/>
        <v>42498.899398148147</v>
      </c>
      <c r="T3979" s="14">
        <f t="shared" si="251"/>
        <v>42528.879166666666</v>
      </c>
    </row>
    <row r="3980" spans="1:20" ht="30.6" x14ac:dyDescent="0.45">
      <c r="A3980">
        <v>2504</v>
      </c>
      <c r="B3980" s="3" t="s">
        <v>2504</v>
      </c>
      <c r="C3980" s="3" t="s">
        <v>6614</v>
      </c>
      <c r="D3980" s="6">
        <v>35000</v>
      </c>
      <c r="E3980" s="8">
        <v>0</v>
      </c>
      <c r="F3980" t="s">
        <v>8220</v>
      </c>
      <c r="G3980" t="s">
        <v>8223</v>
      </c>
      <c r="H3980" t="s">
        <v>8245</v>
      </c>
      <c r="I3980">
        <v>1416014534</v>
      </c>
      <c r="J3980">
        <v>1413418934</v>
      </c>
      <c r="K3980" t="b">
        <v>0</v>
      </c>
      <c r="L3980">
        <v>0</v>
      </c>
      <c r="M3980" t="b">
        <v>0</v>
      </c>
      <c r="N3980" t="s">
        <v>8297</v>
      </c>
      <c r="O3980">
        <f t="shared" si="248"/>
        <v>0</v>
      </c>
      <c r="P3980">
        <f t="shared" si="249"/>
        <v>0</v>
      </c>
      <c r="Q3980" s="10" t="s">
        <v>8334</v>
      </c>
      <c r="R3980" t="s">
        <v>8351</v>
      </c>
      <c r="S3980" s="14">
        <f t="shared" si="250"/>
        <v>41928.015439814815</v>
      </c>
      <c r="T3980" s="14">
        <f t="shared" si="251"/>
        <v>41958.057106481487</v>
      </c>
    </row>
    <row r="3981" spans="1:20" ht="59.4" x14ac:dyDescent="0.45">
      <c r="A3981">
        <v>2505</v>
      </c>
      <c r="B3981" s="3" t="s">
        <v>2505</v>
      </c>
      <c r="C3981" s="3" t="s">
        <v>6615</v>
      </c>
      <c r="D3981" s="6">
        <v>7000</v>
      </c>
      <c r="E3981" s="8">
        <v>0</v>
      </c>
      <c r="F3981" t="s">
        <v>8220</v>
      </c>
      <c r="G3981" t="s">
        <v>8223</v>
      </c>
      <c r="H3981" t="s">
        <v>8245</v>
      </c>
      <c r="I3981">
        <v>1426292416</v>
      </c>
      <c r="J3981">
        <v>1423704016</v>
      </c>
      <c r="K3981" t="b">
        <v>0</v>
      </c>
      <c r="L3981">
        <v>0</v>
      </c>
      <c r="M3981" t="b">
        <v>0</v>
      </c>
      <c r="N3981" t="s">
        <v>8297</v>
      </c>
      <c r="O3981">
        <f t="shared" si="248"/>
        <v>0</v>
      </c>
      <c r="P3981">
        <f t="shared" si="249"/>
        <v>0</v>
      </c>
      <c r="Q3981" s="10" t="s">
        <v>8334</v>
      </c>
      <c r="R3981" t="s">
        <v>8351</v>
      </c>
      <c r="S3981" s="14">
        <f t="shared" si="250"/>
        <v>42047.05574074074</v>
      </c>
      <c r="T3981" s="14">
        <f t="shared" si="251"/>
        <v>42077.014074074075</v>
      </c>
    </row>
    <row r="3982" spans="1:20" x14ac:dyDescent="0.45">
      <c r="A3982">
        <v>2507</v>
      </c>
      <c r="B3982" s="3" t="s">
        <v>2507</v>
      </c>
      <c r="C3982" s="3" t="s">
        <v>6617</v>
      </c>
      <c r="D3982" s="6">
        <v>42850</v>
      </c>
      <c r="E3982" s="8">
        <v>0</v>
      </c>
      <c r="F3982" t="s">
        <v>8220</v>
      </c>
      <c r="G3982" t="s">
        <v>8223</v>
      </c>
      <c r="H3982" t="s">
        <v>8245</v>
      </c>
      <c r="I3982">
        <v>1431308704</v>
      </c>
      <c r="J3982">
        <v>1428716704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0" t="s">
        <v>8334</v>
      </c>
      <c r="R3982" t="s">
        <v>8351</v>
      </c>
      <c r="S3982" s="14">
        <f t="shared" si="250"/>
        <v>42105.072962962964</v>
      </c>
      <c r="T3982" s="14">
        <f t="shared" si="251"/>
        <v>42135.072962962964</v>
      </c>
    </row>
    <row r="3983" spans="1:20" ht="45" x14ac:dyDescent="0.45">
      <c r="A3983">
        <v>2508</v>
      </c>
      <c r="B3983" s="3" t="s">
        <v>2508</v>
      </c>
      <c r="C3983" s="3" t="s">
        <v>6618</v>
      </c>
      <c r="D3983" s="6">
        <v>20000</v>
      </c>
      <c r="E3983" s="8">
        <v>0</v>
      </c>
      <c r="F3983" t="s">
        <v>8220</v>
      </c>
      <c r="G3983" t="s">
        <v>8223</v>
      </c>
      <c r="H3983" t="s">
        <v>8245</v>
      </c>
      <c r="I3983">
        <v>1408056634</v>
      </c>
      <c r="J3983">
        <v>1405464634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0" t="s">
        <v>8334</v>
      </c>
      <c r="R3983" t="s">
        <v>8351</v>
      </c>
      <c r="S3983" s="14">
        <f t="shared" si="250"/>
        <v>41835.951782407406</v>
      </c>
      <c r="T3983" s="14">
        <f t="shared" si="251"/>
        <v>41865.951782407406</v>
      </c>
    </row>
    <row r="3984" spans="1:20" ht="45" x14ac:dyDescent="0.45">
      <c r="A3984">
        <v>2511</v>
      </c>
      <c r="B3984" s="3" t="s">
        <v>2511</v>
      </c>
      <c r="C3984" s="3" t="s">
        <v>6621</v>
      </c>
      <c r="D3984" s="6">
        <v>100000</v>
      </c>
      <c r="E3984" s="8">
        <v>0</v>
      </c>
      <c r="F3984" t="s">
        <v>8220</v>
      </c>
      <c r="G3984" t="s">
        <v>8224</v>
      </c>
      <c r="H3984" t="s">
        <v>8246</v>
      </c>
      <c r="I3984">
        <v>1454323413</v>
      </c>
      <c r="J3984">
        <v>1451731413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0" t="s">
        <v>8334</v>
      </c>
      <c r="R3984" t="s">
        <v>8351</v>
      </c>
      <c r="S3984" s="14">
        <f t="shared" si="250"/>
        <v>42371.446909722217</v>
      </c>
      <c r="T3984" s="14">
        <f t="shared" si="251"/>
        <v>42401.446909722217</v>
      </c>
    </row>
    <row r="3985" spans="1:20" ht="45" x14ac:dyDescent="0.45">
      <c r="A3985">
        <v>2512</v>
      </c>
      <c r="B3985" s="3" t="s">
        <v>2512</v>
      </c>
      <c r="C3985" s="3" t="s">
        <v>6622</v>
      </c>
      <c r="D3985" s="6">
        <v>1150</v>
      </c>
      <c r="E3985" s="8">
        <v>0</v>
      </c>
      <c r="F3985" t="s">
        <v>8220</v>
      </c>
      <c r="G3985" t="s">
        <v>8223</v>
      </c>
      <c r="H3985" t="s">
        <v>8245</v>
      </c>
      <c r="I3985">
        <v>1418504561</v>
      </c>
      <c r="J3985">
        <v>1417208561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0" t="s">
        <v>8334</v>
      </c>
      <c r="R3985" t="s">
        <v>8351</v>
      </c>
      <c r="S3985" s="14">
        <f t="shared" si="250"/>
        <v>41971.876863425925</v>
      </c>
      <c r="T3985" s="14">
        <f t="shared" si="251"/>
        <v>41986.876863425925</v>
      </c>
    </row>
    <row r="3986" spans="1:20" ht="59.4" x14ac:dyDescent="0.45">
      <c r="A3986">
        <v>2513</v>
      </c>
      <c r="B3986" s="3" t="s">
        <v>2513</v>
      </c>
      <c r="C3986" s="3" t="s">
        <v>6623</v>
      </c>
      <c r="D3986" s="6">
        <v>180000</v>
      </c>
      <c r="E3986" s="8">
        <v>0</v>
      </c>
      <c r="F3986" t="s">
        <v>8220</v>
      </c>
      <c r="G3986" t="s">
        <v>8235</v>
      </c>
      <c r="H3986" t="s">
        <v>8248</v>
      </c>
      <c r="I3986">
        <v>1488067789</v>
      </c>
      <c r="J3986">
        <v>1482883789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0" t="s">
        <v>8334</v>
      </c>
      <c r="R3986" t="s">
        <v>8351</v>
      </c>
      <c r="S3986" s="14">
        <f t="shared" si="250"/>
        <v>42732.00681712963</v>
      </c>
      <c r="T3986" s="14">
        <f t="shared" si="251"/>
        <v>42792.00681712963</v>
      </c>
    </row>
    <row r="3987" spans="1:20" ht="45" x14ac:dyDescent="0.45">
      <c r="A3987">
        <v>2516</v>
      </c>
      <c r="B3987" s="3" t="s">
        <v>2516</v>
      </c>
      <c r="C3987" s="3" t="s">
        <v>6626</v>
      </c>
      <c r="D3987" s="6">
        <v>22000</v>
      </c>
      <c r="E3987" s="8">
        <v>0</v>
      </c>
      <c r="F3987" t="s">
        <v>8220</v>
      </c>
      <c r="G3987" t="s">
        <v>8223</v>
      </c>
      <c r="H3987" t="s">
        <v>8245</v>
      </c>
      <c r="I3987">
        <v>1417279252</v>
      </c>
      <c r="J3987">
        <v>1414683652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0" t="s">
        <v>8334</v>
      </c>
      <c r="R3987" t="s">
        <v>8351</v>
      </c>
      <c r="S3987" s="14">
        <f t="shared" si="250"/>
        <v>41942.653379629628</v>
      </c>
      <c r="T3987" s="14">
        <f t="shared" si="251"/>
        <v>41972.6950462963</v>
      </c>
    </row>
    <row r="3988" spans="1:20" ht="45" x14ac:dyDescent="0.45">
      <c r="A3988">
        <v>2518</v>
      </c>
      <c r="B3988" s="3" t="s">
        <v>2518</v>
      </c>
      <c r="C3988" s="3" t="s">
        <v>6628</v>
      </c>
      <c r="D3988" s="6">
        <v>5000</v>
      </c>
      <c r="E3988" s="8">
        <v>0</v>
      </c>
      <c r="F3988" t="s">
        <v>8220</v>
      </c>
      <c r="G3988" t="s">
        <v>8223</v>
      </c>
      <c r="H3988" t="s">
        <v>8245</v>
      </c>
      <c r="I3988">
        <v>1415899228</v>
      </c>
      <c r="J3988">
        <v>1413303628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0" t="s">
        <v>8334</v>
      </c>
      <c r="R3988" t="s">
        <v>8351</v>
      </c>
      <c r="S3988" s="14">
        <f t="shared" si="250"/>
        <v>41926.680879629632</v>
      </c>
      <c r="T3988" s="14">
        <f t="shared" si="251"/>
        <v>41956.722546296296</v>
      </c>
    </row>
    <row r="3989" spans="1:20" ht="45" x14ac:dyDescent="0.45">
      <c r="A3989">
        <v>2520</v>
      </c>
      <c r="B3989" s="3" t="s">
        <v>2520</v>
      </c>
      <c r="C3989" s="3" t="s">
        <v>6630</v>
      </c>
      <c r="D3989" s="6">
        <v>100000</v>
      </c>
      <c r="E3989" s="8">
        <v>0</v>
      </c>
      <c r="F3989" t="s">
        <v>8220</v>
      </c>
      <c r="G3989" t="s">
        <v>8223</v>
      </c>
      <c r="H3989" t="s">
        <v>8245</v>
      </c>
      <c r="I3989">
        <v>1476559260</v>
      </c>
      <c r="J3989">
        <v>1472567085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0" t="s">
        <v>8334</v>
      </c>
      <c r="R3989" t="s">
        <v>8351</v>
      </c>
      <c r="S3989" s="14">
        <f t="shared" si="250"/>
        <v>42612.600520833337</v>
      </c>
      <c r="T3989" s="14">
        <f t="shared" si="251"/>
        <v>42658.806249999994</v>
      </c>
    </row>
    <row r="3990" spans="1:20" ht="30.6" x14ac:dyDescent="0.45">
      <c r="A3990">
        <v>122</v>
      </c>
      <c r="B3990" s="3" t="s">
        <v>124</v>
      </c>
      <c r="C3990" s="3" t="s">
        <v>4233</v>
      </c>
      <c r="D3990" s="6">
        <v>100000000</v>
      </c>
      <c r="E3990" s="8">
        <v>0</v>
      </c>
      <c r="F3990" t="s">
        <v>8219</v>
      </c>
      <c r="G3990" t="s">
        <v>8223</v>
      </c>
      <c r="H3990" t="s">
        <v>8245</v>
      </c>
      <c r="I3990">
        <v>1476094907</v>
      </c>
      <c r="J3990">
        <v>1470910907</v>
      </c>
      <c r="K3990" t="b">
        <v>0</v>
      </c>
      <c r="L3990">
        <v>0</v>
      </c>
      <c r="M3990" t="b">
        <v>0</v>
      </c>
      <c r="N3990" t="s">
        <v>8265</v>
      </c>
      <c r="O3990">
        <f t="shared" si="248"/>
        <v>0</v>
      </c>
      <c r="P3990">
        <f t="shared" si="249"/>
        <v>0</v>
      </c>
      <c r="Q3990" s="10" t="s">
        <v>8308</v>
      </c>
      <c r="R3990" t="s">
        <v>8311</v>
      </c>
      <c r="S3990" s="14">
        <f t="shared" si="250"/>
        <v>42593.431793981479</v>
      </c>
      <c r="T3990" s="14">
        <f t="shared" si="251"/>
        <v>42653.431793981479</v>
      </c>
    </row>
    <row r="3991" spans="1:20" ht="45" x14ac:dyDescent="0.45">
      <c r="A3991">
        <v>124</v>
      </c>
      <c r="B3991" s="3" t="s">
        <v>126</v>
      </c>
      <c r="C3991" s="3" t="s">
        <v>4235</v>
      </c>
      <c r="D3991" s="6">
        <v>4000</v>
      </c>
      <c r="E3991" s="8">
        <v>0</v>
      </c>
      <c r="F3991" t="s">
        <v>8219</v>
      </c>
      <c r="G3991" t="s">
        <v>8223</v>
      </c>
      <c r="H3991" t="s">
        <v>8245</v>
      </c>
      <c r="I3991">
        <v>1431728242</v>
      </c>
      <c r="J3991">
        <v>1429568242</v>
      </c>
      <c r="K3991" t="b">
        <v>0</v>
      </c>
      <c r="L3991">
        <v>0</v>
      </c>
      <c r="M3991" t="b">
        <v>0</v>
      </c>
      <c r="N3991" t="s">
        <v>8265</v>
      </c>
      <c r="O3991">
        <f t="shared" si="248"/>
        <v>0</v>
      </c>
      <c r="P3991">
        <f t="shared" si="249"/>
        <v>0</v>
      </c>
      <c r="Q3991" s="10" t="s">
        <v>8308</v>
      </c>
      <c r="R3991" t="s">
        <v>8311</v>
      </c>
      <c r="S3991" s="14">
        <f t="shared" si="250"/>
        <v>42114.928726851853</v>
      </c>
      <c r="T3991" s="14">
        <f t="shared" si="251"/>
        <v>42139.928726851853</v>
      </c>
    </row>
    <row r="3992" spans="1:20" ht="59.4" x14ac:dyDescent="0.45">
      <c r="A3992">
        <v>129</v>
      </c>
      <c r="B3992" s="3" t="s">
        <v>131</v>
      </c>
      <c r="C3992" s="3" t="s">
        <v>4240</v>
      </c>
      <c r="D3992" s="6">
        <v>20000</v>
      </c>
      <c r="E3992" s="8">
        <v>0</v>
      </c>
      <c r="F3992" t="s">
        <v>8219</v>
      </c>
      <c r="G3992" t="s">
        <v>8223</v>
      </c>
      <c r="H3992" t="s">
        <v>8245</v>
      </c>
      <c r="I3992">
        <v>1414708183</v>
      </c>
      <c r="J3992">
        <v>1409524183</v>
      </c>
      <c r="K3992" t="b">
        <v>0</v>
      </c>
      <c r="L3992">
        <v>0</v>
      </c>
      <c r="M3992" t="b">
        <v>0</v>
      </c>
      <c r="N3992" t="s">
        <v>8265</v>
      </c>
      <c r="O3992">
        <f t="shared" si="248"/>
        <v>0</v>
      </c>
      <c r="P3992">
        <f t="shared" si="249"/>
        <v>0</v>
      </c>
      <c r="Q3992" s="10" t="s">
        <v>8308</v>
      </c>
      <c r="R3992" t="s">
        <v>8311</v>
      </c>
      <c r="S3992" s="14">
        <f t="shared" si="250"/>
        <v>41882.937303240738</v>
      </c>
      <c r="T3992" s="14">
        <f t="shared" si="251"/>
        <v>41942.937303240738</v>
      </c>
    </row>
    <row r="3993" spans="1:20" ht="45" x14ac:dyDescent="0.45">
      <c r="A3993">
        <v>130</v>
      </c>
      <c r="B3993" s="3" t="s">
        <v>132</v>
      </c>
      <c r="C3993" s="3" t="s">
        <v>4241</v>
      </c>
      <c r="D3993" s="6">
        <v>600</v>
      </c>
      <c r="E3993" s="8">
        <v>0</v>
      </c>
      <c r="F3993" t="s">
        <v>8219</v>
      </c>
      <c r="G3993" t="s">
        <v>8224</v>
      </c>
      <c r="H3993" t="s">
        <v>8246</v>
      </c>
      <c r="I3993">
        <v>1402949760</v>
      </c>
      <c r="J3993">
        <v>1400536692</v>
      </c>
      <c r="K3993" t="b">
        <v>0</v>
      </c>
      <c r="L3993">
        <v>0</v>
      </c>
      <c r="M3993" t="b">
        <v>0</v>
      </c>
      <c r="N3993" t="s">
        <v>8265</v>
      </c>
      <c r="O3993">
        <f t="shared" si="248"/>
        <v>0</v>
      </c>
      <c r="P3993">
        <f t="shared" si="249"/>
        <v>0</v>
      </c>
      <c r="Q3993" s="10" t="s">
        <v>8308</v>
      </c>
      <c r="R3993" t="s">
        <v>8311</v>
      </c>
      <c r="S3993" s="14">
        <f t="shared" si="250"/>
        <v>41778.915416666663</v>
      </c>
      <c r="T3993" s="14">
        <f t="shared" si="251"/>
        <v>41806.844444444447</v>
      </c>
    </row>
    <row r="3994" spans="1:20" x14ac:dyDescent="0.45">
      <c r="A3994">
        <v>131</v>
      </c>
      <c r="B3994" s="3" t="s">
        <v>133</v>
      </c>
      <c r="C3994" s="3" t="s">
        <v>4242</v>
      </c>
      <c r="D3994" s="6">
        <v>1200</v>
      </c>
      <c r="E3994" s="8">
        <v>0</v>
      </c>
      <c r="F3994" t="s">
        <v>8219</v>
      </c>
      <c r="G3994" t="s">
        <v>8223</v>
      </c>
      <c r="H3994" t="s">
        <v>8245</v>
      </c>
      <c r="I3994">
        <v>1467763200</v>
      </c>
      <c r="J3994">
        <v>1466453161</v>
      </c>
      <c r="K3994" t="b">
        <v>0</v>
      </c>
      <c r="L3994">
        <v>0</v>
      </c>
      <c r="M3994" t="b">
        <v>0</v>
      </c>
      <c r="N3994" t="s">
        <v>8265</v>
      </c>
      <c r="O3994">
        <f t="shared" si="248"/>
        <v>0</v>
      </c>
      <c r="P3994">
        <f t="shared" si="249"/>
        <v>0</v>
      </c>
      <c r="Q3994" s="10" t="s">
        <v>8308</v>
      </c>
      <c r="R3994" t="s">
        <v>8311</v>
      </c>
      <c r="S3994" s="14">
        <f t="shared" si="250"/>
        <v>42541.837511574078</v>
      </c>
      <c r="T3994" s="14">
        <f t="shared" si="251"/>
        <v>42557</v>
      </c>
    </row>
    <row r="3995" spans="1:20" ht="30.6" x14ac:dyDescent="0.45">
      <c r="A3995">
        <v>133</v>
      </c>
      <c r="B3995" s="3" t="s">
        <v>135</v>
      </c>
      <c r="C3995" s="3" t="s">
        <v>4244</v>
      </c>
      <c r="D3995" s="6">
        <v>71764</v>
      </c>
      <c r="E3995" s="8">
        <v>0</v>
      </c>
      <c r="F3995" t="s">
        <v>8219</v>
      </c>
      <c r="G3995" t="s">
        <v>8223</v>
      </c>
      <c r="H3995" t="s">
        <v>8245</v>
      </c>
      <c r="I3995">
        <v>1464715860</v>
      </c>
      <c r="J3995">
        <v>1462130584</v>
      </c>
      <c r="K3995" t="b">
        <v>0</v>
      </c>
      <c r="L3995">
        <v>0</v>
      </c>
      <c r="M3995" t="b">
        <v>0</v>
      </c>
      <c r="N3995" t="s">
        <v>8265</v>
      </c>
      <c r="O3995">
        <f t="shared" si="248"/>
        <v>0</v>
      </c>
      <c r="P3995">
        <f t="shared" si="249"/>
        <v>0</v>
      </c>
      <c r="Q3995" s="10" t="s">
        <v>8308</v>
      </c>
      <c r="R3995" t="s">
        <v>8311</v>
      </c>
      <c r="S3995" s="14">
        <f t="shared" si="250"/>
        <v>42491.80768518518</v>
      </c>
      <c r="T3995" s="14">
        <f t="shared" si="251"/>
        <v>42521.729861111111</v>
      </c>
    </row>
    <row r="3996" spans="1:20" ht="30.6" x14ac:dyDescent="0.45">
      <c r="A3996">
        <v>134</v>
      </c>
      <c r="B3996" s="3" t="s">
        <v>136</v>
      </c>
      <c r="C3996" s="3" t="s">
        <v>4245</v>
      </c>
      <c r="D3996" s="6">
        <v>5000</v>
      </c>
      <c r="E3996" s="8">
        <v>0</v>
      </c>
      <c r="F3996" t="s">
        <v>8219</v>
      </c>
      <c r="G3996" t="s">
        <v>8223</v>
      </c>
      <c r="H3996" t="s">
        <v>8245</v>
      </c>
      <c r="I3996">
        <v>1441386000</v>
      </c>
      <c r="J3996">
        <v>1438811418</v>
      </c>
      <c r="K3996" t="b">
        <v>0</v>
      </c>
      <c r="L3996">
        <v>0</v>
      </c>
      <c r="M3996" t="b">
        <v>0</v>
      </c>
      <c r="N3996" t="s">
        <v>8265</v>
      </c>
      <c r="O3996">
        <f t="shared" si="248"/>
        <v>0</v>
      </c>
      <c r="P3996">
        <f t="shared" si="249"/>
        <v>0</v>
      </c>
      <c r="Q3996" s="10" t="s">
        <v>8308</v>
      </c>
      <c r="R3996" t="s">
        <v>8311</v>
      </c>
      <c r="S3996" s="14">
        <f t="shared" si="250"/>
        <v>42221.909930555557</v>
      </c>
      <c r="T3996" s="14">
        <f t="shared" si="251"/>
        <v>42251.708333333328</v>
      </c>
    </row>
    <row r="3997" spans="1:20" ht="59.4" x14ac:dyDescent="0.45">
      <c r="A3997">
        <v>136</v>
      </c>
      <c r="B3997" s="3" t="s">
        <v>138</v>
      </c>
      <c r="C3997" s="3" t="s">
        <v>4232</v>
      </c>
      <c r="D3997" s="6">
        <v>3000</v>
      </c>
      <c r="E3997" s="8">
        <v>0</v>
      </c>
      <c r="F3997" t="s">
        <v>8219</v>
      </c>
      <c r="G3997" t="s">
        <v>8223</v>
      </c>
      <c r="H3997" t="s">
        <v>8245</v>
      </c>
      <c r="I3997">
        <v>1431771360</v>
      </c>
      <c r="J3997">
        <v>1427968234</v>
      </c>
      <c r="K3997" t="b">
        <v>0</v>
      </c>
      <c r="L3997">
        <v>0</v>
      </c>
      <c r="M3997" t="b">
        <v>0</v>
      </c>
      <c r="N3997" t="s">
        <v>8265</v>
      </c>
      <c r="O3997">
        <f t="shared" si="248"/>
        <v>0</v>
      </c>
      <c r="P3997">
        <f t="shared" si="249"/>
        <v>0</v>
      </c>
      <c r="Q3997" s="10" t="s">
        <v>8308</v>
      </c>
      <c r="R3997" t="s">
        <v>8311</v>
      </c>
      <c r="S3997" s="14">
        <f t="shared" si="250"/>
        <v>42096.410115740742</v>
      </c>
      <c r="T3997" s="14">
        <f t="shared" si="251"/>
        <v>42140.427777777775</v>
      </c>
    </row>
    <row r="3998" spans="1:20" ht="45" x14ac:dyDescent="0.45">
      <c r="A3998">
        <v>137</v>
      </c>
      <c r="B3998" s="3" t="s">
        <v>139</v>
      </c>
      <c r="C3998" s="3" t="s">
        <v>4247</v>
      </c>
      <c r="D3998" s="6">
        <v>55000</v>
      </c>
      <c r="E3998" s="8">
        <v>0</v>
      </c>
      <c r="F3998" t="s">
        <v>8219</v>
      </c>
      <c r="G3998" t="s">
        <v>8231</v>
      </c>
      <c r="H3998" t="s">
        <v>8252</v>
      </c>
      <c r="I3998">
        <v>1444657593</v>
      </c>
      <c r="J3998">
        <v>1440337593</v>
      </c>
      <c r="K3998" t="b">
        <v>0</v>
      </c>
      <c r="L3998">
        <v>0</v>
      </c>
      <c r="M3998" t="b">
        <v>0</v>
      </c>
      <c r="N3998" t="s">
        <v>8265</v>
      </c>
      <c r="O3998">
        <f t="shared" si="248"/>
        <v>0</v>
      </c>
      <c r="P3998">
        <f t="shared" si="249"/>
        <v>0</v>
      </c>
      <c r="Q3998" s="10" t="s">
        <v>8308</v>
      </c>
      <c r="R3998" t="s">
        <v>8311</v>
      </c>
      <c r="S3998" s="14">
        <f t="shared" si="250"/>
        <v>42239.573993055557</v>
      </c>
      <c r="T3998" s="14">
        <f t="shared" si="251"/>
        <v>42289.573993055557</v>
      </c>
    </row>
    <row r="3999" spans="1:20" ht="45" x14ac:dyDescent="0.45">
      <c r="A3999">
        <v>140</v>
      </c>
      <c r="B3999" s="3" t="s">
        <v>142</v>
      </c>
      <c r="C3999" s="3" t="s">
        <v>4250</v>
      </c>
      <c r="D3999" s="6">
        <v>200000</v>
      </c>
      <c r="E3999" s="8">
        <v>0</v>
      </c>
      <c r="F3999" t="s">
        <v>8219</v>
      </c>
      <c r="G3999" t="s">
        <v>8223</v>
      </c>
      <c r="H3999" t="s">
        <v>8245</v>
      </c>
      <c r="I3999">
        <v>1426823132</v>
      </c>
      <c r="J3999">
        <v>1424234732</v>
      </c>
      <c r="K3999" t="b">
        <v>0</v>
      </c>
      <c r="L3999">
        <v>0</v>
      </c>
      <c r="M3999" t="b">
        <v>0</v>
      </c>
      <c r="N3999" t="s">
        <v>8265</v>
      </c>
      <c r="O3999">
        <f t="shared" si="248"/>
        <v>0</v>
      </c>
      <c r="P3999">
        <f t="shared" si="249"/>
        <v>0</v>
      </c>
      <c r="Q3999" s="10" t="s">
        <v>8308</v>
      </c>
      <c r="R3999" t="s">
        <v>8311</v>
      </c>
      <c r="S3999" s="14">
        <f t="shared" si="250"/>
        <v>42053.198287037041</v>
      </c>
      <c r="T3999" s="14">
        <f t="shared" si="251"/>
        <v>42083.15662037037</v>
      </c>
    </row>
    <row r="4000" spans="1:20" ht="45" x14ac:dyDescent="0.45">
      <c r="A4000">
        <v>143</v>
      </c>
      <c r="B4000" s="3" t="s">
        <v>145</v>
      </c>
      <c r="C4000" s="3" t="s">
        <v>4253</v>
      </c>
      <c r="D4000" s="6">
        <v>5500</v>
      </c>
      <c r="E4000" s="8">
        <v>0</v>
      </c>
      <c r="F4000" t="s">
        <v>8219</v>
      </c>
      <c r="G4000" t="s">
        <v>8225</v>
      </c>
      <c r="H4000" t="s">
        <v>8247</v>
      </c>
      <c r="I4000">
        <v>1472882100</v>
      </c>
      <c r="J4000">
        <v>1467941542</v>
      </c>
      <c r="K4000" t="b">
        <v>0</v>
      </c>
      <c r="L4000">
        <v>0</v>
      </c>
      <c r="M4000" t="b">
        <v>0</v>
      </c>
      <c r="N4000" t="s">
        <v>8265</v>
      </c>
      <c r="O4000">
        <f t="shared" si="248"/>
        <v>0</v>
      </c>
      <c r="P4000">
        <f t="shared" si="249"/>
        <v>0</v>
      </c>
      <c r="Q4000" s="10" t="s">
        <v>8308</v>
      </c>
      <c r="R4000" t="s">
        <v>8311</v>
      </c>
      <c r="S4000" s="14">
        <f t="shared" si="250"/>
        <v>42559.064143518524</v>
      </c>
      <c r="T4000" s="14">
        <f t="shared" si="251"/>
        <v>42616.246527777781</v>
      </c>
    </row>
    <row r="4001" spans="1:20" ht="30.6" x14ac:dyDescent="0.45">
      <c r="A4001">
        <v>147</v>
      </c>
      <c r="B4001" s="3" t="s">
        <v>149</v>
      </c>
      <c r="C4001" s="3" t="s">
        <v>4257</v>
      </c>
      <c r="D4001" s="6">
        <v>7000</v>
      </c>
      <c r="E4001" s="8">
        <v>0</v>
      </c>
      <c r="F4001" t="s">
        <v>8219</v>
      </c>
      <c r="G4001" t="s">
        <v>8224</v>
      </c>
      <c r="H4001" t="s">
        <v>8246</v>
      </c>
      <c r="I4001">
        <v>1420741080</v>
      </c>
      <c r="J4001">
        <v>1417026340</v>
      </c>
      <c r="K4001" t="b">
        <v>0</v>
      </c>
      <c r="L4001">
        <v>0</v>
      </c>
      <c r="M4001" t="b">
        <v>0</v>
      </c>
      <c r="N4001" t="s">
        <v>8265</v>
      </c>
      <c r="O4001">
        <f t="shared" si="248"/>
        <v>0</v>
      </c>
      <c r="P4001">
        <f t="shared" si="249"/>
        <v>0</v>
      </c>
      <c r="Q4001" s="10" t="s">
        <v>8308</v>
      </c>
      <c r="R4001" t="s">
        <v>8311</v>
      </c>
      <c r="S4001" s="14">
        <f t="shared" si="250"/>
        <v>41969.767824074079</v>
      </c>
      <c r="T4001" s="14">
        <f t="shared" si="251"/>
        <v>42012.762499999997</v>
      </c>
    </row>
    <row r="4002" spans="1:20" ht="45" x14ac:dyDescent="0.45">
      <c r="A4002">
        <v>158</v>
      </c>
      <c r="B4002" s="3" t="s">
        <v>160</v>
      </c>
      <c r="C4002" s="3" t="s">
        <v>4268</v>
      </c>
      <c r="D4002" s="6">
        <v>5000</v>
      </c>
      <c r="E4002" s="8">
        <v>0</v>
      </c>
      <c r="F4002" t="s">
        <v>8219</v>
      </c>
      <c r="G4002" t="s">
        <v>8223</v>
      </c>
      <c r="H4002" t="s">
        <v>8245</v>
      </c>
      <c r="I4002">
        <v>1413942628</v>
      </c>
      <c r="J4002">
        <v>1411350628</v>
      </c>
      <c r="K4002" t="b">
        <v>0</v>
      </c>
      <c r="L4002">
        <v>0</v>
      </c>
      <c r="M4002" t="b">
        <v>0</v>
      </c>
      <c r="N4002" t="s">
        <v>8265</v>
      </c>
      <c r="O4002">
        <f t="shared" si="248"/>
        <v>0</v>
      </c>
      <c r="P4002">
        <f t="shared" si="249"/>
        <v>0</v>
      </c>
      <c r="Q4002" s="10" t="s">
        <v>8308</v>
      </c>
      <c r="R4002" t="s">
        <v>8311</v>
      </c>
      <c r="S4002" s="14">
        <f t="shared" si="250"/>
        <v>41904.07671296296</v>
      </c>
      <c r="T4002" s="14">
        <f t="shared" si="251"/>
        <v>41934.07671296296</v>
      </c>
    </row>
    <row r="4003" spans="1:20" ht="59.4" x14ac:dyDescent="0.45">
      <c r="A4003">
        <v>2642</v>
      </c>
      <c r="B4003" s="3" t="s">
        <v>2642</v>
      </c>
      <c r="C4003" s="3" t="s">
        <v>6752</v>
      </c>
      <c r="D4003" s="6">
        <v>500000</v>
      </c>
      <c r="E4003" s="8">
        <v>0</v>
      </c>
      <c r="F4003" t="s">
        <v>8220</v>
      </c>
      <c r="G4003" t="s">
        <v>8235</v>
      </c>
      <c r="H4003" t="s">
        <v>8248</v>
      </c>
      <c r="I4003">
        <v>1468565820</v>
      </c>
      <c r="J4003">
        <v>1465970108</v>
      </c>
      <c r="K4003" t="b">
        <v>0</v>
      </c>
      <c r="L4003">
        <v>0</v>
      </c>
      <c r="M4003" t="b">
        <v>0</v>
      </c>
      <c r="N4003" t="s">
        <v>8299</v>
      </c>
      <c r="O4003">
        <f t="shared" si="248"/>
        <v>0</v>
      </c>
      <c r="P4003">
        <f t="shared" si="249"/>
        <v>0</v>
      </c>
      <c r="Q4003" s="10" t="s">
        <v>8317</v>
      </c>
      <c r="R4003" t="s">
        <v>8353</v>
      </c>
      <c r="S4003" s="14">
        <f t="shared" si="250"/>
        <v>42536.246620370366</v>
      </c>
      <c r="T4003" s="14">
        <f t="shared" si="251"/>
        <v>42566.289583333331</v>
      </c>
    </row>
    <row r="4004" spans="1:20" ht="45" x14ac:dyDescent="0.45">
      <c r="A4004">
        <v>2943</v>
      </c>
      <c r="B4004" s="3" t="s">
        <v>2943</v>
      </c>
      <c r="C4004" s="3" t="s">
        <v>7053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1428894380</v>
      </c>
      <c r="J4004">
        <v>1426302380</v>
      </c>
      <c r="K4004" t="b">
        <v>0</v>
      </c>
      <c r="L4004">
        <v>0</v>
      </c>
      <c r="M4004" t="b">
        <v>0</v>
      </c>
      <c r="N4004" t="s">
        <v>8301</v>
      </c>
      <c r="O4004">
        <f t="shared" si="248"/>
        <v>0</v>
      </c>
      <c r="P4004">
        <f t="shared" si="249"/>
        <v>0</v>
      </c>
      <c r="Q4004" s="10" t="s">
        <v>8315</v>
      </c>
      <c r="R4004" t="s">
        <v>8355</v>
      </c>
      <c r="S4004" s="14">
        <f t="shared" si="250"/>
        <v>42077.129398148143</v>
      </c>
      <c r="T4004" s="14">
        <f t="shared" si="251"/>
        <v>42107.129398148143</v>
      </c>
    </row>
    <row r="4005" spans="1:20" ht="59.4" x14ac:dyDescent="0.45">
      <c r="A4005">
        <v>2945</v>
      </c>
      <c r="B4005" s="3" t="s">
        <v>2945</v>
      </c>
      <c r="C4005" s="3" t="s">
        <v>7055</v>
      </c>
      <c r="D4005" s="6">
        <v>50000</v>
      </c>
      <c r="E4005" s="8">
        <v>0</v>
      </c>
      <c r="F4005" t="s">
        <v>8220</v>
      </c>
      <c r="G4005" t="s">
        <v>8223</v>
      </c>
      <c r="H4005" t="s">
        <v>8245</v>
      </c>
      <c r="I4005">
        <v>1432437660</v>
      </c>
      <c r="J4005">
        <v>1429845660</v>
      </c>
      <c r="K4005" t="b">
        <v>0</v>
      </c>
      <c r="L4005">
        <v>0</v>
      </c>
      <c r="M4005" t="b">
        <v>0</v>
      </c>
      <c r="N4005" t="s">
        <v>8301</v>
      </c>
      <c r="O4005">
        <f t="shared" si="248"/>
        <v>0</v>
      </c>
      <c r="P4005">
        <f t="shared" si="249"/>
        <v>0</v>
      </c>
      <c r="Q4005" s="10" t="s">
        <v>8315</v>
      </c>
      <c r="R4005" t="s">
        <v>8355</v>
      </c>
      <c r="S4005" s="14">
        <f t="shared" si="250"/>
        <v>42118.139583333337</v>
      </c>
      <c r="T4005" s="14">
        <f t="shared" si="251"/>
        <v>42148.139583333337</v>
      </c>
    </row>
    <row r="4006" spans="1:20" ht="45" x14ac:dyDescent="0.45">
      <c r="A4006">
        <v>2950</v>
      </c>
      <c r="B4006" s="3" t="s">
        <v>2950</v>
      </c>
      <c r="C4006" s="3" t="s">
        <v>7060</v>
      </c>
      <c r="D4006" s="6">
        <v>5000000</v>
      </c>
      <c r="E4006" s="8">
        <v>0</v>
      </c>
      <c r="F4006" t="s">
        <v>8220</v>
      </c>
      <c r="G4006" t="s">
        <v>8223</v>
      </c>
      <c r="H4006" t="s">
        <v>8245</v>
      </c>
      <c r="I4006">
        <v>1453538752</v>
      </c>
      <c r="J4006">
        <v>1450946752</v>
      </c>
      <c r="K4006" t="b">
        <v>0</v>
      </c>
      <c r="L4006">
        <v>0</v>
      </c>
      <c r="M4006" t="b">
        <v>0</v>
      </c>
      <c r="N4006" t="s">
        <v>8301</v>
      </c>
      <c r="O4006">
        <f t="shared" si="248"/>
        <v>0</v>
      </c>
      <c r="P4006">
        <f t="shared" si="249"/>
        <v>0</v>
      </c>
      <c r="Q4006" s="10" t="s">
        <v>8315</v>
      </c>
      <c r="R4006" t="s">
        <v>8355</v>
      </c>
      <c r="S4006" s="14">
        <f t="shared" si="250"/>
        <v>42362.36518518519</v>
      </c>
      <c r="T4006" s="14">
        <f t="shared" si="251"/>
        <v>42392.36518518519</v>
      </c>
    </row>
    <row r="4007" spans="1:20" ht="45" x14ac:dyDescent="0.45">
      <c r="A4007">
        <v>2954</v>
      </c>
      <c r="B4007" s="3" t="s">
        <v>2954</v>
      </c>
      <c r="C4007" s="3" t="s">
        <v>7064</v>
      </c>
      <c r="D4007" s="6">
        <v>15000</v>
      </c>
      <c r="E4007" s="8">
        <v>0</v>
      </c>
      <c r="F4007" t="s">
        <v>8219</v>
      </c>
      <c r="G4007" t="s">
        <v>8223</v>
      </c>
      <c r="H4007" t="s">
        <v>8245</v>
      </c>
      <c r="I4007">
        <v>1489669203</v>
      </c>
      <c r="J4007">
        <v>1487944803</v>
      </c>
      <c r="K4007" t="b">
        <v>0</v>
      </c>
      <c r="L4007">
        <v>0</v>
      </c>
      <c r="M4007" t="b">
        <v>0</v>
      </c>
      <c r="N4007" t="s">
        <v>8301</v>
      </c>
      <c r="O4007">
        <f t="shared" si="248"/>
        <v>0</v>
      </c>
      <c r="P4007">
        <f t="shared" si="249"/>
        <v>0</v>
      </c>
      <c r="Q4007" s="10" t="s">
        <v>8315</v>
      </c>
      <c r="R4007" t="s">
        <v>8355</v>
      </c>
      <c r="S4007" s="14">
        <f t="shared" si="250"/>
        <v>42790.583368055552</v>
      </c>
      <c r="T4007" s="14">
        <f t="shared" si="251"/>
        <v>42810.541701388895</v>
      </c>
    </row>
    <row r="4008" spans="1:20" ht="45" x14ac:dyDescent="0.45">
      <c r="A4008">
        <v>2958</v>
      </c>
      <c r="B4008" s="3" t="s">
        <v>2958</v>
      </c>
      <c r="C4008" s="3" t="s">
        <v>7068</v>
      </c>
      <c r="D4008" s="6">
        <v>80000</v>
      </c>
      <c r="E4008" s="8">
        <v>0</v>
      </c>
      <c r="F4008" t="s">
        <v>8219</v>
      </c>
      <c r="G4008" t="s">
        <v>8223</v>
      </c>
      <c r="H4008" t="s">
        <v>8245</v>
      </c>
      <c r="I4008">
        <v>1462729317</v>
      </c>
      <c r="J4008">
        <v>1457548917</v>
      </c>
      <c r="K4008" t="b">
        <v>0</v>
      </c>
      <c r="L4008">
        <v>0</v>
      </c>
      <c r="M4008" t="b">
        <v>0</v>
      </c>
      <c r="N4008" t="s">
        <v>8301</v>
      </c>
      <c r="O4008">
        <f t="shared" si="248"/>
        <v>0</v>
      </c>
      <c r="P4008">
        <f t="shared" si="249"/>
        <v>0</v>
      </c>
      <c r="Q4008" s="10" t="s">
        <v>8315</v>
      </c>
      <c r="R4008" t="s">
        <v>8355</v>
      </c>
      <c r="S4008" s="14">
        <f t="shared" si="250"/>
        <v>42438.779131944444</v>
      </c>
      <c r="T4008" s="14">
        <f t="shared" si="251"/>
        <v>42498.73746527778</v>
      </c>
    </row>
    <row r="4009" spans="1:20" ht="45" x14ac:dyDescent="0.45">
      <c r="A4009">
        <v>2959</v>
      </c>
      <c r="B4009" s="3" t="s">
        <v>2959</v>
      </c>
      <c r="C4009" s="3" t="s">
        <v>7069</v>
      </c>
      <c r="D4009" s="6">
        <v>10000</v>
      </c>
      <c r="E4009" s="8">
        <v>0</v>
      </c>
      <c r="F4009" t="s">
        <v>8219</v>
      </c>
      <c r="G4009" t="s">
        <v>8224</v>
      </c>
      <c r="H4009" t="s">
        <v>8246</v>
      </c>
      <c r="I4009">
        <v>1465258325</v>
      </c>
      <c r="J4009">
        <v>1462666325</v>
      </c>
      <c r="K4009" t="b">
        <v>0</v>
      </c>
      <c r="L4009">
        <v>0</v>
      </c>
      <c r="M4009" t="b">
        <v>0</v>
      </c>
      <c r="N4009" t="s">
        <v>8301</v>
      </c>
      <c r="O4009">
        <f t="shared" si="248"/>
        <v>0</v>
      </c>
      <c r="P4009">
        <f t="shared" si="249"/>
        <v>0</v>
      </c>
      <c r="Q4009" s="10" t="s">
        <v>8315</v>
      </c>
      <c r="R4009" t="s">
        <v>8355</v>
      </c>
      <c r="S4009" s="14">
        <f t="shared" si="250"/>
        <v>42498.008391203708</v>
      </c>
      <c r="T4009" s="14">
        <f t="shared" si="251"/>
        <v>42528.008391203708</v>
      </c>
    </row>
    <row r="4010" spans="1:20" ht="45" x14ac:dyDescent="0.45">
      <c r="A4010">
        <v>2960</v>
      </c>
      <c r="B4010" s="3" t="s">
        <v>2960</v>
      </c>
      <c r="C4010" s="3" t="s">
        <v>7070</v>
      </c>
      <c r="D4010" s="6">
        <v>30000000</v>
      </c>
      <c r="E4010" s="8">
        <v>0</v>
      </c>
      <c r="F4010" t="s">
        <v>8219</v>
      </c>
      <c r="G4010" t="s">
        <v>8223</v>
      </c>
      <c r="H4010" t="s">
        <v>8245</v>
      </c>
      <c r="I4010">
        <v>1410459023</v>
      </c>
      <c r="J4010">
        <v>1407867023</v>
      </c>
      <c r="K4010" t="b">
        <v>0</v>
      </c>
      <c r="L4010">
        <v>0</v>
      </c>
      <c r="M4010" t="b">
        <v>0</v>
      </c>
      <c r="N4010" t="s">
        <v>8301</v>
      </c>
      <c r="O4010">
        <f t="shared" si="248"/>
        <v>0</v>
      </c>
      <c r="P4010">
        <f t="shared" si="249"/>
        <v>0</v>
      </c>
      <c r="Q4010" s="10" t="s">
        <v>8315</v>
      </c>
      <c r="R4010" t="s">
        <v>8355</v>
      </c>
      <c r="S4010" s="14">
        <f t="shared" si="250"/>
        <v>41863.757210648146</v>
      </c>
      <c r="T4010" s="14">
        <f t="shared" si="251"/>
        <v>41893.757210648146</v>
      </c>
    </row>
    <row r="4011" spans="1:20" ht="45" x14ac:dyDescent="0.45">
      <c r="A4011">
        <v>3054</v>
      </c>
      <c r="B4011" s="3" t="s">
        <v>3054</v>
      </c>
      <c r="C4011" s="3" t="s">
        <v>7164</v>
      </c>
      <c r="D4011" s="6">
        <v>300</v>
      </c>
      <c r="E4011" s="8">
        <v>0</v>
      </c>
      <c r="F4011" t="s">
        <v>8220</v>
      </c>
      <c r="G4011" t="s">
        <v>8223</v>
      </c>
      <c r="H4011" t="s">
        <v>8245</v>
      </c>
      <c r="I4011">
        <v>1425258240</v>
      </c>
      <c r="J4011">
        <v>1422043154</v>
      </c>
      <c r="K4011" t="b">
        <v>0</v>
      </c>
      <c r="L4011">
        <v>0</v>
      </c>
      <c r="M4011" t="b">
        <v>0</v>
      </c>
      <c r="N4011" t="s">
        <v>8301</v>
      </c>
      <c r="O4011">
        <f t="shared" si="248"/>
        <v>0</v>
      </c>
      <c r="P4011">
        <f t="shared" si="249"/>
        <v>0</v>
      </c>
      <c r="Q4011" s="10" t="s">
        <v>8315</v>
      </c>
      <c r="R4011" t="s">
        <v>8355</v>
      </c>
      <c r="S4011" s="14">
        <f t="shared" si="250"/>
        <v>42027.832800925928</v>
      </c>
      <c r="T4011" s="14">
        <f t="shared" si="251"/>
        <v>42065.044444444444</v>
      </c>
    </row>
    <row r="4012" spans="1:20" ht="45" x14ac:dyDescent="0.45">
      <c r="A4012">
        <v>3056</v>
      </c>
      <c r="B4012" s="3" t="s">
        <v>3056</v>
      </c>
      <c r="C4012" s="3" t="s">
        <v>7166</v>
      </c>
      <c r="D4012" s="6">
        <v>25000</v>
      </c>
      <c r="E4012" s="8">
        <v>0</v>
      </c>
      <c r="F4012" t="s">
        <v>8220</v>
      </c>
      <c r="G4012" t="s">
        <v>8223</v>
      </c>
      <c r="H4012" t="s">
        <v>8245</v>
      </c>
      <c r="I4012">
        <v>1412003784</v>
      </c>
      <c r="J4012">
        <v>1406819784</v>
      </c>
      <c r="K4012" t="b">
        <v>0</v>
      </c>
      <c r="L4012">
        <v>0</v>
      </c>
      <c r="M4012" t="b">
        <v>0</v>
      </c>
      <c r="N4012" t="s">
        <v>8301</v>
      </c>
      <c r="O4012">
        <f t="shared" si="248"/>
        <v>0</v>
      </c>
      <c r="P4012">
        <f t="shared" si="249"/>
        <v>0</v>
      </c>
      <c r="Q4012" s="10" t="s">
        <v>8315</v>
      </c>
      <c r="R4012" t="s">
        <v>8355</v>
      </c>
      <c r="S4012" s="14">
        <f t="shared" si="250"/>
        <v>41851.636388888888</v>
      </c>
      <c r="T4012" s="14">
        <f t="shared" si="251"/>
        <v>41911.636388888888</v>
      </c>
    </row>
    <row r="4013" spans="1:20" ht="45" x14ac:dyDescent="0.45">
      <c r="A4013">
        <v>3057</v>
      </c>
      <c r="B4013" s="3" t="s">
        <v>3057</v>
      </c>
      <c r="C4013" s="3" t="s">
        <v>7167</v>
      </c>
      <c r="D4013" s="6">
        <v>50000</v>
      </c>
      <c r="E4013" s="8">
        <v>0</v>
      </c>
      <c r="F4013" t="s">
        <v>8220</v>
      </c>
      <c r="G4013" t="s">
        <v>8224</v>
      </c>
      <c r="H4013" t="s">
        <v>8246</v>
      </c>
      <c r="I4013">
        <v>1459694211</v>
      </c>
      <c r="J4013">
        <v>1457105811</v>
      </c>
      <c r="K4013" t="b">
        <v>0</v>
      </c>
      <c r="L4013">
        <v>0</v>
      </c>
      <c r="M4013" t="b">
        <v>0</v>
      </c>
      <c r="N4013" t="s">
        <v>8301</v>
      </c>
      <c r="O4013">
        <f t="shared" si="248"/>
        <v>0</v>
      </c>
      <c r="P4013">
        <f t="shared" si="249"/>
        <v>0</v>
      </c>
      <c r="Q4013" s="10" t="s">
        <v>8315</v>
      </c>
      <c r="R4013" t="s">
        <v>8355</v>
      </c>
      <c r="S4013" s="14">
        <f t="shared" si="250"/>
        <v>42433.650590277779</v>
      </c>
      <c r="T4013" s="14">
        <f t="shared" si="251"/>
        <v>42463.608923611115</v>
      </c>
    </row>
    <row r="4014" spans="1:20" x14ac:dyDescent="0.45">
      <c r="A4014">
        <v>3061</v>
      </c>
      <c r="B4014" s="3" t="s">
        <v>3061</v>
      </c>
      <c r="C4014" s="3" t="s">
        <v>7171</v>
      </c>
      <c r="D4014" s="6">
        <v>1000000</v>
      </c>
      <c r="E4014" s="8">
        <v>0</v>
      </c>
      <c r="F4014" t="s">
        <v>8220</v>
      </c>
      <c r="G4014" t="s">
        <v>8223</v>
      </c>
      <c r="H4014" t="s">
        <v>8245</v>
      </c>
      <c r="I4014">
        <v>1407955748</v>
      </c>
      <c r="J4014">
        <v>1405363748</v>
      </c>
      <c r="K4014" t="b">
        <v>0</v>
      </c>
      <c r="L4014">
        <v>0</v>
      </c>
      <c r="M4014" t="b">
        <v>0</v>
      </c>
      <c r="N4014" t="s">
        <v>8301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8355</v>
      </c>
      <c r="S4014" s="14">
        <f t="shared" si="250"/>
        <v>41834.784120370372</v>
      </c>
      <c r="T4014" s="14">
        <f t="shared" si="251"/>
        <v>41864.784120370372</v>
      </c>
    </row>
    <row r="4015" spans="1:20" ht="45" x14ac:dyDescent="0.45">
      <c r="A4015">
        <v>3082</v>
      </c>
      <c r="B4015" s="3" t="s">
        <v>3082</v>
      </c>
      <c r="C4015" s="3" t="s">
        <v>7192</v>
      </c>
      <c r="D4015" s="6">
        <v>9000</v>
      </c>
      <c r="E4015" s="8">
        <v>0</v>
      </c>
      <c r="F4015" t="s">
        <v>8220</v>
      </c>
      <c r="G4015" t="s">
        <v>8223</v>
      </c>
      <c r="H4015" t="s">
        <v>8245</v>
      </c>
      <c r="I4015">
        <v>1447628946</v>
      </c>
      <c r="J4015">
        <v>1445033346</v>
      </c>
      <c r="K4015" t="b">
        <v>0</v>
      </c>
      <c r="L4015">
        <v>0</v>
      </c>
      <c r="M4015" t="b">
        <v>0</v>
      </c>
      <c r="N4015" t="s">
        <v>8301</v>
      </c>
      <c r="O4015">
        <f t="shared" si="248"/>
        <v>0</v>
      </c>
      <c r="P4015">
        <f t="shared" si="249"/>
        <v>0</v>
      </c>
      <c r="Q4015" s="10" t="s">
        <v>8315</v>
      </c>
      <c r="R4015" t="s">
        <v>8355</v>
      </c>
      <c r="S4015" s="14">
        <f t="shared" si="250"/>
        <v>42293.922986111109</v>
      </c>
      <c r="T4015" s="14">
        <f t="shared" si="251"/>
        <v>42323.96465277778</v>
      </c>
    </row>
    <row r="4016" spans="1:20" ht="45" x14ac:dyDescent="0.45">
      <c r="A4016">
        <v>3114</v>
      </c>
      <c r="B4016" s="3" t="s">
        <v>3114</v>
      </c>
      <c r="C4016" s="3" t="s">
        <v>7224</v>
      </c>
      <c r="D4016" s="6">
        <v>75000</v>
      </c>
      <c r="E4016" s="8">
        <v>0</v>
      </c>
      <c r="F4016" t="s">
        <v>8220</v>
      </c>
      <c r="G4016" t="s">
        <v>8223</v>
      </c>
      <c r="H4016" t="s">
        <v>8245</v>
      </c>
      <c r="I4016">
        <v>1411312250</v>
      </c>
      <c r="J4016">
        <v>1406128250</v>
      </c>
      <c r="K4016" t="b">
        <v>0</v>
      </c>
      <c r="L4016">
        <v>0</v>
      </c>
      <c r="M4016" t="b">
        <v>0</v>
      </c>
      <c r="N4016" t="s">
        <v>8301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8355</v>
      </c>
      <c r="S4016" s="14">
        <f t="shared" si="250"/>
        <v>41843.632523148146</v>
      </c>
      <c r="T4016" s="14">
        <f t="shared" si="251"/>
        <v>41903.632523148146</v>
      </c>
    </row>
    <row r="4017" spans="1:20" x14ac:dyDescent="0.45">
      <c r="A4017">
        <v>3125</v>
      </c>
      <c r="B4017" s="3" t="s">
        <v>3125</v>
      </c>
      <c r="C4017" s="3" t="s">
        <v>7235</v>
      </c>
      <c r="D4017" s="6">
        <v>1500000</v>
      </c>
      <c r="E4017" s="8">
        <v>0</v>
      </c>
      <c r="F4017" t="s">
        <v>8219</v>
      </c>
      <c r="G4017" t="s">
        <v>8223</v>
      </c>
      <c r="H4017" t="s">
        <v>8245</v>
      </c>
      <c r="I4017">
        <v>1452142672</v>
      </c>
      <c r="J4017">
        <v>1449550672</v>
      </c>
      <c r="K4017" t="b">
        <v>0</v>
      </c>
      <c r="L4017">
        <v>0</v>
      </c>
      <c r="M4017" t="b">
        <v>0</v>
      </c>
      <c r="N4017" t="s">
        <v>8301</v>
      </c>
      <c r="O4017">
        <f t="shared" si="248"/>
        <v>0</v>
      </c>
      <c r="P4017">
        <f t="shared" si="249"/>
        <v>0</v>
      </c>
      <c r="Q4017" s="10" t="s">
        <v>8315</v>
      </c>
      <c r="R4017" t="s">
        <v>8355</v>
      </c>
      <c r="S4017" s="14">
        <f t="shared" si="250"/>
        <v>42346.20685185185</v>
      </c>
      <c r="T4017" s="14">
        <f t="shared" si="251"/>
        <v>42376.20685185185</v>
      </c>
    </row>
    <row r="4018" spans="1:20" ht="45" x14ac:dyDescent="0.45">
      <c r="A4018">
        <v>3127</v>
      </c>
      <c r="B4018" s="3" t="s">
        <v>3127</v>
      </c>
      <c r="C4018" s="3" t="s">
        <v>7237</v>
      </c>
      <c r="D4018" s="6">
        <v>100000</v>
      </c>
      <c r="E4018" s="8">
        <v>0</v>
      </c>
      <c r="F4018" t="s">
        <v>8219</v>
      </c>
      <c r="G4018" t="s">
        <v>8223</v>
      </c>
      <c r="H4018" t="s">
        <v>8245</v>
      </c>
      <c r="I4018">
        <v>1425242029</v>
      </c>
      <c r="J4018">
        <v>1422650029</v>
      </c>
      <c r="K4018" t="b">
        <v>0</v>
      </c>
      <c r="L4018">
        <v>0</v>
      </c>
      <c r="M4018" t="b">
        <v>0</v>
      </c>
      <c r="N4018" t="s">
        <v>8301</v>
      </c>
      <c r="O4018">
        <f t="shared" si="248"/>
        <v>0</v>
      </c>
      <c r="P4018">
        <f t="shared" si="249"/>
        <v>0</v>
      </c>
      <c r="Q4018" s="10" t="s">
        <v>8315</v>
      </c>
      <c r="R4018" t="s">
        <v>8355</v>
      </c>
      <c r="S4018" s="14">
        <f t="shared" si="250"/>
        <v>42034.856817129628</v>
      </c>
      <c r="T4018" s="14">
        <f t="shared" si="251"/>
        <v>42064.856817129628</v>
      </c>
    </row>
    <row r="4019" spans="1:20" ht="45" x14ac:dyDescent="0.45">
      <c r="A4019">
        <v>1409</v>
      </c>
      <c r="B4019" s="3" t="s">
        <v>1410</v>
      </c>
      <c r="C4019" s="3" t="s">
        <v>5519</v>
      </c>
      <c r="D4019" s="6">
        <v>4000</v>
      </c>
      <c r="E4019" s="8">
        <v>0</v>
      </c>
      <c r="F4019" t="s">
        <v>8220</v>
      </c>
      <c r="G4019" t="s">
        <v>8223</v>
      </c>
      <c r="H4019" t="s">
        <v>8245</v>
      </c>
      <c r="I4019">
        <v>1420085535</v>
      </c>
      <c r="J4019">
        <v>1414897935</v>
      </c>
      <c r="K4019" t="b">
        <v>0</v>
      </c>
      <c r="L4019">
        <v>0</v>
      </c>
      <c r="M4019" t="b">
        <v>0</v>
      </c>
      <c r="N4019" t="s">
        <v>8285</v>
      </c>
      <c r="O4019">
        <f t="shared" si="248"/>
        <v>0</v>
      </c>
      <c r="P4019">
        <f t="shared" si="249"/>
        <v>0</v>
      </c>
      <c r="Q4019" s="10" t="s">
        <v>8320</v>
      </c>
      <c r="R4019" t="s">
        <v>8339</v>
      </c>
      <c r="S4019" s="14">
        <f t="shared" si="250"/>
        <v>41945.133506944447</v>
      </c>
      <c r="T4019" s="14">
        <f t="shared" si="251"/>
        <v>42005.175173611111</v>
      </c>
    </row>
    <row r="4020" spans="1:20" ht="45" x14ac:dyDescent="0.45">
      <c r="A4020">
        <v>1416</v>
      </c>
      <c r="B4020" s="3" t="s">
        <v>1417</v>
      </c>
      <c r="C4020" s="3" t="s">
        <v>5526</v>
      </c>
      <c r="D4020" s="6">
        <v>50000</v>
      </c>
      <c r="E4020" s="8">
        <v>0</v>
      </c>
      <c r="F4020" t="s">
        <v>8220</v>
      </c>
      <c r="G4020" t="s">
        <v>8223</v>
      </c>
      <c r="H4020" t="s">
        <v>8245</v>
      </c>
      <c r="I4020">
        <v>1448147619</v>
      </c>
      <c r="J4020">
        <v>1445552019</v>
      </c>
      <c r="K4020" t="b">
        <v>0</v>
      </c>
      <c r="L4020">
        <v>0</v>
      </c>
      <c r="M4020" t="b">
        <v>0</v>
      </c>
      <c r="N4020" t="s">
        <v>8285</v>
      </c>
      <c r="O4020">
        <f t="shared" si="248"/>
        <v>0</v>
      </c>
      <c r="P4020">
        <f t="shared" si="249"/>
        <v>0</v>
      </c>
      <c r="Q4020" s="10" t="s">
        <v>8320</v>
      </c>
      <c r="R4020" t="s">
        <v>8339</v>
      </c>
      <c r="S4020" s="14">
        <f t="shared" si="250"/>
        <v>42299.926145833335</v>
      </c>
      <c r="T4020" s="14">
        <f t="shared" si="251"/>
        <v>42329.967812499999</v>
      </c>
    </row>
    <row r="4021" spans="1:20" ht="45" x14ac:dyDescent="0.45">
      <c r="A4021">
        <v>1425</v>
      </c>
      <c r="B4021" s="3" t="s">
        <v>1426</v>
      </c>
      <c r="C4021" s="3" t="s">
        <v>5535</v>
      </c>
      <c r="D4021" s="6">
        <v>13000</v>
      </c>
      <c r="E4021" s="8">
        <v>0</v>
      </c>
      <c r="F4021" t="s">
        <v>8220</v>
      </c>
      <c r="G4021" t="s">
        <v>8223</v>
      </c>
      <c r="H4021" t="s">
        <v>8245</v>
      </c>
      <c r="I4021">
        <v>1430276959</v>
      </c>
      <c r="J4021">
        <v>1427684959</v>
      </c>
      <c r="K4021" t="b">
        <v>0</v>
      </c>
      <c r="L4021">
        <v>0</v>
      </c>
      <c r="M4021" t="b">
        <v>0</v>
      </c>
      <c r="N4021" t="s">
        <v>8285</v>
      </c>
      <c r="O4021">
        <f t="shared" si="248"/>
        <v>0</v>
      </c>
      <c r="P4021">
        <f t="shared" si="249"/>
        <v>0</v>
      </c>
      <c r="Q4021" s="10" t="s">
        <v>8320</v>
      </c>
      <c r="R4021" t="s">
        <v>8339</v>
      </c>
      <c r="S4021" s="14">
        <f t="shared" si="250"/>
        <v>42093.131469907406</v>
      </c>
      <c r="T4021" s="14">
        <f t="shared" si="251"/>
        <v>42123.131469907406</v>
      </c>
    </row>
    <row r="4022" spans="1:20" ht="45" x14ac:dyDescent="0.45">
      <c r="A4022">
        <v>1426</v>
      </c>
      <c r="B4022" s="3" t="s">
        <v>1427</v>
      </c>
      <c r="C4022" s="3" t="s">
        <v>5536</v>
      </c>
      <c r="D4022" s="6">
        <v>1000</v>
      </c>
      <c r="E4022" s="8">
        <v>0</v>
      </c>
      <c r="F4022" t="s">
        <v>8220</v>
      </c>
      <c r="G4022" t="s">
        <v>8235</v>
      </c>
      <c r="H4022" t="s">
        <v>8248</v>
      </c>
      <c r="I4022">
        <v>1440408120</v>
      </c>
      <c r="J4022">
        <v>1435224120</v>
      </c>
      <c r="K4022" t="b">
        <v>0</v>
      </c>
      <c r="L4022">
        <v>0</v>
      </c>
      <c r="M4022" t="b">
        <v>0</v>
      </c>
      <c r="N4022" t="s">
        <v>8285</v>
      </c>
      <c r="O4022">
        <f t="shared" si="248"/>
        <v>0</v>
      </c>
      <c r="P4022">
        <f t="shared" si="249"/>
        <v>0</v>
      </c>
      <c r="Q4022" s="10" t="s">
        <v>8320</v>
      </c>
      <c r="R4022" t="s">
        <v>8339</v>
      </c>
      <c r="S4022" s="14">
        <f t="shared" si="250"/>
        <v>42180.390277777777</v>
      </c>
      <c r="T4022" s="14">
        <f t="shared" si="251"/>
        <v>42240.390277777777</v>
      </c>
    </row>
    <row r="4023" spans="1:20" ht="45" x14ac:dyDescent="0.45">
      <c r="A4023">
        <v>1429</v>
      </c>
      <c r="B4023" s="3" t="s">
        <v>1430</v>
      </c>
      <c r="C4023" s="3" t="s">
        <v>5539</v>
      </c>
      <c r="D4023" s="6">
        <v>10000</v>
      </c>
      <c r="E4023" s="8">
        <v>0</v>
      </c>
      <c r="F4023" t="s">
        <v>8220</v>
      </c>
      <c r="G4023" t="s">
        <v>8223</v>
      </c>
      <c r="H4023" t="s">
        <v>8245</v>
      </c>
      <c r="I4023">
        <v>1428629242</v>
      </c>
      <c r="J4023">
        <v>1426037242</v>
      </c>
      <c r="K4023" t="b">
        <v>0</v>
      </c>
      <c r="L4023">
        <v>0</v>
      </c>
      <c r="M4023" t="b">
        <v>0</v>
      </c>
      <c r="N4023" t="s">
        <v>8285</v>
      </c>
      <c r="O4023">
        <f t="shared" si="248"/>
        <v>0</v>
      </c>
      <c r="P4023">
        <f t="shared" si="249"/>
        <v>0</v>
      </c>
      <c r="Q4023" s="10" t="s">
        <v>8320</v>
      </c>
      <c r="R4023" t="s">
        <v>8339</v>
      </c>
      <c r="S4023" s="14">
        <f t="shared" si="250"/>
        <v>42074.060671296291</v>
      </c>
      <c r="T4023" s="14">
        <f t="shared" si="251"/>
        <v>42104.060671296291</v>
      </c>
    </row>
    <row r="4024" spans="1:20" ht="45" x14ac:dyDescent="0.45">
      <c r="A4024">
        <v>1432</v>
      </c>
      <c r="B4024" s="3" t="s">
        <v>1433</v>
      </c>
      <c r="C4024" s="3" t="s">
        <v>5542</v>
      </c>
      <c r="D4024" s="6">
        <v>40000</v>
      </c>
      <c r="E4024" s="8">
        <v>0</v>
      </c>
      <c r="F4024" t="s">
        <v>8220</v>
      </c>
      <c r="G4024" t="s">
        <v>8223</v>
      </c>
      <c r="H4024" t="s">
        <v>8245</v>
      </c>
      <c r="I4024">
        <v>1437417828</v>
      </c>
      <c r="J4024">
        <v>1434825828</v>
      </c>
      <c r="K4024" t="b">
        <v>0</v>
      </c>
      <c r="L4024">
        <v>0</v>
      </c>
      <c r="M4024" t="b">
        <v>0</v>
      </c>
      <c r="N4024" t="s">
        <v>8285</v>
      </c>
      <c r="O4024">
        <f t="shared" si="248"/>
        <v>0</v>
      </c>
      <c r="P4024">
        <f t="shared" si="249"/>
        <v>0</v>
      </c>
      <c r="Q4024" s="10" t="s">
        <v>8320</v>
      </c>
      <c r="R4024" t="s">
        <v>8339</v>
      </c>
      <c r="S4024" s="14">
        <f t="shared" si="250"/>
        <v>42175.780416666668</v>
      </c>
      <c r="T4024" s="14">
        <f t="shared" si="251"/>
        <v>42205.780416666668</v>
      </c>
    </row>
    <row r="4025" spans="1:20" ht="45" x14ac:dyDescent="0.45">
      <c r="A4025">
        <v>1442</v>
      </c>
      <c r="B4025" s="3" t="s">
        <v>1443</v>
      </c>
      <c r="C4025" s="3" t="s">
        <v>5552</v>
      </c>
      <c r="D4025" s="6">
        <v>1500</v>
      </c>
      <c r="E4025" s="8">
        <v>0</v>
      </c>
      <c r="F4025" t="s">
        <v>8220</v>
      </c>
      <c r="G4025" t="s">
        <v>8223</v>
      </c>
      <c r="H4025" t="s">
        <v>8245</v>
      </c>
      <c r="I4025">
        <v>1464190158</v>
      </c>
      <c r="J4025">
        <v>1461598158</v>
      </c>
      <c r="K4025" t="b">
        <v>0</v>
      </c>
      <c r="L4025">
        <v>0</v>
      </c>
      <c r="M4025" t="b">
        <v>0</v>
      </c>
      <c r="N4025" t="s">
        <v>8285</v>
      </c>
      <c r="O4025">
        <f t="shared" si="248"/>
        <v>0</v>
      </c>
      <c r="P4025">
        <f t="shared" si="249"/>
        <v>0</v>
      </c>
      <c r="Q4025" s="10" t="s">
        <v>8320</v>
      </c>
      <c r="R4025" t="s">
        <v>8339</v>
      </c>
      <c r="S4025" s="14">
        <f t="shared" si="250"/>
        <v>42485.64534722222</v>
      </c>
      <c r="T4025" s="14">
        <f t="shared" si="251"/>
        <v>42515.64534722222</v>
      </c>
    </row>
    <row r="4026" spans="1:20" ht="45" x14ac:dyDescent="0.45">
      <c r="A4026">
        <v>1443</v>
      </c>
      <c r="B4026" s="3" t="s">
        <v>1444</v>
      </c>
      <c r="C4026" s="3" t="s">
        <v>5553</v>
      </c>
      <c r="D4026" s="6">
        <v>13000</v>
      </c>
      <c r="E4026" s="8">
        <v>0</v>
      </c>
      <c r="F4026" t="s">
        <v>8220</v>
      </c>
      <c r="G4026" t="s">
        <v>8229</v>
      </c>
      <c r="H4026" t="s">
        <v>8248</v>
      </c>
      <c r="I4026">
        <v>1483395209</v>
      </c>
      <c r="J4026">
        <v>1480803209</v>
      </c>
      <c r="K4026" t="b">
        <v>0</v>
      </c>
      <c r="L4026">
        <v>0</v>
      </c>
      <c r="M4026" t="b">
        <v>0</v>
      </c>
      <c r="N4026" t="s">
        <v>8285</v>
      </c>
      <c r="O4026">
        <f t="shared" si="248"/>
        <v>0</v>
      </c>
      <c r="P4026">
        <f t="shared" si="249"/>
        <v>0</v>
      </c>
      <c r="Q4026" s="10" t="s">
        <v>8320</v>
      </c>
      <c r="R4026" t="s">
        <v>8339</v>
      </c>
      <c r="S4026" s="14">
        <f t="shared" si="250"/>
        <v>42707.926030092596</v>
      </c>
      <c r="T4026" s="14">
        <f t="shared" si="251"/>
        <v>42737.926030092596</v>
      </c>
    </row>
    <row r="4027" spans="1:20" ht="45" x14ac:dyDescent="0.45">
      <c r="A4027">
        <v>1444</v>
      </c>
      <c r="B4027" s="3" t="s">
        <v>1445</v>
      </c>
      <c r="C4027" s="3" t="s">
        <v>5554</v>
      </c>
      <c r="D4027" s="6">
        <v>4950</v>
      </c>
      <c r="E4027" s="8">
        <v>0</v>
      </c>
      <c r="F4027" t="s">
        <v>8220</v>
      </c>
      <c r="G4027" t="s">
        <v>8235</v>
      </c>
      <c r="H4027" t="s">
        <v>8248</v>
      </c>
      <c r="I4027">
        <v>1442091462</v>
      </c>
      <c r="J4027">
        <v>1436907462</v>
      </c>
      <c r="K4027" t="b">
        <v>0</v>
      </c>
      <c r="L4027">
        <v>0</v>
      </c>
      <c r="M4027" t="b">
        <v>0</v>
      </c>
      <c r="N4027" t="s">
        <v>8285</v>
      </c>
      <c r="O4027">
        <f t="shared" si="248"/>
        <v>0</v>
      </c>
      <c r="P4027">
        <f t="shared" si="249"/>
        <v>0</v>
      </c>
      <c r="Q4027" s="10" t="s">
        <v>8320</v>
      </c>
      <c r="R4027" t="s">
        <v>8339</v>
      </c>
      <c r="S4027" s="14">
        <f t="shared" si="250"/>
        <v>42199.873402777783</v>
      </c>
      <c r="T4027" s="14">
        <f t="shared" si="251"/>
        <v>42259.873402777783</v>
      </c>
    </row>
    <row r="4028" spans="1:20" ht="45" x14ac:dyDescent="0.45">
      <c r="A4028">
        <v>1445</v>
      </c>
      <c r="B4028" s="3" t="s">
        <v>1446</v>
      </c>
      <c r="C4028" s="3" t="s">
        <v>5555</v>
      </c>
      <c r="D4028" s="6">
        <v>130000</v>
      </c>
      <c r="E4028" s="8">
        <v>0</v>
      </c>
      <c r="F4028" t="s">
        <v>8220</v>
      </c>
      <c r="G4028" t="s">
        <v>8235</v>
      </c>
      <c r="H4028" t="s">
        <v>8248</v>
      </c>
      <c r="I4028">
        <v>1434286855</v>
      </c>
      <c r="J4028">
        <v>1431694855</v>
      </c>
      <c r="K4028" t="b">
        <v>0</v>
      </c>
      <c r="L4028">
        <v>0</v>
      </c>
      <c r="M4028" t="b">
        <v>0</v>
      </c>
      <c r="N4028" t="s">
        <v>8285</v>
      </c>
      <c r="O4028">
        <f t="shared" si="248"/>
        <v>0</v>
      </c>
      <c r="P4028">
        <f t="shared" si="249"/>
        <v>0</v>
      </c>
      <c r="Q4028" s="10" t="s">
        <v>8320</v>
      </c>
      <c r="R4028" t="s">
        <v>8339</v>
      </c>
      <c r="S4028" s="14">
        <f t="shared" si="250"/>
        <v>42139.542303240742</v>
      </c>
      <c r="T4028" s="14">
        <f t="shared" si="251"/>
        <v>42169.542303240742</v>
      </c>
    </row>
    <row r="4029" spans="1:20" ht="45" x14ac:dyDescent="0.45">
      <c r="A4029">
        <v>1446</v>
      </c>
      <c r="B4029" s="3" t="s">
        <v>1447</v>
      </c>
      <c r="C4029" s="3" t="s">
        <v>5556</v>
      </c>
      <c r="D4029" s="6">
        <v>900</v>
      </c>
      <c r="E4029" s="8">
        <v>0</v>
      </c>
      <c r="F4029" t="s">
        <v>8220</v>
      </c>
      <c r="G4029" t="s">
        <v>8236</v>
      </c>
      <c r="H4029" t="s">
        <v>8248</v>
      </c>
      <c r="I4029">
        <v>1461235478</v>
      </c>
      <c r="J4029">
        <v>1459507478</v>
      </c>
      <c r="K4029" t="b">
        <v>0</v>
      </c>
      <c r="L4029">
        <v>0</v>
      </c>
      <c r="M4029" t="b">
        <v>0</v>
      </c>
      <c r="N4029" t="s">
        <v>8285</v>
      </c>
      <c r="O4029">
        <f t="shared" si="248"/>
        <v>0</v>
      </c>
      <c r="P4029">
        <f t="shared" si="249"/>
        <v>0</v>
      </c>
      <c r="Q4029" s="10" t="s">
        <v>8320</v>
      </c>
      <c r="R4029" t="s">
        <v>8339</v>
      </c>
      <c r="S4029" s="14">
        <f t="shared" si="250"/>
        <v>42461.447662037041</v>
      </c>
      <c r="T4029" s="14">
        <f t="shared" si="251"/>
        <v>42481.447662037041</v>
      </c>
    </row>
    <row r="4030" spans="1:20" ht="59.4" x14ac:dyDescent="0.45">
      <c r="A4030">
        <v>1448</v>
      </c>
      <c r="B4030" s="3" t="s">
        <v>1449</v>
      </c>
      <c r="C4030" s="3" t="s">
        <v>5558</v>
      </c>
      <c r="D4030" s="6">
        <v>200000</v>
      </c>
      <c r="E4030" s="8">
        <v>0</v>
      </c>
      <c r="F4030" t="s">
        <v>8220</v>
      </c>
      <c r="G4030" t="s">
        <v>8225</v>
      </c>
      <c r="H4030" t="s">
        <v>8247</v>
      </c>
      <c r="I4030">
        <v>1432272300</v>
      </c>
      <c r="J4030">
        <v>1429655318</v>
      </c>
      <c r="K4030" t="b">
        <v>0</v>
      </c>
      <c r="L4030">
        <v>0</v>
      </c>
      <c r="M4030" t="b">
        <v>0</v>
      </c>
      <c r="N4030" t="s">
        <v>8285</v>
      </c>
      <c r="O4030">
        <f t="shared" si="248"/>
        <v>0</v>
      </c>
      <c r="P4030">
        <f t="shared" si="249"/>
        <v>0</v>
      </c>
      <c r="Q4030" s="10" t="s">
        <v>8320</v>
      </c>
      <c r="R4030" t="s">
        <v>8339</v>
      </c>
      <c r="S4030" s="14">
        <f t="shared" si="250"/>
        <v>42115.936550925922</v>
      </c>
      <c r="T4030" s="14">
        <f t="shared" si="251"/>
        <v>42146.225694444445</v>
      </c>
    </row>
    <row r="4031" spans="1:20" ht="45" x14ac:dyDescent="0.45">
      <c r="A4031">
        <v>1449</v>
      </c>
      <c r="B4031" s="3" t="s">
        <v>1450</v>
      </c>
      <c r="C4031" s="3" t="s">
        <v>5559</v>
      </c>
      <c r="D4031" s="6">
        <v>8888</v>
      </c>
      <c r="E4031" s="8">
        <v>0</v>
      </c>
      <c r="F4031" t="s">
        <v>8220</v>
      </c>
      <c r="G4031" t="s">
        <v>8223</v>
      </c>
      <c r="H4031" t="s">
        <v>8245</v>
      </c>
      <c r="I4031">
        <v>1431286105</v>
      </c>
      <c r="J4031">
        <v>1427138905</v>
      </c>
      <c r="K4031" t="b">
        <v>0</v>
      </c>
      <c r="L4031">
        <v>0</v>
      </c>
      <c r="M4031" t="b">
        <v>0</v>
      </c>
      <c r="N4031" t="s">
        <v>8285</v>
      </c>
      <c r="O4031">
        <f t="shared" si="248"/>
        <v>0</v>
      </c>
      <c r="P4031">
        <f t="shared" si="249"/>
        <v>0</v>
      </c>
      <c r="Q4031" s="10" t="s">
        <v>8320</v>
      </c>
      <c r="R4031" t="s">
        <v>8339</v>
      </c>
      <c r="S4031" s="14">
        <f t="shared" si="250"/>
        <v>42086.811400462961</v>
      </c>
      <c r="T4031" s="14">
        <f t="shared" si="251"/>
        <v>42134.811400462961</v>
      </c>
    </row>
    <row r="4032" spans="1:20" ht="30.6" x14ac:dyDescent="0.45">
      <c r="A4032">
        <v>1452</v>
      </c>
      <c r="B4032" s="3" t="s">
        <v>1453</v>
      </c>
      <c r="C4032" s="3" t="s">
        <v>5562</v>
      </c>
      <c r="D4032" s="6">
        <v>14000</v>
      </c>
      <c r="E4032" s="8">
        <v>0</v>
      </c>
      <c r="F4032" t="s">
        <v>8219</v>
      </c>
      <c r="G4032" t="s">
        <v>8223</v>
      </c>
      <c r="H4032" t="s">
        <v>8245</v>
      </c>
      <c r="I4032">
        <v>1406566363</v>
      </c>
      <c r="J4032">
        <v>1403974363</v>
      </c>
      <c r="K4032" t="b">
        <v>0</v>
      </c>
      <c r="L4032">
        <v>0</v>
      </c>
      <c r="M4032" t="b">
        <v>0</v>
      </c>
      <c r="N4032" t="s">
        <v>8285</v>
      </c>
      <c r="O4032">
        <f t="shared" si="248"/>
        <v>0</v>
      </c>
      <c r="P4032">
        <f t="shared" si="249"/>
        <v>0</v>
      </c>
      <c r="Q4032" s="10" t="s">
        <v>8320</v>
      </c>
      <c r="R4032" t="s">
        <v>8339</v>
      </c>
      <c r="S4032" s="14">
        <f t="shared" si="250"/>
        <v>41818.703275462962</v>
      </c>
      <c r="T4032" s="14">
        <f t="shared" si="251"/>
        <v>41848.703275462962</v>
      </c>
    </row>
    <row r="4033" spans="1:20" ht="45" x14ac:dyDescent="0.45">
      <c r="A4033">
        <v>1453</v>
      </c>
      <c r="B4033" s="3" t="s">
        <v>1454</v>
      </c>
      <c r="C4033" s="3" t="s">
        <v>5563</v>
      </c>
      <c r="D4033" s="6">
        <v>25000</v>
      </c>
      <c r="E4033" s="8">
        <v>0</v>
      </c>
      <c r="F4033" t="s">
        <v>8219</v>
      </c>
      <c r="G4033" t="s">
        <v>8229</v>
      </c>
      <c r="H4033" t="s">
        <v>8248</v>
      </c>
      <c r="I4033">
        <v>1492270947</v>
      </c>
      <c r="J4033">
        <v>1488386547</v>
      </c>
      <c r="K4033" t="b">
        <v>0</v>
      </c>
      <c r="L4033">
        <v>0</v>
      </c>
      <c r="M4033" t="b">
        <v>0</v>
      </c>
      <c r="N4033" t="s">
        <v>8285</v>
      </c>
      <c r="O4033">
        <f t="shared" si="248"/>
        <v>0</v>
      </c>
      <c r="P4033">
        <f t="shared" si="249"/>
        <v>0</v>
      </c>
      <c r="Q4033" s="10" t="s">
        <v>8320</v>
      </c>
      <c r="R4033" t="s">
        <v>8339</v>
      </c>
      <c r="S4033" s="14">
        <f t="shared" si="250"/>
        <v>42795.696145833332</v>
      </c>
      <c r="T4033" s="14">
        <f t="shared" si="251"/>
        <v>42840.654479166667</v>
      </c>
    </row>
    <row r="4034" spans="1:20" ht="30.6" x14ac:dyDescent="0.45">
      <c r="A4034">
        <v>1457</v>
      </c>
      <c r="B4034" s="3" t="s">
        <v>1458</v>
      </c>
      <c r="C4034" s="3" t="s">
        <v>5567</v>
      </c>
      <c r="D4034" s="6">
        <v>6000</v>
      </c>
      <c r="E4034" s="8">
        <v>0</v>
      </c>
      <c r="F4034" t="s">
        <v>8219</v>
      </c>
      <c r="G4034" t="s">
        <v>8223</v>
      </c>
      <c r="H4034" t="s">
        <v>8245</v>
      </c>
      <c r="I4034">
        <v>1447281044</v>
      </c>
      <c r="J4034">
        <v>1444685444</v>
      </c>
      <c r="K4034" t="b">
        <v>0</v>
      </c>
      <c r="L4034">
        <v>0</v>
      </c>
      <c r="M4034" t="b">
        <v>0</v>
      </c>
      <c r="N4034" t="s">
        <v>8285</v>
      </c>
      <c r="O4034">
        <f t="shared" ref="O4034:O4097" si="252">ROUND(E4034/D4034*100,0)</f>
        <v>0</v>
      </c>
      <c r="P4034">
        <f t="shared" ref="P4034:P4097" si="253">IFERROR(ROUND(E4034/L4034,2),0)</f>
        <v>0</v>
      </c>
      <c r="Q4034" s="10" t="s">
        <v>8320</v>
      </c>
      <c r="R4034" t="s">
        <v>8339</v>
      </c>
      <c r="S4034" s="14">
        <f t="shared" ref="S4034:S4097" si="254">(((J4034/60)/60)/24)+DATE(1970,1,1)</f>
        <v>42289.89634259259</v>
      </c>
      <c r="T4034" s="14">
        <f t="shared" ref="T4034:T4097" si="255">(((I4034/60)/60)/24)+DATE(1970,1,1)</f>
        <v>42319.938009259262</v>
      </c>
    </row>
    <row r="4035" spans="1:20" ht="59.4" x14ac:dyDescent="0.45">
      <c r="A4035">
        <v>1458</v>
      </c>
      <c r="B4035" s="3" t="s">
        <v>1459</v>
      </c>
      <c r="C4035" s="3" t="s">
        <v>5568</v>
      </c>
      <c r="D4035" s="6">
        <v>5000</v>
      </c>
      <c r="E4035" s="8">
        <v>0</v>
      </c>
      <c r="F4035" t="s">
        <v>8219</v>
      </c>
      <c r="G4035" t="s">
        <v>8223</v>
      </c>
      <c r="H4035" t="s">
        <v>8245</v>
      </c>
      <c r="I4035">
        <v>1407729600</v>
      </c>
      <c r="J4035">
        <v>1405097760</v>
      </c>
      <c r="K4035" t="b">
        <v>0</v>
      </c>
      <c r="L4035">
        <v>0</v>
      </c>
      <c r="M4035" t="b">
        <v>0</v>
      </c>
      <c r="N4035" t="s">
        <v>8285</v>
      </c>
      <c r="O4035">
        <f t="shared" si="252"/>
        <v>0</v>
      </c>
      <c r="P4035">
        <f t="shared" si="253"/>
        <v>0</v>
      </c>
      <c r="Q4035" s="10" t="s">
        <v>8320</v>
      </c>
      <c r="R4035" t="s">
        <v>8339</v>
      </c>
      <c r="S4035" s="14">
        <f t="shared" si="254"/>
        <v>41831.705555555556</v>
      </c>
      <c r="T4035" s="14">
        <f t="shared" si="255"/>
        <v>41862.166666666664</v>
      </c>
    </row>
    <row r="4036" spans="1:20" ht="45" x14ac:dyDescent="0.45">
      <c r="A4036">
        <v>1459</v>
      </c>
      <c r="B4036" s="3" t="s">
        <v>1460</v>
      </c>
      <c r="C4036" s="3" t="s">
        <v>5569</v>
      </c>
      <c r="D4036" s="6">
        <v>37000</v>
      </c>
      <c r="E4036" s="8">
        <v>0</v>
      </c>
      <c r="F4036" t="s">
        <v>8219</v>
      </c>
      <c r="G4036" t="s">
        <v>8231</v>
      </c>
      <c r="H4036" t="s">
        <v>8252</v>
      </c>
      <c r="I4036">
        <v>1449077100</v>
      </c>
      <c r="J4036">
        <v>1446612896</v>
      </c>
      <c r="K4036" t="b">
        <v>0</v>
      </c>
      <c r="L4036">
        <v>0</v>
      </c>
      <c r="M4036" t="b">
        <v>0</v>
      </c>
      <c r="N4036" t="s">
        <v>8285</v>
      </c>
      <c r="O4036">
        <f t="shared" si="252"/>
        <v>0</v>
      </c>
      <c r="P4036">
        <f t="shared" si="253"/>
        <v>0</v>
      </c>
      <c r="Q4036" s="10" t="s">
        <v>8320</v>
      </c>
      <c r="R4036" t="s">
        <v>8339</v>
      </c>
      <c r="S4036" s="14">
        <f t="shared" si="254"/>
        <v>42312.204814814817</v>
      </c>
      <c r="T4036" s="14">
        <f t="shared" si="255"/>
        <v>42340.725694444445</v>
      </c>
    </row>
    <row r="4037" spans="1:20" ht="45" x14ac:dyDescent="0.45">
      <c r="A4037">
        <v>1460</v>
      </c>
      <c r="B4037" s="3" t="s">
        <v>1461</v>
      </c>
      <c r="C4037" s="3" t="s">
        <v>5570</v>
      </c>
      <c r="D4037" s="6">
        <v>25000000</v>
      </c>
      <c r="E4037" s="8">
        <v>0</v>
      </c>
      <c r="F4037" t="s">
        <v>8219</v>
      </c>
      <c r="G4037" t="s">
        <v>8223</v>
      </c>
      <c r="H4037" t="s">
        <v>8245</v>
      </c>
      <c r="I4037">
        <v>1417391100</v>
      </c>
      <c r="J4037">
        <v>1412371898</v>
      </c>
      <c r="K4037" t="b">
        <v>0</v>
      </c>
      <c r="L4037">
        <v>0</v>
      </c>
      <c r="M4037" t="b">
        <v>0</v>
      </c>
      <c r="N4037" t="s">
        <v>8285</v>
      </c>
      <c r="O4037">
        <f t="shared" si="252"/>
        <v>0</v>
      </c>
      <c r="P4037">
        <f t="shared" si="253"/>
        <v>0</v>
      </c>
      <c r="Q4037" s="10" t="s">
        <v>8320</v>
      </c>
      <c r="R4037" t="s">
        <v>8339</v>
      </c>
      <c r="S4037" s="14">
        <f t="shared" si="254"/>
        <v>41915.896967592591</v>
      </c>
      <c r="T4037" s="14">
        <f t="shared" si="255"/>
        <v>41973.989583333328</v>
      </c>
    </row>
    <row r="4038" spans="1:20" ht="45" x14ac:dyDescent="0.45">
      <c r="A4038">
        <v>1071</v>
      </c>
      <c r="B4038" s="3" t="s">
        <v>1072</v>
      </c>
      <c r="C4038" s="3" t="s">
        <v>5181</v>
      </c>
      <c r="D4038" s="6">
        <v>100</v>
      </c>
      <c r="E4038" s="8">
        <v>0</v>
      </c>
      <c r="F4038" t="s">
        <v>8220</v>
      </c>
      <c r="G4038" t="s">
        <v>8233</v>
      </c>
      <c r="H4038" t="s">
        <v>8253</v>
      </c>
      <c r="I4038">
        <v>1447787093</v>
      </c>
      <c r="J4038">
        <v>1445191493</v>
      </c>
      <c r="K4038" t="b">
        <v>0</v>
      </c>
      <c r="L4038">
        <v>0</v>
      </c>
      <c r="M4038" t="b">
        <v>0</v>
      </c>
      <c r="N4038" t="s">
        <v>8280</v>
      </c>
      <c r="O4038">
        <f t="shared" si="252"/>
        <v>0</v>
      </c>
      <c r="P4038">
        <f t="shared" si="253"/>
        <v>0</v>
      </c>
      <c r="Q4038" s="10" t="s">
        <v>8331</v>
      </c>
      <c r="R4038" t="s">
        <v>8332</v>
      </c>
      <c r="S4038" s="14">
        <f t="shared" si="254"/>
        <v>42295.753391203703</v>
      </c>
      <c r="T4038" s="14">
        <f t="shared" si="255"/>
        <v>42325.795057870375</v>
      </c>
    </row>
    <row r="4039" spans="1:20" x14ac:dyDescent="0.45">
      <c r="A4039">
        <v>1084</v>
      </c>
      <c r="B4039" s="3" t="s">
        <v>1085</v>
      </c>
      <c r="C4039" s="3" t="s">
        <v>5194</v>
      </c>
      <c r="D4039" s="6">
        <v>550</v>
      </c>
      <c r="E4039" s="8">
        <v>0</v>
      </c>
      <c r="F4039" t="s">
        <v>8220</v>
      </c>
      <c r="G4039" t="s">
        <v>8223</v>
      </c>
      <c r="H4039" t="s">
        <v>8245</v>
      </c>
      <c r="I4039">
        <v>1407534804</v>
      </c>
      <c r="J4039">
        <v>1404942804</v>
      </c>
      <c r="K4039" t="b">
        <v>0</v>
      </c>
      <c r="L4039">
        <v>0</v>
      </c>
      <c r="M4039" t="b">
        <v>0</v>
      </c>
      <c r="N4039" t="s">
        <v>8280</v>
      </c>
      <c r="O4039">
        <f t="shared" si="252"/>
        <v>0</v>
      </c>
      <c r="P4039">
        <f t="shared" si="253"/>
        <v>0</v>
      </c>
      <c r="Q4039" s="10" t="s">
        <v>8331</v>
      </c>
      <c r="R4039" t="s">
        <v>8332</v>
      </c>
      <c r="S4039" s="14">
        <f t="shared" si="254"/>
        <v>41829.912083333329</v>
      </c>
      <c r="T4039" s="14">
        <f t="shared" si="255"/>
        <v>41859.912083333329</v>
      </c>
    </row>
    <row r="4040" spans="1:20" ht="45" x14ac:dyDescent="0.45">
      <c r="A4040">
        <v>1087</v>
      </c>
      <c r="B4040" s="3" t="s">
        <v>1088</v>
      </c>
      <c r="C4040" s="3" t="s">
        <v>5197</v>
      </c>
      <c r="D4040" s="6">
        <v>1100</v>
      </c>
      <c r="E4040" s="8">
        <v>0</v>
      </c>
      <c r="F4040" t="s">
        <v>8220</v>
      </c>
      <c r="G4040" t="s">
        <v>8223</v>
      </c>
      <c r="H4040" t="s">
        <v>8245</v>
      </c>
      <c r="I4040">
        <v>1402852087</v>
      </c>
      <c r="J4040">
        <v>1400260087</v>
      </c>
      <c r="K4040" t="b">
        <v>0</v>
      </c>
      <c r="L4040">
        <v>0</v>
      </c>
      <c r="M4040" t="b">
        <v>0</v>
      </c>
      <c r="N4040" t="s">
        <v>8280</v>
      </c>
      <c r="O4040">
        <f t="shared" si="252"/>
        <v>0</v>
      </c>
      <c r="P4040">
        <f t="shared" si="253"/>
        <v>0</v>
      </c>
      <c r="Q4040" s="10" t="s">
        <v>8331</v>
      </c>
      <c r="R4040" t="s">
        <v>8332</v>
      </c>
      <c r="S4040" s="14">
        <f t="shared" si="254"/>
        <v>41775.713969907411</v>
      </c>
      <c r="T4040" s="14">
        <f t="shared" si="255"/>
        <v>41805.713969907411</v>
      </c>
    </row>
    <row r="4041" spans="1:20" ht="59.4" x14ac:dyDescent="0.45">
      <c r="A4041">
        <v>1107</v>
      </c>
      <c r="B4041" s="3" t="s">
        <v>1108</v>
      </c>
      <c r="C4041" s="3" t="s">
        <v>5217</v>
      </c>
      <c r="D4041" s="6">
        <v>10000</v>
      </c>
      <c r="E4041" s="8">
        <v>0</v>
      </c>
      <c r="F4041" t="s">
        <v>8220</v>
      </c>
      <c r="G4041" t="s">
        <v>8223</v>
      </c>
      <c r="H4041" t="s">
        <v>8245</v>
      </c>
      <c r="I4041">
        <v>1406148024</v>
      </c>
      <c r="J4041">
        <v>1403556024</v>
      </c>
      <c r="K4041" t="b">
        <v>0</v>
      </c>
      <c r="L4041">
        <v>0</v>
      </c>
      <c r="M4041" t="b">
        <v>0</v>
      </c>
      <c r="N4041" t="s">
        <v>8280</v>
      </c>
      <c r="O4041">
        <f t="shared" si="252"/>
        <v>0</v>
      </c>
      <c r="P4041">
        <f t="shared" si="253"/>
        <v>0</v>
      </c>
      <c r="Q4041" s="10" t="s">
        <v>8331</v>
      </c>
      <c r="R4041" t="s">
        <v>8332</v>
      </c>
      <c r="S4041" s="14">
        <f t="shared" si="254"/>
        <v>41813.861388888887</v>
      </c>
      <c r="T4041" s="14">
        <f t="shared" si="255"/>
        <v>41843.861388888887</v>
      </c>
    </row>
    <row r="4042" spans="1:20" ht="45" x14ac:dyDescent="0.45">
      <c r="A4042">
        <v>1120</v>
      </c>
      <c r="B4042" s="3" t="s">
        <v>1121</v>
      </c>
      <c r="C4042" s="3" t="s">
        <v>5230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1319835400</v>
      </c>
      <c r="J4042">
        <v>1315947400</v>
      </c>
      <c r="K4042" t="b">
        <v>0</v>
      </c>
      <c r="L4042">
        <v>0</v>
      </c>
      <c r="M4042" t="b">
        <v>0</v>
      </c>
      <c r="N4042" t="s">
        <v>8280</v>
      </c>
      <c r="O4042">
        <f t="shared" si="252"/>
        <v>0</v>
      </c>
      <c r="P4042">
        <f t="shared" si="253"/>
        <v>0</v>
      </c>
      <c r="Q4042" s="10" t="s">
        <v>8331</v>
      </c>
      <c r="R4042" t="s">
        <v>8332</v>
      </c>
      <c r="S4042" s="14">
        <f t="shared" si="254"/>
        <v>40799.872685185182</v>
      </c>
      <c r="T4042" s="14">
        <f t="shared" si="255"/>
        <v>40844.872685185182</v>
      </c>
    </row>
    <row r="4043" spans="1:20" ht="59.4" x14ac:dyDescent="0.45">
      <c r="A4043">
        <v>1122</v>
      </c>
      <c r="B4043" s="3" t="s">
        <v>1123</v>
      </c>
      <c r="C4043" s="3" t="s">
        <v>5232</v>
      </c>
      <c r="D4043" s="6">
        <v>3200</v>
      </c>
      <c r="E4043" s="8">
        <v>0</v>
      </c>
      <c r="F4043" t="s">
        <v>8220</v>
      </c>
      <c r="G4043" t="s">
        <v>8224</v>
      </c>
      <c r="H4043" t="s">
        <v>8246</v>
      </c>
      <c r="I4043">
        <v>1369932825</v>
      </c>
      <c r="J4043">
        <v>1368723225</v>
      </c>
      <c r="K4043" t="b">
        <v>0</v>
      </c>
      <c r="L4043">
        <v>0</v>
      </c>
      <c r="M4043" t="b">
        <v>0</v>
      </c>
      <c r="N4043" t="s">
        <v>8280</v>
      </c>
      <c r="O4043">
        <f t="shared" si="252"/>
        <v>0</v>
      </c>
      <c r="P4043">
        <f t="shared" si="253"/>
        <v>0</v>
      </c>
      <c r="Q4043" s="10" t="s">
        <v>8331</v>
      </c>
      <c r="R4043" t="s">
        <v>8332</v>
      </c>
      <c r="S4043" s="14">
        <f t="shared" si="254"/>
        <v>41410.703993055555</v>
      </c>
      <c r="T4043" s="14">
        <f t="shared" si="255"/>
        <v>41424.703993055555</v>
      </c>
    </row>
    <row r="4044" spans="1:20" ht="45" x14ac:dyDescent="0.45">
      <c r="A4044">
        <v>2141</v>
      </c>
      <c r="B4044" s="3" t="s">
        <v>2142</v>
      </c>
      <c r="C4044" s="3" t="s">
        <v>6251</v>
      </c>
      <c r="D4044" s="6">
        <v>15000</v>
      </c>
      <c r="E4044" s="8">
        <v>0</v>
      </c>
      <c r="F4044" t="s">
        <v>8220</v>
      </c>
      <c r="G4044" t="s">
        <v>8223</v>
      </c>
      <c r="H4044" t="s">
        <v>8245</v>
      </c>
      <c r="I4044">
        <v>1415947159</v>
      </c>
      <c r="J4044">
        <v>1413351559</v>
      </c>
      <c r="K4044" t="b">
        <v>0</v>
      </c>
      <c r="L4044">
        <v>0</v>
      </c>
      <c r="M4044" t="b">
        <v>0</v>
      </c>
      <c r="N4044" t="s">
        <v>8280</v>
      </c>
      <c r="O4044">
        <f t="shared" si="252"/>
        <v>0</v>
      </c>
      <c r="P4044">
        <f t="shared" si="253"/>
        <v>0</v>
      </c>
      <c r="Q4044" s="10" t="s">
        <v>8331</v>
      </c>
      <c r="R4044" t="s">
        <v>8332</v>
      </c>
      <c r="S4044" s="14">
        <f t="shared" si="254"/>
        <v>41927.235636574071</v>
      </c>
      <c r="T4044" s="14">
        <f t="shared" si="255"/>
        <v>41957.277303240742</v>
      </c>
    </row>
    <row r="4045" spans="1:20" ht="59.4" x14ac:dyDescent="0.45">
      <c r="A4045">
        <v>2149</v>
      </c>
      <c r="B4045" s="3" t="s">
        <v>2150</v>
      </c>
      <c r="C4045" s="3" t="s">
        <v>6259</v>
      </c>
      <c r="D4045" s="6">
        <v>2000</v>
      </c>
      <c r="E4045" s="8">
        <v>0</v>
      </c>
      <c r="F4045" t="s">
        <v>8220</v>
      </c>
      <c r="G4045" t="s">
        <v>8223</v>
      </c>
      <c r="H4045" t="s">
        <v>8245</v>
      </c>
      <c r="I4045">
        <v>1280534400</v>
      </c>
      <c r="J4045">
        <v>1277512556</v>
      </c>
      <c r="K4045" t="b">
        <v>0</v>
      </c>
      <c r="L4045">
        <v>0</v>
      </c>
      <c r="M4045" t="b">
        <v>0</v>
      </c>
      <c r="N4045" t="s">
        <v>8280</v>
      </c>
      <c r="O4045">
        <f t="shared" si="252"/>
        <v>0</v>
      </c>
      <c r="P4045">
        <f t="shared" si="253"/>
        <v>0</v>
      </c>
      <c r="Q4045" s="10" t="s">
        <v>8331</v>
      </c>
      <c r="R4045" t="s">
        <v>8332</v>
      </c>
      <c r="S4045" s="14">
        <f t="shared" si="254"/>
        <v>40355.024953703702</v>
      </c>
      <c r="T4045" s="14">
        <f t="shared" si="255"/>
        <v>40390</v>
      </c>
    </row>
    <row r="4046" spans="1:20" ht="59.4" x14ac:dyDescent="0.45">
      <c r="A4046">
        <v>686</v>
      </c>
      <c r="B4046" s="3" t="s">
        <v>687</v>
      </c>
      <c r="C4046" s="3" t="s">
        <v>4796</v>
      </c>
      <c r="D4046" s="6">
        <v>500000</v>
      </c>
      <c r="E4046" s="8">
        <v>0</v>
      </c>
      <c r="F4046" t="s">
        <v>8220</v>
      </c>
      <c r="G4046" t="s">
        <v>8236</v>
      </c>
      <c r="H4046" t="s">
        <v>8248</v>
      </c>
      <c r="I4046">
        <v>1438618170</v>
      </c>
      <c r="J4046">
        <v>1436026170</v>
      </c>
      <c r="K4046" t="b">
        <v>0</v>
      </c>
      <c r="L4046">
        <v>0</v>
      </c>
      <c r="M4046" t="b">
        <v>0</v>
      </c>
      <c r="N4046" t="s">
        <v>8271</v>
      </c>
      <c r="O4046">
        <f t="shared" si="252"/>
        <v>0</v>
      </c>
      <c r="P4046">
        <f t="shared" si="253"/>
        <v>0</v>
      </c>
      <c r="Q4046" s="10" t="s">
        <v>8317</v>
      </c>
      <c r="R4046" t="s">
        <v>8319</v>
      </c>
      <c r="S4046" s="14">
        <f t="shared" si="254"/>
        <v>42189.673263888893</v>
      </c>
      <c r="T4046" s="14">
        <f t="shared" si="255"/>
        <v>42219.673263888893</v>
      </c>
    </row>
    <row r="4047" spans="1:20" ht="45" x14ac:dyDescent="0.45">
      <c r="A4047">
        <v>706</v>
      </c>
      <c r="B4047" s="3" t="s">
        <v>707</v>
      </c>
      <c r="C4047" s="3" t="s">
        <v>4816</v>
      </c>
      <c r="D4047" s="6">
        <v>100000</v>
      </c>
      <c r="E4047" s="8">
        <v>0</v>
      </c>
      <c r="F4047" t="s">
        <v>8220</v>
      </c>
      <c r="G4047" t="s">
        <v>8226</v>
      </c>
      <c r="H4047" t="s">
        <v>8248</v>
      </c>
      <c r="I4047">
        <v>1481740740</v>
      </c>
      <c r="J4047">
        <v>1478130783</v>
      </c>
      <c r="K4047" t="b">
        <v>0</v>
      </c>
      <c r="L4047">
        <v>0</v>
      </c>
      <c r="M4047" t="b">
        <v>0</v>
      </c>
      <c r="N4047" t="s">
        <v>8271</v>
      </c>
      <c r="O4047">
        <f t="shared" si="252"/>
        <v>0</v>
      </c>
      <c r="P4047">
        <f t="shared" si="253"/>
        <v>0</v>
      </c>
      <c r="Q4047" s="10" t="s">
        <v>8317</v>
      </c>
      <c r="R4047" t="s">
        <v>8319</v>
      </c>
      <c r="S4047" s="14">
        <f t="shared" si="254"/>
        <v>42676.995173611111</v>
      </c>
      <c r="T4047" s="14">
        <f t="shared" si="255"/>
        <v>42718.777083333334</v>
      </c>
    </row>
    <row r="4048" spans="1:20" ht="30.6" x14ac:dyDescent="0.45">
      <c r="A4048">
        <v>710</v>
      </c>
      <c r="B4048" s="3" t="s">
        <v>711</v>
      </c>
      <c r="C4048" s="3" t="s">
        <v>4820</v>
      </c>
      <c r="D4048" s="6">
        <v>1200</v>
      </c>
      <c r="E4048" s="8">
        <v>0</v>
      </c>
      <c r="F4048" t="s">
        <v>8220</v>
      </c>
      <c r="G4048" t="s">
        <v>8228</v>
      </c>
      <c r="H4048" t="s">
        <v>8250</v>
      </c>
      <c r="I4048">
        <v>1408495440</v>
      </c>
      <c r="J4048">
        <v>1405640302</v>
      </c>
      <c r="K4048" t="b">
        <v>0</v>
      </c>
      <c r="L4048">
        <v>0</v>
      </c>
      <c r="M4048" t="b">
        <v>0</v>
      </c>
      <c r="N4048" t="s">
        <v>8271</v>
      </c>
      <c r="O4048">
        <f t="shared" si="252"/>
        <v>0</v>
      </c>
      <c r="P4048">
        <f t="shared" si="253"/>
        <v>0</v>
      </c>
      <c r="Q4048" s="10" t="s">
        <v>8317</v>
      </c>
      <c r="R4048" t="s">
        <v>8319</v>
      </c>
      <c r="S4048" s="14">
        <f t="shared" si="254"/>
        <v>41837.984976851854</v>
      </c>
      <c r="T4048" s="14">
        <f t="shared" si="255"/>
        <v>41871.030555555553</v>
      </c>
    </row>
    <row r="4049" spans="1:20" ht="45" x14ac:dyDescent="0.45">
      <c r="A4049">
        <v>947</v>
      </c>
      <c r="B4049" s="3" t="s">
        <v>948</v>
      </c>
      <c r="C4049" s="3" t="s">
        <v>5057</v>
      </c>
      <c r="D4049" s="6">
        <v>850</v>
      </c>
      <c r="E4049" s="8">
        <v>0</v>
      </c>
      <c r="F4049" t="s">
        <v>8220</v>
      </c>
      <c r="G4049" t="s">
        <v>8223</v>
      </c>
      <c r="H4049" t="s">
        <v>8245</v>
      </c>
      <c r="I4049">
        <v>1467312306</v>
      </c>
      <c r="J4049">
        <v>1462128306</v>
      </c>
      <c r="K4049" t="b">
        <v>0</v>
      </c>
      <c r="L4049">
        <v>0</v>
      </c>
      <c r="M4049" t="b">
        <v>0</v>
      </c>
      <c r="N4049" t="s">
        <v>8271</v>
      </c>
      <c r="O4049">
        <f t="shared" si="252"/>
        <v>0</v>
      </c>
      <c r="P4049">
        <f t="shared" si="253"/>
        <v>0</v>
      </c>
      <c r="Q4049" s="10" t="s">
        <v>8317</v>
      </c>
      <c r="R4049" t="s">
        <v>8319</v>
      </c>
      <c r="S4049" s="14">
        <f t="shared" si="254"/>
        <v>42491.781319444446</v>
      </c>
      <c r="T4049" s="14">
        <f t="shared" si="255"/>
        <v>42551.781319444446</v>
      </c>
    </row>
    <row r="4050" spans="1:20" ht="59.4" x14ac:dyDescent="0.45">
      <c r="A4050">
        <v>988</v>
      </c>
      <c r="B4050" s="3" t="s">
        <v>989</v>
      </c>
      <c r="C4050" s="3" t="s">
        <v>5098</v>
      </c>
      <c r="D4050" s="6">
        <v>5000</v>
      </c>
      <c r="E4050" s="8">
        <v>0</v>
      </c>
      <c r="F4050" t="s">
        <v>8220</v>
      </c>
      <c r="G4050" t="s">
        <v>8236</v>
      </c>
      <c r="H4050" t="s">
        <v>8248</v>
      </c>
      <c r="I4050">
        <v>1475310825</v>
      </c>
      <c r="J4050">
        <v>1472718825</v>
      </c>
      <c r="K4050" t="b">
        <v>0</v>
      </c>
      <c r="L4050">
        <v>0</v>
      </c>
      <c r="M4050" t="b">
        <v>0</v>
      </c>
      <c r="N4050" t="s">
        <v>8271</v>
      </c>
      <c r="O4050">
        <f t="shared" si="252"/>
        <v>0</v>
      </c>
      <c r="P4050">
        <f t="shared" si="253"/>
        <v>0</v>
      </c>
      <c r="Q4050" s="10" t="s">
        <v>8317</v>
      </c>
      <c r="R4050" t="s">
        <v>8319</v>
      </c>
      <c r="S4050" s="14">
        <f t="shared" si="254"/>
        <v>42614.356770833328</v>
      </c>
      <c r="T4050" s="14">
        <f t="shared" si="255"/>
        <v>42644.356770833328</v>
      </c>
    </row>
    <row r="4051" spans="1:20" ht="45" x14ac:dyDescent="0.45">
      <c r="A4051">
        <v>1332</v>
      </c>
      <c r="B4051" s="3" t="s">
        <v>1333</v>
      </c>
      <c r="C4051" s="3" t="s">
        <v>5442</v>
      </c>
      <c r="D4051" s="6">
        <v>10115</v>
      </c>
      <c r="E4051" s="8">
        <v>0</v>
      </c>
      <c r="F4051" t="s">
        <v>8219</v>
      </c>
      <c r="G4051" t="s">
        <v>8239</v>
      </c>
      <c r="H4051" t="s">
        <v>8256</v>
      </c>
      <c r="I4051">
        <v>1485480408</v>
      </c>
      <c r="J4051">
        <v>1482888408</v>
      </c>
      <c r="K4051" t="b">
        <v>0</v>
      </c>
      <c r="L4051">
        <v>0</v>
      </c>
      <c r="M4051" t="b">
        <v>0</v>
      </c>
      <c r="N4051" t="s">
        <v>8271</v>
      </c>
      <c r="O4051">
        <f t="shared" si="252"/>
        <v>0</v>
      </c>
      <c r="P4051">
        <f t="shared" si="253"/>
        <v>0</v>
      </c>
      <c r="Q4051" s="10" t="s">
        <v>8317</v>
      </c>
      <c r="R4051" t="s">
        <v>8319</v>
      </c>
      <c r="S4051" s="14">
        <f t="shared" si="254"/>
        <v>42732.060277777782</v>
      </c>
      <c r="T4051" s="14">
        <f t="shared" si="255"/>
        <v>42762.060277777782</v>
      </c>
    </row>
    <row r="4052" spans="1:20" ht="45" x14ac:dyDescent="0.45">
      <c r="A4052">
        <v>1333</v>
      </c>
      <c r="B4052" s="3" t="s">
        <v>1334</v>
      </c>
      <c r="C4052" s="3" t="s">
        <v>5443</v>
      </c>
      <c r="D4052" s="6">
        <v>2500</v>
      </c>
      <c r="E4052" s="8">
        <v>0</v>
      </c>
      <c r="F4052" t="s">
        <v>8219</v>
      </c>
      <c r="G4052" t="s">
        <v>8225</v>
      </c>
      <c r="H4052" t="s">
        <v>8247</v>
      </c>
      <c r="I4052">
        <v>1405478025</v>
      </c>
      <c r="J4052">
        <v>1402886025</v>
      </c>
      <c r="K4052" t="b">
        <v>0</v>
      </c>
      <c r="L4052">
        <v>0</v>
      </c>
      <c r="M4052" t="b">
        <v>0</v>
      </c>
      <c r="N4052" t="s">
        <v>8271</v>
      </c>
      <c r="O4052">
        <f t="shared" si="252"/>
        <v>0</v>
      </c>
      <c r="P4052">
        <f t="shared" si="253"/>
        <v>0</v>
      </c>
      <c r="Q4052" s="10" t="s">
        <v>8317</v>
      </c>
      <c r="R4052" t="s">
        <v>8319</v>
      </c>
      <c r="S4052" s="14">
        <f t="shared" si="254"/>
        <v>41806.106770833336</v>
      </c>
      <c r="T4052" s="14">
        <f t="shared" si="255"/>
        <v>41836.106770833336</v>
      </c>
    </row>
    <row r="4053" spans="1:20" ht="45" x14ac:dyDescent="0.45">
      <c r="A4053">
        <v>1340</v>
      </c>
      <c r="B4053" s="3" t="s">
        <v>1341</v>
      </c>
      <c r="C4053" s="3" t="s">
        <v>5450</v>
      </c>
      <c r="D4053" s="6">
        <v>1680</v>
      </c>
      <c r="E4053" s="8">
        <v>0</v>
      </c>
      <c r="F4053" t="s">
        <v>8219</v>
      </c>
      <c r="G4053" t="s">
        <v>8223</v>
      </c>
      <c r="H4053" t="s">
        <v>8245</v>
      </c>
      <c r="I4053">
        <v>1408112253</v>
      </c>
      <c r="J4053">
        <v>1405520253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>
        <f t="shared" si="253"/>
        <v>0</v>
      </c>
      <c r="Q4053" s="10" t="s">
        <v>8317</v>
      </c>
      <c r="R4053" t="s">
        <v>8319</v>
      </c>
      <c r="S4053" s="14">
        <f t="shared" si="254"/>
        <v>41836.595520833333</v>
      </c>
      <c r="T4053" s="14">
        <f t="shared" si="255"/>
        <v>41866.595520833333</v>
      </c>
    </row>
    <row r="4054" spans="1:20" ht="59.4" x14ac:dyDescent="0.45">
      <c r="A4054">
        <v>547</v>
      </c>
      <c r="B4054" s="3" t="s">
        <v>548</v>
      </c>
      <c r="C4054" s="3" t="s">
        <v>4657</v>
      </c>
      <c r="D4054" s="6">
        <v>7500</v>
      </c>
      <c r="E4054" s="8">
        <v>0</v>
      </c>
      <c r="F4054" t="s">
        <v>8220</v>
      </c>
      <c r="G4054" t="s">
        <v>8224</v>
      </c>
      <c r="H4054" t="s">
        <v>8246</v>
      </c>
      <c r="I4054">
        <v>1455122564</v>
      </c>
      <c r="J4054">
        <v>1452530564</v>
      </c>
      <c r="K4054" t="b">
        <v>0</v>
      </c>
      <c r="L4054">
        <v>0</v>
      </c>
      <c r="M4054" t="b">
        <v>0</v>
      </c>
      <c r="N4054" t="s">
        <v>8270</v>
      </c>
      <c r="O4054">
        <f t="shared" si="252"/>
        <v>0</v>
      </c>
      <c r="P4054">
        <f t="shared" si="253"/>
        <v>0</v>
      </c>
      <c r="Q4054" s="10" t="s">
        <v>8317</v>
      </c>
      <c r="R4054" t="s">
        <v>8318</v>
      </c>
      <c r="S4054" s="14">
        <f t="shared" si="254"/>
        <v>42380.696342592593</v>
      </c>
      <c r="T4054" s="14">
        <f t="shared" si="255"/>
        <v>42410.696342592593</v>
      </c>
    </row>
    <row r="4055" spans="1:20" ht="45" x14ac:dyDescent="0.45">
      <c r="A4055">
        <v>552</v>
      </c>
      <c r="B4055" s="3" t="s">
        <v>553</v>
      </c>
      <c r="C4055" s="3" t="s">
        <v>4662</v>
      </c>
      <c r="D4055" s="6">
        <v>45000</v>
      </c>
      <c r="E4055" s="8">
        <v>0</v>
      </c>
      <c r="F4055" t="s">
        <v>8220</v>
      </c>
      <c r="G4055" t="s">
        <v>8228</v>
      </c>
      <c r="H4055" t="s">
        <v>8250</v>
      </c>
      <c r="I4055">
        <v>1452350896</v>
      </c>
      <c r="J4055">
        <v>1447166896</v>
      </c>
      <c r="K4055" t="b">
        <v>0</v>
      </c>
      <c r="L4055">
        <v>0</v>
      </c>
      <c r="M4055" t="b">
        <v>0</v>
      </c>
      <c r="N4055" t="s">
        <v>8270</v>
      </c>
      <c r="O4055">
        <f t="shared" si="252"/>
        <v>0</v>
      </c>
      <c r="P4055">
        <f t="shared" si="253"/>
        <v>0</v>
      </c>
      <c r="Q4055" s="10" t="s">
        <v>8317</v>
      </c>
      <c r="R4055" t="s">
        <v>8318</v>
      </c>
      <c r="S4055" s="14">
        <f t="shared" si="254"/>
        <v>42318.616851851853</v>
      </c>
      <c r="T4055" s="14">
        <f t="shared" si="255"/>
        <v>42378.616851851853</v>
      </c>
    </row>
    <row r="4056" spans="1:20" ht="45" x14ac:dyDescent="0.45">
      <c r="A4056">
        <v>555</v>
      </c>
      <c r="B4056" s="3" t="s">
        <v>556</v>
      </c>
      <c r="C4056" s="3" t="s">
        <v>4665</v>
      </c>
      <c r="D4056" s="6">
        <v>7500</v>
      </c>
      <c r="E4056" s="8">
        <v>0</v>
      </c>
      <c r="F4056" t="s">
        <v>8220</v>
      </c>
      <c r="G4056" t="s">
        <v>8224</v>
      </c>
      <c r="H4056" t="s">
        <v>8246</v>
      </c>
      <c r="I4056">
        <v>1465720143</v>
      </c>
      <c r="J4056">
        <v>1463128143</v>
      </c>
      <c r="K4056" t="b">
        <v>0</v>
      </c>
      <c r="L4056">
        <v>0</v>
      </c>
      <c r="M4056" t="b">
        <v>0</v>
      </c>
      <c r="N4056" t="s">
        <v>8270</v>
      </c>
      <c r="O4056">
        <f t="shared" si="252"/>
        <v>0</v>
      </c>
      <c r="P4056">
        <f t="shared" si="253"/>
        <v>0</v>
      </c>
      <c r="Q4056" s="10" t="s">
        <v>8317</v>
      </c>
      <c r="R4056" t="s">
        <v>8318</v>
      </c>
      <c r="S4056" s="14">
        <f t="shared" si="254"/>
        <v>42503.353506944448</v>
      </c>
      <c r="T4056" s="14">
        <f t="shared" si="255"/>
        <v>42533.353506944448</v>
      </c>
    </row>
    <row r="4057" spans="1:20" ht="45" x14ac:dyDescent="0.45">
      <c r="A4057">
        <v>558</v>
      </c>
      <c r="B4057" s="3" t="s">
        <v>559</v>
      </c>
      <c r="C4057" s="3" t="s">
        <v>4668</v>
      </c>
      <c r="D4057" s="6">
        <v>750</v>
      </c>
      <c r="E4057" s="8">
        <v>0</v>
      </c>
      <c r="F4057" t="s">
        <v>8220</v>
      </c>
      <c r="G4057" t="s">
        <v>8223</v>
      </c>
      <c r="H4057" t="s">
        <v>8245</v>
      </c>
      <c r="I4057">
        <v>1427227905</v>
      </c>
      <c r="J4057">
        <v>1424639505</v>
      </c>
      <c r="K4057" t="b">
        <v>0</v>
      </c>
      <c r="L4057">
        <v>0</v>
      </c>
      <c r="M4057" t="b">
        <v>0</v>
      </c>
      <c r="N4057" t="s">
        <v>8270</v>
      </c>
      <c r="O4057">
        <f t="shared" si="252"/>
        <v>0</v>
      </c>
      <c r="P4057">
        <f t="shared" si="253"/>
        <v>0</v>
      </c>
      <c r="Q4057" s="10" t="s">
        <v>8317</v>
      </c>
      <c r="R4057" t="s">
        <v>8318</v>
      </c>
      <c r="S4057" s="14">
        <f t="shared" si="254"/>
        <v>42057.883159722223</v>
      </c>
      <c r="T4057" s="14">
        <f t="shared" si="255"/>
        <v>42087.841493055559</v>
      </c>
    </row>
    <row r="4058" spans="1:20" ht="45" x14ac:dyDescent="0.45">
      <c r="A4058">
        <v>562</v>
      </c>
      <c r="B4058" s="3" t="s">
        <v>563</v>
      </c>
      <c r="C4058" s="3" t="s">
        <v>4672</v>
      </c>
      <c r="D4058" s="6">
        <v>50000</v>
      </c>
      <c r="E4058" s="8">
        <v>0</v>
      </c>
      <c r="F4058" t="s">
        <v>8220</v>
      </c>
      <c r="G4058" t="s">
        <v>8232</v>
      </c>
      <c r="H4058" t="s">
        <v>8248</v>
      </c>
      <c r="I4058">
        <v>1482052815</v>
      </c>
      <c r="J4058">
        <v>1479460815</v>
      </c>
      <c r="K4058" t="b">
        <v>0</v>
      </c>
      <c r="L4058">
        <v>0</v>
      </c>
      <c r="M4058" t="b">
        <v>0</v>
      </c>
      <c r="N4058" t="s">
        <v>8270</v>
      </c>
      <c r="O4058">
        <f t="shared" si="252"/>
        <v>0</v>
      </c>
      <c r="P4058">
        <f t="shared" si="253"/>
        <v>0</v>
      </c>
      <c r="Q4058" s="10" t="s">
        <v>8317</v>
      </c>
      <c r="R4058" t="s">
        <v>8318</v>
      </c>
      <c r="S4058" s="14">
        <f t="shared" si="254"/>
        <v>42692.389062500006</v>
      </c>
      <c r="T4058" s="14">
        <f t="shared" si="255"/>
        <v>42722.389062500006</v>
      </c>
    </row>
    <row r="4059" spans="1:20" ht="45" x14ac:dyDescent="0.45">
      <c r="A4059">
        <v>565</v>
      </c>
      <c r="B4059" s="3" t="s">
        <v>566</v>
      </c>
      <c r="C4059" s="3" t="s">
        <v>4675</v>
      </c>
      <c r="D4059" s="6">
        <v>25000</v>
      </c>
      <c r="E4059" s="8">
        <v>0</v>
      </c>
      <c r="F4059" t="s">
        <v>8220</v>
      </c>
      <c r="G4059" t="s">
        <v>8224</v>
      </c>
      <c r="H4059" t="s">
        <v>8246</v>
      </c>
      <c r="I4059">
        <v>1436554249</v>
      </c>
      <c r="J4059">
        <v>1433962249</v>
      </c>
      <c r="K4059" t="b">
        <v>0</v>
      </c>
      <c r="L4059">
        <v>0</v>
      </c>
      <c r="M4059" t="b">
        <v>0</v>
      </c>
      <c r="N4059" t="s">
        <v>8270</v>
      </c>
      <c r="O4059">
        <f t="shared" si="252"/>
        <v>0</v>
      </c>
      <c r="P4059">
        <f t="shared" si="253"/>
        <v>0</v>
      </c>
      <c r="Q4059" s="10" t="s">
        <v>8317</v>
      </c>
      <c r="R4059" t="s">
        <v>8318</v>
      </c>
      <c r="S4059" s="14">
        <f t="shared" si="254"/>
        <v>42165.785289351858</v>
      </c>
      <c r="T4059" s="14">
        <f t="shared" si="255"/>
        <v>42195.785289351858</v>
      </c>
    </row>
    <row r="4060" spans="1:20" ht="45" x14ac:dyDescent="0.45">
      <c r="A4060">
        <v>567</v>
      </c>
      <c r="B4060" s="3" t="s">
        <v>568</v>
      </c>
      <c r="C4060" s="3" t="s">
        <v>4677</v>
      </c>
      <c r="D4060" s="6">
        <v>10000</v>
      </c>
      <c r="E4060" s="8">
        <v>0</v>
      </c>
      <c r="F4060" t="s">
        <v>8220</v>
      </c>
      <c r="G4060" t="s">
        <v>8223</v>
      </c>
      <c r="H4060" t="s">
        <v>8245</v>
      </c>
      <c r="I4060">
        <v>1420143194</v>
      </c>
      <c r="J4060">
        <v>1417551194</v>
      </c>
      <c r="K4060" t="b">
        <v>0</v>
      </c>
      <c r="L4060">
        <v>0</v>
      </c>
      <c r="M4060" t="b">
        <v>0</v>
      </c>
      <c r="N4060" t="s">
        <v>8270</v>
      </c>
      <c r="O4060">
        <f t="shared" si="252"/>
        <v>0</v>
      </c>
      <c r="P4060">
        <f t="shared" si="253"/>
        <v>0</v>
      </c>
      <c r="Q4060" s="10" t="s">
        <v>8317</v>
      </c>
      <c r="R4060" t="s">
        <v>8318</v>
      </c>
      <c r="S4060" s="14">
        <f t="shared" si="254"/>
        <v>41975.842523148152</v>
      </c>
      <c r="T4060" s="14">
        <f t="shared" si="255"/>
        <v>42005.842523148152</v>
      </c>
    </row>
    <row r="4061" spans="1:20" ht="45" x14ac:dyDescent="0.45">
      <c r="A4061">
        <v>572</v>
      </c>
      <c r="B4061" s="3" t="s">
        <v>573</v>
      </c>
      <c r="C4061" s="3" t="s">
        <v>4682</v>
      </c>
      <c r="D4061" s="6">
        <v>2500</v>
      </c>
      <c r="E4061" s="8">
        <v>0</v>
      </c>
      <c r="F4061" t="s">
        <v>8220</v>
      </c>
      <c r="G4061" t="s">
        <v>8223</v>
      </c>
      <c r="H4061" t="s">
        <v>8245</v>
      </c>
      <c r="I4061">
        <v>1446660688</v>
      </c>
      <c r="J4061">
        <v>1444065088</v>
      </c>
      <c r="K4061" t="b">
        <v>0</v>
      </c>
      <c r="L4061">
        <v>0</v>
      </c>
      <c r="M4061" t="b">
        <v>0</v>
      </c>
      <c r="N4061" t="s">
        <v>8270</v>
      </c>
      <c r="O4061">
        <f t="shared" si="252"/>
        <v>0</v>
      </c>
      <c r="P4061">
        <f t="shared" si="253"/>
        <v>0</v>
      </c>
      <c r="Q4061" s="10" t="s">
        <v>8317</v>
      </c>
      <c r="R4061" t="s">
        <v>8318</v>
      </c>
      <c r="S4061" s="14">
        <f t="shared" si="254"/>
        <v>42282.71629629629</v>
      </c>
      <c r="T4061" s="14">
        <f t="shared" si="255"/>
        <v>42312.757962962962</v>
      </c>
    </row>
    <row r="4062" spans="1:20" ht="45" x14ac:dyDescent="0.45">
      <c r="A4062">
        <v>581</v>
      </c>
      <c r="B4062" s="3" t="s">
        <v>582</v>
      </c>
      <c r="C4062" s="3" t="s">
        <v>4691</v>
      </c>
      <c r="D4062" s="6">
        <v>400</v>
      </c>
      <c r="E4062" s="8">
        <v>0</v>
      </c>
      <c r="F4062" t="s">
        <v>8220</v>
      </c>
      <c r="G4062" t="s">
        <v>8223</v>
      </c>
      <c r="H4062" t="s">
        <v>8245</v>
      </c>
      <c r="I4062">
        <v>1438474704</v>
      </c>
      <c r="J4062">
        <v>1435882704</v>
      </c>
      <c r="K4062" t="b">
        <v>0</v>
      </c>
      <c r="L4062">
        <v>0</v>
      </c>
      <c r="M4062" t="b">
        <v>0</v>
      </c>
      <c r="N4062" t="s">
        <v>8270</v>
      </c>
      <c r="O4062">
        <f t="shared" si="252"/>
        <v>0</v>
      </c>
      <c r="P4062">
        <f t="shared" si="253"/>
        <v>0</v>
      </c>
      <c r="Q4062" s="10" t="s">
        <v>8317</v>
      </c>
      <c r="R4062" t="s">
        <v>8318</v>
      </c>
      <c r="S4062" s="14">
        <f t="shared" si="254"/>
        <v>42188.012777777782</v>
      </c>
      <c r="T4062" s="14">
        <f t="shared" si="255"/>
        <v>42218.012777777782</v>
      </c>
    </row>
    <row r="4063" spans="1:20" ht="45" x14ac:dyDescent="0.45">
      <c r="A4063">
        <v>582</v>
      </c>
      <c r="B4063" s="3" t="s">
        <v>583</v>
      </c>
      <c r="C4063" s="3" t="s">
        <v>4692</v>
      </c>
      <c r="D4063" s="6">
        <v>100000</v>
      </c>
      <c r="E4063" s="8">
        <v>0</v>
      </c>
      <c r="F4063" t="s">
        <v>8220</v>
      </c>
      <c r="G4063" t="s">
        <v>8223</v>
      </c>
      <c r="H4063" t="s">
        <v>8245</v>
      </c>
      <c r="I4063">
        <v>1426442400</v>
      </c>
      <c r="J4063">
        <v>1424454319</v>
      </c>
      <c r="K4063" t="b">
        <v>0</v>
      </c>
      <c r="L4063">
        <v>0</v>
      </c>
      <c r="M4063" t="b">
        <v>0</v>
      </c>
      <c r="N4063" t="s">
        <v>8270</v>
      </c>
      <c r="O4063">
        <f t="shared" si="252"/>
        <v>0</v>
      </c>
      <c r="P4063">
        <f t="shared" si="253"/>
        <v>0</v>
      </c>
      <c r="Q4063" s="10" t="s">
        <v>8317</v>
      </c>
      <c r="R4063" t="s">
        <v>8318</v>
      </c>
      <c r="S4063" s="14">
        <f t="shared" si="254"/>
        <v>42055.739803240736</v>
      </c>
      <c r="T4063" s="14">
        <f t="shared" si="255"/>
        <v>42078.75</v>
      </c>
    </row>
    <row r="4064" spans="1:20" ht="45" x14ac:dyDescent="0.45">
      <c r="A4064">
        <v>585</v>
      </c>
      <c r="B4064" s="3" t="s">
        <v>586</v>
      </c>
      <c r="C4064" s="3" t="s">
        <v>4695</v>
      </c>
      <c r="D4064" s="6">
        <v>9000</v>
      </c>
      <c r="E4064" s="8">
        <v>0</v>
      </c>
      <c r="F4064" t="s">
        <v>8220</v>
      </c>
      <c r="G4064" t="s">
        <v>8224</v>
      </c>
      <c r="H4064" t="s">
        <v>8246</v>
      </c>
      <c r="I4064">
        <v>1448928000</v>
      </c>
      <c r="J4064">
        <v>1444123377</v>
      </c>
      <c r="K4064" t="b">
        <v>0</v>
      </c>
      <c r="L4064">
        <v>0</v>
      </c>
      <c r="M4064" t="b">
        <v>0</v>
      </c>
      <c r="N4064" t="s">
        <v>8270</v>
      </c>
      <c r="O4064">
        <f t="shared" si="252"/>
        <v>0</v>
      </c>
      <c r="P4064">
        <f t="shared" si="253"/>
        <v>0</v>
      </c>
      <c r="Q4064" s="10" t="s">
        <v>8317</v>
      </c>
      <c r="R4064" t="s">
        <v>8318</v>
      </c>
      <c r="S4064" s="14">
        <f t="shared" si="254"/>
        <v>42283.3909375</v>
      </c>
      <c r="T4064" s="14">
        <f t="shared" si="255"/>
        <v>42339</v>
      </c>
    </row>
    <row r="4065" spans="1:20" ht="45" x14ac:dyDescent="0.45">
      <c r="A4065">
        <v>602</v>
      </c>
      <c r="B4065" s="3" t="s">
        <v>603</v>
      </c>
      <c r="C4065" s="3" t="s">
        <v>4712</v>
      </c>
      <c r="D4065" s="6">
        <v>70000</v>
      </c>
      <c r="E4065" s="8">
        <v>0</v>
      </c>
      <c r="F4065" t="s">
        <v>8219</v>
      </c>
      <c r="G4065" t="s">
        <v>8223</v>
      </c>
      <c r="H4065" t="s">
        <v>8245</v>
      </c>
      <c r="I4065">
        <v>1434654215</v>
      </c>
      <c r="J4065">
        <v>1432062215</v>
      </c>
      <c r="K4065" t="b">
        <v>0</v>
      </c>
      <c r="L4065">
        <v>0</v>
      </c>
      <c r="M4065" t="b">
        <v>0</v>
      </c>
      <c r="N4065" t="s">
        <v>8270</v>
      </c>
      <c r="O4065">
        <f t="shared" si="252"/>
        <v>0</v>
      </c>
      <c r="P4065">
        <f t="shared" si="253"/>
        <v>0</v>
      </c>
      <c r="Q4065" s="10" t="s">
        <v>8317</v>
      </c>
      <c r="R4065" t="s">
        <v>8318</v>
      </c>
      <c r="S4065" s="14">
        <f t="shared" si="254"/>
        <v>42143.79415509259</v>
      </c>
      <c r="T4065" s="14">
        <f t="shared" si="255"/>
        <v>42173.79415509259</v>
      </c>
    </row>
    <row r="4066" spans="1:20" ht="45" x14ac:dyDescent="0.45">
      <c r="A4066">
        <v>604</v>
      </c>
      <c r="B4066" s="3" t="s">
        <v>605</v>
      </c>
      <c r="C4066" s="3" t="s">
        <v>4714</v>
      </c>
      <c r="D4066" s="6">
        <v>1500</v>
      </c>
      <c r="E4066" s="8">
        <v>0</v>
      </c>
      <c r="F4066" t="s">
        <v>8219</v>
      </c>
      <c r="G4066" t="s">
        <v>8223</v>
      </c>
      <c r="H4066" t="s">
        <v>8245</v>
      </c>
      <c r="I4066">
        <v>1409187056</v>
      </c>
      <c r="J4066">
        <v>1406595056</v>
      </c>
      <c r="K4066" t="b">
        <v>0</v>
      </c>
      <c r="L4066">
        <v>0</v>
      </c>
      <c r="M4066" t="b">
        <v>0</v>
      </c>
      <c r="N4066" t="s">
        <v>8270</v>
      </c>
      <c r="O4066">
        <f t="shared" si="252"/>
        <v>0</v>
      </c>
      <c r="P4066">
        <f t="shared" si="253"/>
        <v>0</v>
      </c>
      <c r="Q4066" s="10" t="s">
        <v>8317</v>
      </c>
      <c r="R4066" t="s">
        <v>8318</v>
      </c>
      <c r="S4066" s="14">
        <f t="shared" si="254"/>
        <v>41849.035370370373</v>
      </c>
      <c r="T4066" s="14">
        <f t="shared" si="255"/>
        <v>41879.035370370373</v>
      </c>
    </row>
    <row r="4067" spans="1:20" ht="45" x14ac:dyDescent="0.45">
      <c r="A4067">
        <v>607</v>
      </c>
      <c r="B4067" s="3" t="s">
        <v>608</v>
      </c>
      <c r="C4067" s="3" t="s">
        <v>4717</v>
      </c>
      <c r="D4067" s="6">
        <v>250</v>
      </c>
      <c r="E4067" s="8">
        <v>0</v>
      </c>
      <c r="F4067" t="s">
        <v>8219</v>
      </c>
      <c r="G4067" t="s">
        <v>8223</v>
      </c>
      <c r="H4067" t="s">
        <v>8245</v>
      </c>
      <c r="I4067">
        <v>1448225336</v>
      </c>
      <c r="J4067">
        <v>1445629736</v>
      </c>
      <c r="K4067" t="b">
        <v>0</v>
      </c>
      <c r="L4067">
        <v>0</v>
      </c>
      <c r="M4067" t="b">
        <v>0</v>
      </c>
      <c r="N4067" t="s">
        <v>8270</v>
      </c>
      <c r="O4067">
        <f t="shared" si="252"/>
        <v>0</v>
      </c>
      <c r="P4067">
        <f t="shared" si="253"/>
        <v>0</v>
      </c>
      <c r="Q4067" s="10" t="s">
        <v>8317</v>
      </c>
      <c r="R4067" t="s">
        <v>8318</v>
      </c>
      <c r="S4067" s="14">
        <f t="shared" si="254"/>
        <v>42300.825648148151</v>
      </c>
      <c r="T4067" s="14">
        <f t="shared" si="255"/>
        <v>42330.867314814815</v>
      </c>
    </row>
    <row r="4068" spans="1:20" ht="45" x14ac:dyDescent="0.45">
      <c r="A4068">
        <v>610</v>
      </c>
      <c r="B4068" s="3" t="s">
        <v>611</v>
      </c>
      <c r="C4068" s="3" t="s">
        <v>4720</v>
      </c>
      <c r="D4068" s="6">
        <v>13803</v>
      </c>
      <c r="E4068" s="8">
        <v>0</v>
      </c>
      <c r="F4068" t="s">
        <v>8219</v>
      </c>
      <c r="G4068" t="s">
        <v>8223</v>
      </c>
      <c r="H4068" t="s">
        <v>8245</v>
      </c>
      <c r="I4068">
        <v>1429732586</v>
      </c>
      <c r="J4068">
        <v>1427140586</v>
      </c>
      <c r="K4068" t="b">
        <v>0</v>
      </c>
      <c r="L4068">
        <v>0</v>
      </c>
      <c r="M4068" t="b">
        <v>0</v>
      </c>
      <c r="N4068" t="s">
        <v>8270</v>
      </c>
      <c r="O4068">
        <f t="shared" si="252"/>
        <v>0</v>
      </c>
      <c r="P4068">
        <f t="shared" si="253"/>
        <v>0</v>
      </c>
      <c r="Q4068" s="10" t="s">
        <v>8317</v>
      </c>
      <c r="R4068" t="s">
        <v>8318</v>
      </c>
      <c r="S4068" s="14">
        <f t="shared" si="254"/>
        <v>42086.83085648148</v>
      </c>
      <c r="T4068" s="14">
        <f t="shared" si="255"/>
        <v>42116.83085648148</v>
      </c>
    </row>
    <row r="4069" spans="1:20" ht="45" x14ac:dyDescent="0.45">
      <c r="A4069">
        <v>611</v>
      </c>
      <c r="B4069" s="3" t="s">
        <v>612</v>
      </c>
      <c r="C4069" s="3" t="s">
        <v>4721</v>
      </c>
      <c r="D4069" s="6">
        <v>80000</v>
      </c>
      <c r="E4069" s="8">
        <v>0</v>
      </c>
      <c r="F4069" t="s">
        <v>8219</v>
      </c>
      <c r="G4069" t="s">
        <v>8229</v>
      </c>
      <c r="H4069" t="s">
        <v>8248</v>
      </c>
      <c r="I4069">
        <v>1453210037</v>
      </c>
      <c r="J4069">
        <v>1448026037</v>
      </c>
      <c r="K4069" t="b">
        <v>0</v>
      </c>
      <c r="L4069">
        <v>0</v>
      </c>
      <c r="M4069" t="b">
        <v>0</v>
      </c>
      <c r="N4069" t="s">
        <v>8270</v>
      </c>
      <c r="O4069">
        <f t="shared" si="252"/>
        <v>0</v>
      </c>
      <c r="P4069">
        <f t="shared" si="253"/>
        <v>0</v>
      </c>
      <c r="Q4069" s="10" t="s">
        <v>8317</v>
      </c>
      <c r="R4069" t="s">
        <v>8318</v>
      </c>
      <c r="S4069" s="14">
        <f t="shared" si="254"/>
        <v>42328.560613425929</v>
      </c>
      <c r="T4069" s="14">
        <f t="shared" si="255"/>
        <v>42388.560613425929</v>
      </c>
    </row>
    <row r="4070" spans="1:20" ht="30.6" x14ac:dyDescent="0.45">
      <c r="A4070">
        <v>612</v>
      </c>
      <c r="B4070" s="3" t="s">
        <v>613</v>
      </c>
      <c r="C4070" s="3" t="s">
        <v>4722</v>
      </c>
      <c r="D4070" s="6">
        <v>10000</v>
      </c>
      <c r="E4070" s="8">
        <v>0</v>
      </c>
      <c r="F4070" t="s">
        <v>8219</v>
      </c>
      <c r="G4070" t="s">
        <v>8236</v>
      </c>
      <c r="H4070" t="s">
        <v>8248</v>
      </c>
      <c r="I4070">
        <v>1472777146</v>
      </c>
      <c r="J4070">
        <v>1470185146</v>
      </c>
      <c r="K4070" t="b">
        <v>0</v>
      </c>
      <c r="L4070">
        <v>0</v>
      </c>
      <c r="M4070" t="b">
        <v>0</v>
      </c>
      <c r="N4070" t="s">
        <v>8270</v>
      </c>
      <c r="O4070">
        <f t="shared" si="252"/>
        <v>0</v>
      </c>
      <c r="P4070">
        <f t="shared" si="253"/>
        <v>0</v>
      </c>
      <c r="Q4070" s="10" t="s">
        <v>8317</v>
      </c>
      <c r="R4070" t="s">
        <v>8318</v>
      </c>
      <c r="S4070" s="14">
        <f t="shared" si="254"/>
        <v>42585.031782407401</v>
      </c>
      <c r="T4070" s="14">
        <f t="shared" si="255"/>
        <v>42615.031782407401</v>
      </c>
    </row>
    <row r="4071" spans="1:20" ht="45" x14ac:dyDescent="0.45">
      <c r="A4071">
        <v>614</v>
      </c>
      <c r="B4071" s="3" t="s">
        <v>615</v>
      </c>
      <c r="C4071" s="3" t="s">
        <v>4724</v>
      </c>
      <c r="D4071" s="6">
        <v>10000</v>
      </c>
      <c r="E4071" s="8">
        <v>0</v>
      </c>
      <c r="F4071" t="s">
        <v>8219</v>
      </c>
      <c r="G4071" t="s">
        <v>8223</v>
      </c>
      <c r="H4071" t="s">
        <v>8245</v>
      </c>
      <c r="I4071">
        <v>1466731740</v>
      </c>
      <c r="J4071">
        <v>1464139740</v>
      </c>
      <c r="K4071" t="b">
        <v>0</v>
      </c>
      <c r="L4071">
        <v>0</v>
      </c>
      <c r="M4071" t="b">
        <v>0</v>
      </c>
      <c r="N4071" t="s">
        <v>8270</v>
      </c>
      <c r="O4071">
        <f t="shared" si="252"/>
        <v>0</v>
      </c>
      <c r="P4071">
        <f t="shared" si="253"/>
        <v>0</v>
      </c>
      <c r="Q4071" s="10" t="s">
        <v>8317</v>
      </c>
      <c r="R4071" t="s">
        <v>8318</v>
      </c>
      <c r="S4071" s="14">
        <f t="shared" si="254"/>
        <v>42515.061805555553</v>
      </c>
      <c r="T4071" s="14">
        <f t="shared" si="255"/>
        <v>42545.061805555553</v>
      </c>
    </row>
    <row r="4072" spans="1:20" ht="45" x14ac:dyDescent="0.45">
      <c r="A4072">
        <v>615</v>
      </c>
      <c r="B4072" s="3" t="s">
        <v>616</v>
      </c>
      <c r="C4072" s="3" t="s">
        <v>4725</v>
      </c>
      <c r="D4072" s="6">
        <v>515</v>
      </c>
      <c r="E4072" s="8">
        <v>0</v>
      </c>
      <c r="F4072" t="s">
        <v>8219</v>
      </c>
      <c r="G4072" t="s">
        <v>8227</v>
      </c>
      <c r="H4072" t="s">
        <v>8249</v>
      </c>
      <c r="I4072">
        <v>1443149759</v>
      </c>
      <c r="J4072">
        <v>1440557759</v>
      </c>
      <c r="K4072" t="b">
        <v>0</v>
      </c>
      <c r="L4072">
        <v>0</v>
      </c>
      <c r="M4072" t="b">
        <v>0</v>
      </c>
      <c r="N4072" t="s">
        <v>8270</v>
      </c>
      <c r="O4072">
        <f t="shared" si="252"/>
        <v>0</v>
      </c>
      <c r="P4072">
        <f t="shared" si="253"/>
        <v>0</v>
      </c>
      <c r="Q4072" s="10" t="s">
        <v>8317</v>
      </c>
      <c r="R4072" t="s">
        <v>8318</v>
      </c>
      <c r="S4072" s="14">
        <f t="shared" si="254"/>
        <v>42242.122210648144</v>
      </c>
      <c r="T4072" s="14">
        <f t="shared" si="255"/>
        <v>42272.122210648144</v>
      </c>
    </row>
    <row r="4073" spans="1:20" ht="45" x14ac:dyDescent="0.45">
      <c r="A4073">
        <v>616</v>
      </c>
      <c r="B4073" s="3" t="s">
        <v>617</v>
      </c>
      <c r="C4073" s="3" t="s">
        <v>4726</v>
      </c>
      <c r="D4073" s="6">
        <v>5000</v>
      </c>
      <c r="E4073" s="8">
        <v>0</v>
      </c>
      <c r="F4073" t="s">
        <v>8219</v>
      </c>
      <c r="G4073" t="s">
        <v>8229</v>
      </c>
      <c r="H4073" t="s">
        <v>8248</v>
      </c>
      <c r="I4073">
        <v>1488013307</v>
      </c>
      <c r="J4073">
        <v>1485421307</v>
      </c>
      <c r="K4073" t="b">
        <v>0</v>
      </c>
      <c r="L4073">
        <v>0</v>
      </c>
      <c r="M4073" t="b">
        <v>0</v>
      </c>
      <c r="N4073" t="s">
        <v>8270</v>
      </c>
      <c r="O4073">
        <f t="shared" si="252"/>
        <v>0</v>
      </c>
      <c r="P4073">
        <f t="shared" si="253"/>
        <v>0</v>
      </c>
      <c r="Q4073" s="10" t="s">
        <v>8317</v>
      </c>
      <c r="R4073" t="s">
        <v>8318</v>
      </c>
      <c r="S4073" s="14">
        <f t="shared" si="254"/>
        <v>42761.376238425932</v>
      </c>
      <c r="T4073" s="14">
        <f t="shared" si="255"/>
        <v>42791.376238425932</v>
      </c>
    </row>
    <row r="4074" spans="1:20" ht="45" x14ac:dyDescent="0.45">
      <c r="A4074">
        <v>618</v>
      </c>
      <c r="B4074" s="3" t="s">
        <v>619</v>
      </c>
      <c r="C4074" s="3" t="s">
        <v>4728</v>
      </c>
      <c r="D4074" s="6">
        <v>400</v>
      </c>
      <c r="E4074" s="8">
        <v>0</v>
      </c>
      <c r="F4074" t="s">
        <v>8219</v>
      </c>
      <c r="G4074" t="s">
        <v>8223</v>
      </c>
      <c r="H4074" t="s">
        <v>8245</v>
      </c>
      <c r="I4074">
        <v>1449689203</v>
      </c>
      <c r="J4074">
        <v>1447097203</v>
      </c>
      <c r="K4074" t="b">
        <v>0</v>
      </c>
      <c r="L4074">
        <v>0</v>
      </c>
      <c r="M4074" t="b">
        <v>0</v>
      </c>
      <c r="N4074" t="s">
        <v>8270</v>
      </c>
      <c r="O4074">
        <f t="shared" si="252"/>
        <v>0</v>
      </c>
      <c r="P4074">
        <f t="shared" si="253"/>
        <v>0</v>
      </c>
      <c r="Q4074" s="10" t="s">
        <v>8317</v>
      </c>
      <c r="R4074" t="s">
        <v>8318</v>
      </c>
      <c r="S4074" s="14">
        <f t="shared" si="254"/>
        <v>42317.810219907406</v>
      </c>
      <c r="T4074" s="14">
        <f t="shared" si="255"/>
        <v>42347.810219907406</v>
      </c>
    </row>
    <row r="4075" spans="1:20" ht="59.4" x14ac:dyDescent="0.45">
      <c r="A4075">
        <v>623</v>
      </c>
      <c r="B4075" s="3" t="s">
        <v>624</v>
      </c>
      <c r="C4075" s="3" t="s">
        <v>4733</v>
      </c>
      <c r="D4075" s="6">
        <v>75000</v>
      </c>
      <c r="E4075" s="8">
        <v>0</v>
      </c>
      <c r="F4075" t="s">
        <v>8219</v>
      </c>
      <c r="G4075" t="s">
        <v>8225</v>
      </c>
      <c r="H4075" t="s">
        <v>8247</v>
      </c>
      <c r="I4075">
        <v>1432771997</v>
      </c>
      <c r="J4075">
        <v>1430179997</v>
      </c>
      <c r="K4075" t="b">
        <v>0</v>
      </c>
      <c r="L4075">
        <v>0</v>
      </c>
      <c r="M4075" t="b">
        <v>0</v>
      </c>
      <c r="N4075" t="s">
        <v>8270</v>
      </c>
      <c r="O4075">
        <f t="shared" si="252"/>
        <v>0</v>
      </c>
      <c r="P4075">
        <f t="shared" si="253"/>
        <v>0</v>
      </c>
      <c r="Q4075" s="10" t="s">
        <v>8317</v>
      </c>
      <c r="R4075" t="s">
        <v>8318</v>
      </c>
      <c r="S4075" s="14">
        <f t="shared" si="254"/>
        <v>42122.009224537032</v>
      </c>
      <c r="T4075" s="14">
        <f t="shared" si="255"/>
        <v>42152.009224537032</v>
      </c>
    </row>
    <row r="4076" spans="1:20" ht="45" x14ac:dyDescent="0.45">
      <c r="A4076">
        <v>624</v>
      </c>
      <c r="B4076" s="3" t="s">
        <v>625</v>
      </c>
      <c r="C4076" s="3" t="s">
        <v>4734</v>
      </c>
      <c r="D4076" s="6">
        <v>5000</v>
      </c>
      <c r="E4076" s="8">
        <v>0</v>
      </c>
      <c r="F4076" t="s">
        <v>8219</v>
      </c>
      <c r="G4076" t="s">
        <v>8223</v>
      </c>
      <c r="H4076" t="s">
        <v>8245</v>
      </c>
      <c r="I4076">
        <v>1431647041</v>
      </c>
      <c r="J4076">
        <v>1429055041</v>
      </c>
      <c r="K4076" t="b">
        <v>0</v>
      </c>
      <c r="L4076">
        <v>0</v>
      </c>
      <c r="M4076" t="b">
        <v>0</v>
      </c>
      <c r="N4076" t="s">
        <v>8270</v>
      </c>
      <c r="O4076">
        <f t="shared" si="252"/>
        <v>0</v>
      </c>
      <c r="P4076">
        <f t="shared" si="253"/>
        <v>0</v>
      </c>
      <c r="Q4076" s="10" t="s">
        <v>8317</v>
      </c>
      <c r="R4076" t="s">
        <v>8318</v>
      </c>
      <c r="S4076" s="14">
        <f t="shared" si="254"/>
        <v>42108.988900462966</v>
      </c>
      <c r="T4076" s="14">
        <f t="shared" si="255"/>
        <v>42138.988900462966</v>
      </c>
    </row>
    <row r="4077" spans="1:20" ht="45" x14ac:dyDescent="0.45">
      <c r="A4077">
        <v>625</v>
      </c>
      <c r="B4077" s="3" t="s">
        <v>626</v>
      </c>
      <c r="C4077" s="3" t="s">
        <v>4735</v>
      </c>
      <c r="D4077" s="6">
        <v>25000</v>
      </c>
      <c r="E4077" s="8">
        <v>0</v>
      </c>
      <c r="F4077" t="s">
        <v>8219</v>
      </c>
      <c r="G4077" t="s">
        <v>8228</v>
      </c>
      <c r="H4077" t="s">
        <v>8250</v>
      </c>
      <c r="I4077">
        <v>1490560177</v>
      </c>
      <c r="J4077">
        <v>1487971777</v>
      </c>
      <c r="K4077" t="b">
        <v>0</v>
      </c>
      <c r="L4077">
        <v>0</v>
      </c>
      <c r="M4077" t="b">
        <v>0</v>
      </c>
      <c r="N4077" t="s">
        <v>8270</v>
      </c>
      <c r="O4077">
        <f t="shared" si="252"/>
        <v>0</v>
      </c>
      <c r="P4077">
        <f t="shared" si="253"/>
        <v>0</v>
      </c>
      <c r="Q4077" s="10" t="s">
        <v>8317</v>
      </c>
      <c r="R4077" t="s">
        <v>8318</v>
      </c>
      <c r="S4077" s="14">
        <f t="shared" si="254"/>
        <v>42790.895567129628</v>
      </c>
      <c r="T4077" s="14">
        <f t="shared" si="255"/>
        <v>42820.853900462964</v>
      </c>
    </row>
    <row r="4078" spans="1:20" ht="45" x14ac:dyDescent="0.45">
      <c r="A4078">
        <v>628</v>
      </c>
      <c r="B4078" s="3" t="s">
        <v>629</v>
      </c>
      <c r="C4078" s="3" t="s">
        <v>4738</v>
      </c>
      <c r="D4078" s="6">
        <v>5000</v>
      </c>
      <c r="E4078" s="8">
        <v>0</v>
      </c>
      <c r="F4078" t="s">
        <v>8219</v>
      </c>
      <c r="G4078" t="s">
        <v>8223</v>
      </c>
      <c r="H4078" t="s">
        <v>8245</v>
      </c>
      <c r="I4078">
        <v>1405269457</v>
      </c>
      <c r="J4078">
        <v>1402677457</v>
      </c>
      <c r="K4078" t="b">
        <v>0</v>
      </c>
      <c r="L4078">
        <v>0</v>
      </c>
      <c r="M4078" t="b">
        <v>0</v>
      </c>
      <c r="N4078" t="s">
        <v>8270</v>
      </c>
      <c r="O4078">
        <f t="shared" si="252"/>
        <v>0</v>
      </c>
      <c r="P4078">
        <f t="shared" si="253"/>
        <v>0</v>
      </c>
      <c r="Q4078" s="10" t="s">
        <v>8317</v>
      </c>
      <c r="R4078" t="s">
        <v>8318</v>
      </c>
      <c r="S4078" s="14">
        <f t="shared" si="254"/>
        <v>41803.692789351851</v>
      </c>
      <c r="T4078" s="14">
        <f t="shared" si="255"/>
        <v>41833.692789351851</v>
      </c>
    </row>
    <row r="4079" spans="1:20" ht="30.6" x14ac:dyDescent="0.45">
      <c r="A4079">
        <v>632</v>
      </c>
      <c r="B4079" s="3" t="s">
        <v>633</v>
      </c>
      <c r="C4079" s="3" t="s">
        <v>4742</v>
      </c>
      <c r="D4079" s="6">
        <v>20000</v>
      </c>
      <c r="E4079" s="8">
        <v>0</v>
      </c>
      <c r="F4079" t="s">
        <v>8219</v>
      </c>
      <c r="G4079" t="s">
        <v>8232</v>
      </c>
      <c r="H4079" t="s">
        <v>8248</v>
      </c>
      <c r="I4079">
        <v>1448470165</v>
      </c>
      <c r="J4079">
        <v>1445874565</v>
      </c>
      <c r="K4079" t="b">
        <v>0</v>
      </c>
      <c r="L4079">
        <v>0</v>
      </c>
      <c r="M4079" t="b">
        <v>0</v>
      </c>
      <c r="N4079" t="s">
        <v>8270</v>
      </c>
      <c r="O4079">
        <f t="shared" si="252"/>
        <v>0</v>
      </c>
      <c r="P4079">
        <f t="shared" si="253"/>
        <v>0</v>
      </c>
      <c r="Q4079" s="10" t="s">
        <v>8317</v>
      </c>
      <c r="R4079" t="s">
        <v>8318</v>
      </c>
      <c r="S4079" s="14">
        <f t="shared" si="254"/>
        <v>42303.659317129626</v>
      </c>
      <c r="T4079" s="14">
        <f t="shared" si="255"/>
        <v>42333.700983796298</v>
      </c>
    </row>
    <row r="4080" spans="1:20" ht="45" x14ac:dyDescent="0.45">
      <c r="A4080">
        <v>637</v>
      </c>
      <c r="B4080" s="3" t="s">
        <v>638</v>
      </c>
      <c r="C4080" s="3" t="s">
        <v>4747</v>
      </c>
      <c r="D4080" s="6">
        <v>100000</v>
      </c>
      <c r="E4080" s="8">
        <v>0</v>
      </c>
      <c r="F4080" t="s">
        <v>8219</v>
      </c>
      <c r="G4080" t="s">
        <v>8224</v>
      </c>
      <c r="H4080" t="s">
        <v>8246</v>
      </c>
      <c r="I4080">
        <v>1488063840</v>
      </c>
      <c r="J4080">
        <v>1485558318</v>
      </c>
      <c r="K4080" t="b">
        <v>0</v>
      </c>
      <c r="L4080">
        <v>0</v>
      </c>
      <c r="M4080" t="b">
        <v>0</v>
      </c>
      <c r="N4080" t="s">
        <v>8270</v>
      </c>
      <c r="O4080">
        <f t="shared" si="252"/>
        <v>0</v>
      </c>
      <c r="P4080">
        <f t="shared" si="253"/>
        <v>0</v>
      </c>
      <c r="Q4080" s="10" t="s">
        <v>8317</v>
      </c>
      <c r="R4080" t="s">
        <v>8318</v>
      </c>
      <c r="S4080" s="14">
        <f t="shared" si="254"/>
        <v>42762.962013888886</v>
      </c>
      <c r="T4080" s="14">
        <f t="shared" si="255"/>
        <v>42791.961111111115</v>
      </c>
    </row>
    <row r="4081" spans="1:20" ht="45" x14ac:dyDescent="0.45">
      <c r="A4081">
        <v>2341</v>
      </c>
      <c r="B4081" s="3" t="s">
        <v>2342</v>
      </c>
      <c r="C4081" s="3" t="s">
        <v>6451</v>
      </c>
      <c r="D4081" s="6">
        <v>5000</v>
      </c>
      <c r="E4081" s="8">
        <v>0</v>
      </c>
      <c r="F4081" t="s">
        <v>8219</v>
      </c>
      <c r="G4081" t="s">
        <v>8223</v>
      </c>
      <c r="H4081" t="s">
        <v>8245</v>
      </c>
      <c r="I4081">
        <v>1436729504</v>
      </c>
      <c r="J4081">
        <v>1434137504</v>
      </c>
      <c r="K4081" t="b">
        <v>0</v>
      </c>
      <c r="L4081">
        <v>0</v>
      </c>
      <c r="M4081" t="b">
        <v>0</v>
      </c>
      <c r="N4081" t="s">
        <v>8270</v>
      </c>
      <c r="O4081">
        <f t="shared" si="252"/>
        <v>0</v>
      </c>
      <c r="P4081">
        <f t="shared" si="253"/>
        <v>0</v>
      </c>
      <c r="Q4081" s="10" t="s">
        <v>8317</v>
      </c>
      <c r="R4081" t="s">
        <v>8318</v>
      </c>
      <c r="S4081" s="14">
        <f t="shared" si="254"/>
        <v>42167.813703703709</v>
      </c>
      <c r="T4081" s="14">
        <f t="shared" si="255"/>
        <v>42197.813703703709</v>
      </c>
    </row>
    <row r="4082" spans="1:20" ht="45" x14ac:dyDescent="0.45">
      <c r="A4082">
        <v>2342</v>
      </c>
      <c r="B4082" s="3" t="s">
        <v>2343</v>
      </c>
      <c r="C4082" s="3" t="s">
        <v>6452</v>
      </c>
      <c r="D4082" s="6">
        <v>5500</v>
      </c>
      <c r="E4082" s="8">
        <v>0</v>
      </c>
      <c r="F4082" t="s">
        <v>8219</v>
      </c>
      <c r="G4082" t="s">
        <v>8223</v>
      </c>
      <c r="H4082" t="s">
        <v>8245</v>
      </c>
      <c r="I4082">
        <v>1412571600</v>
      </c>
      <c r="J4082">
        <v>1410799870</v>
      </c>
      <c r="K4082" t="b">
        <v>0</v>
      </c>
      <c r="L4082">
        <v>0</v>
      </c>
      <c r="M4082" t="b">
        <v>0</v>
      </c>
      <c r="N4082" t="s">
        <v>8270</v>
      </c>
      <c r="O4082">
        <f t="shared" si="252"/>
        <v>0</v>
      </c>
      <c r="P4082">
        <f t="shared" si="253"/>
        <v>0</v>
      </c>
      <c r="Q4082" s="10" t="s">
        <v>8317</v>
      </c>
      <c r="R4082" t="s">
        <v>8318</v>
      </c>
      <c r="S4082" s="14">
        <f t="shared" si="254"/>
        <v>41897.702199074076</v>
      </c>
      <c r="T4082" s="14">
        <f t="shared" si="255"/>
        <v>41918.208333333336</v>
      </c>
    </row>
    <row r="4083" spans="1:20" ht="45" x14ac:dyDescent="0.45">
      <c r="A4083">
        <v>2345</v>
      </c>
      <c r="B4083" s="3" t="s">
        <v>2346</v>
      </c>
      <c r="C4083" s="3" t="s">
        <v>6455</v>
      </c>
      <c r="D4083" s="6">
        <v>3000</v>
      </c>
      <c r="E4083" s="8">
        <v>0</v>
      </c>
      <c r="F4083" t="s">
        <v>8219</v>
      </c>
      <c r="G4083" t="s">
        <v>8223</v>
      </c>
      <c r="H4083" t="s">
        <v>8245</v>
      </c>
      <c r="I4083">
        <v>1427845140</v>
      </c>
      <c r="J4083">
        <v>1424822556</v>
      </c>
      <c r="K4083" t="b">
        <v>0</v>
      </c>
      <c r="L4083">
        <v>0</v>
      </c>
      <c r="M4083" t="b">
        <v>0</v>
      </c>
      <c r="N4083" t="s">
        <v>8270</v>
      </c>
      <c r="O4083">
        <f t="shared" si="252"/>
        <v>0</v>
      </c>
      <c r="P4083">
        <f t="shared" si="253"/>
        <v>0</v>
      </c>
      <c r="Q4083" s="10" t="s">
        <v>8317</v>
      </c>
      <c r="R4083" t="s">
        <v>8318</v>
      </c>
      <c r="S4083" s="14">
        <f t="shared" si="254"/>
        <v>42060.001805555556</v>
      </c>
      <c r="T4083" s="14">
        <f t="shared" si="255"/>
        <v>42094.985416666663</v>
      </c>
    </row>
    <row r="4084" spans="1:20" ht="45" x14ac:dyDescent="0.45">
      <c r="A4084">
        <v>2349</v>
      </c>
      <c r="B4084" s="3" t="s">
        <v>2350</v>
      </c>
      <c r="C4084" s="3" t="s">
        <v>6459</v>
      </c>
      <c r="D4084" s="6">
        <v>474900</v>
      </c>
      <c r="E4084" s="8">
        <v>0</v>
      </c>
      <c r="F4084" t="s">
        <v>8219</v>
      </c>
      <c r="G4084" t="s">
        <v>8234</v>
      </c>
      <c r="H4084" t="s">
        <v>8254</v>
      </c>
      <c r="I4084">
        <v>1439318228</v>
      </c>
      <c r="J4084">
        <v>1436812628</v>
      </c>
      <c r="K4084" t="b">
        <v>0</v>
      </c>
      <c r="L4084">
        <v>0</v>
      </c>
      <c r="M4084" t="b">
        <v>0</v>
      </c>
      <c r="N4084" t="s">
        <v>8270</v>
      </c>
      <c r="O4084">
        <f t="shared" si="252"/>
        <v>0</v>
      </c>
      <c r="P4084">
        <f t="shared" si="253"/>
        <v>0</v>
      </c>
      <c r="Q4084" s="10" t="s">
        <v>8317</v>
      </c>
      <c r="R4084" t="s">
        <v>8318</v>
      </c>
      <c r="S4084" s="14">
        <f t="shared" si="254"/>
        <v>42198.775787037041</v>
      </c>
      <c r="T4084" s="14">
        <f t="shared" si="255"/>
        <v>42227.775787037041</v>
      </c>
    </row>
    <row r="4085" spans="1:20" ht="45" x14ac:dyDescent="0.45">
      <c r="A4085">
        <v>2350</v>
      </c>
      <c r="B4085" s="3" t="s">
        <v>2351</v>
      </c>
      <c r="C4085" s="3" t="s">
        <v>6460</v>
      </c>
      <c r="D4085" s="6">
        <v>50000</v>
      </c>
      <c r="E4085" s="8">
        <v>0</v>
      </c>
      <c r="F4085" t="s">
        <v>8219</v>
      </c>
      <c r="G4085" t="s">
        <v>8240</v>
      </c>
      <c r="H4085" t="s">
        <v>8248</v>
      </c>
      <c r="I4085">
        <v>1483474370</v>
      </c>
      <c r="J4085">
        <v>1480882370</v>
      </c>
      <c r="K4085" t="b">
        <v>0</v>
      </c>
      <c r="L4085">
        <v>0</v>
      </c>
      <c r="M4085" t="b">
        <v>0</v>
      </c>
      <c r="N4085" t="s">
        <v>8270</v>
      </c>
      <c r="O4085">
        <f t="shared" si="252"/>
        <v>0</v>
      </c>
      <c r="P4085">
        <f t="shared" si="253"/>
        <v>0</v>
      </c>
      <c r="Q4085" s="10" t="s">
        <v>8317</v>
      </c>
      <c r="R4085" t="s">
        <v>8318</v>
      </c>
      <c r="S4085" s="14">
        <f t="shared" si="254"/>
        <v>42708.842245370368</v>
      </c>
      <c r="T4085" s="14">
        <f t="shared" si="255"/>
        <v>42738.842245370368</v>
      </c>
    </row>
    <row r="4086" spans="1:20" ht="45" x14ac:dyDescent="0.45">
      <c r="A4086">
        <v>2352</v>
      </c>
      <c r="B4086" s="3" t="s">
        <v>2353</v>
      </c>
      <c r="C4086" s="3" t="s">
        <v>6462</v>
      </c>
      <c r="D4086" s="6">
        <v>2000</v>
      </c>
      <c r="E4086" s="8">
        <v>0</v>
      </c>
      <c r="F4086" t="s">
        <v>8219</v>
      </c>
      <c r="G4086" t="s">
        <v>8223</v>
      </c>
      <c r="H4086" t="s">
        <v>8245</v>
      </c>
      <c r="I4086">
        <v>1433603552</v>
      </c>
      <c r="J4086">
        <v>1428419552</v>
      </c>
      <c r="K4086" t="b">
        <v>0</v>
      </c>
      <c r="L4086">
        <v>0</v>
      </c>
      <c r="M4086" t="b">
        <v>0</v>
      </c>
      <c r="N4086" t="s">
        <v>8270</v>
      </c>
      <c r="O4086">
        <f t="shared" si="252"/>
        <v>0</v>
      </c>
      <c r="P4086">
        <f t="shared" si="253"/>
        <v>0</v>
      </c>
      <c r="Q4086" s="10" t="s">
        <v>8317</v>
      </c>
      <c r="R4086" t="s">
        <v>8318</v>
      </c>
      <c r="S4086" s="14">
        <f t="shared" si="254"/>
        <v>42101.633703703701</v>
      </c>
      <c r="T4086" s="14">
        <f t="shared" si="255"/>
        <v>42161.633703703701</v>
      </c>
    </row>
    <row r="4087" spans="1:20" ht="45" x14ac:dyDescent="0.45">
      <c r="A4087">
        <v>2353</v>
      </c>
      <c r="B4087" s="3" t="s">
        <v>2354</v>
      </c>
      <c r="C4087" s="3" t="s">
        <v>6463</v>
      </c>
      <c r="D4087" s="6">
        <v>1000</v>
      </c>
      <c r="E4087" s="8">
        <v>0</v>
      </c>
      <c r="F4087" t="s">
        <v>8219</v>
      </c>
      <c r="G4087" t="s">
        <v>8223</v>
      </c>
      <c r="H4087" t="s">
        <v>8245</v>
      </c>
      <c r="I4087">
        <v>1429632822</v>
      </c>
      <c r="J4087">
        <v>1428596022</v>
      </c>
      <c r="K4087" t="b">
        <v>0</v>
      </c>
      <c r="L4087">
        <v>0</v>
      </c>
      <c r="M4087" t="b">
        <v>0</v>
      </c>
      <c r="N4087" t="s">
        <v>8270</v>
      </c>
      <c r="O4087">
        <f t="shared" si="252"/>
        <v>0</v>
      </c>
      <c r="P4087">
        <f t="shared" si="253"/>
        <v>0</v>
      </c>
      <c r="Q4087" s="10" t="s">
        <v>8317</v>
      </c>
      <c r="R4087" t="s">
        <v>8318</v>
      </c>
      <c r="S4087" s="14">
        <f t="shared" si="254"/>
        <v>42103.676180555558</v>
      </c>
      <c r="T4087" s="14">
        <f t="shared" si="255"/>
        <v>42115.676180555558</v>
      </c>
    </row>
    <row r="4088" spans="1:20" ht="30.6" x14ac:dyDescent="0.45">
      <c r="A4088">
        <v>2356</v>
      </c>
      <c r="B4088" s="3" t="s">
        <v>2357</v>
      </c>
      <c r="C4088" s="3" t="s">
        <v>6466</v>
      </c>
      <c r="D4088" s="6">
        <v>10000</v>
      </c>
      <c r="E4088" s="8">
        <v>0</v>
      </c>
      <c r="F4088" t="s">
        <v>8219</v>
      </c>
      <c r="G4088" t="s">
        <v>8232</v>
      </c>
      <c r="H4088" t="s">
        <v>8248</v>
      </c>
      <c r="I4088">
        <v>1433530104</v>
      </c>
      <c r="J4088">
        <v>1430938104</v>
      </c>
      <c r="K4088" t="b">
        <v>0</v>
      </c>
      <c r="L4088">
        <v>0</v>
      </c>
      <c r="M4088" t="b">
        <v>0</v>
      </c>
      <c r="N4088" t="s">
        <v>8270</v>
      </c>
      <c r="O4088">
        <f t="shared" si="252"/>
        <v>0</v>
      </c>
      <c r="P4088">
        <f t="shared" si="253"/>
        <v>0</v>
      </c>
      <c r="Q4088" s="10" t="s">
        <v>8317</v>
      </c>
      <c r="R4088" t="s">
        <v>8318</v>
      </c>
      <c r="S4088" s="14">
        <f t="shared" si="254"/>
        <v>42130.78361111111</v>
      </c>
      <c r="T4088" s="14">
        <f t="shared" si="255"/>
        <v>42160.78361111111</v>
      </c>
    </row>
    <row r="4089" spans="1:20" ht="45" x14ac:dyDescent="0.45">
      <c r="A4089">
        <v>2357</v>
      </c>
      <c r="B4089" s="3" t="s">
        <v>2358</v>
      </c>
      <c r="C4089" s="3" t="s">
        <v>6467</v>
      </c>
      <c r="D4089" s="6">
        <v>27000</v>
      </c>
      <c r="E4089" s="8">
        <v>0</v>
      </c>
      <c r="F4089" t="s">
        <v>8219</v>
      </c>
      <c r="G4089" t="s">
        <v>8224</v>
      </c>
      <c r="H4089" t="s">
        <v>8246</v>
      </c>
      <c r="I4089">
        <v>1445093578</v>
      </c>
      <c r="J4089">
        <v>1442501578</v>
      </c>
      <c r="K4089" t="b">
        <v>0</v>
      </c>
      <c r="L4089">
        <v>0</v>
      </c>
      <c r="M4089" t="b">
        <v>0</v>
      </c>
      <c r="N4089" t="s">
        <v>8270</v>
      </c>
      <c r="O4089">
        <f t="shared" si="252"/>
        <v>0</v>
      </c>
      <c r="P4089">
        <f t="shared" si="253"/>
        <v>0</v>
      </c>
      <c r="Q4089" s="10" t="s">
        <v>8317</v>
      </c>
      <c r="R4089" t="s">
        <v>8318</v>
      </c>
      <c r="S4089" s="14">
        <f t="shared" si="254"/>
        <v>42264.620115740734</v>
      </c>
      <c r="T4089" s="14">
        <f t="shared" si="255"/>
        <v>42294.620115740734</v>
      </c>
    </row>
    <row r="4090" spans="1:20" ht="45" x14ac:dyDescent="0.45">
      <c r="A4090">
        <v>2358</v>
      </c>
      <c r="B4090" s="3" t="s">
        <v>2359</v>
      </c>
      <c r="C4090" s="3" t="s">
        <v>6468</v>
      </c>
      <c r="D4090" s="6">
        <v>1500</v>
      </c>
      <c r="E4090" s="8">
        <v>0</v>
      </c>
      <c r="F4090" t="s">
        <v>8219</v>
      </c>
      <c r="G4090" t="s">
        <v>8224</v>
      </c>
      <c r="H4090" t="s">
        <v>8246</v>
      </c>
      <c r="I4090">
        <v>1422664740</v>
      </c>
      <c r="J4090">
        <v>1417818036</v>
      </c>
      <c r="K4090" t="b">
        <v>0</v>
      </c>
      <c r="L4090">
        <v>0</v>
      </c>
      <c r="M4090" t="b">
        <v>0</v>
      </c>
      <c r="N4090" t="s">
        <v>8270</v>
      </c>
      <c r="O4090">
        <f t="shared" si="252"/>
        <v>0</v>
      </c>
      <c r="P4090">
        <f t="shared" si="253"/>
        <v>0</v>
      </c>
      <c r="Q4090" s="10" t="s">
        <v>8317</v>
      </c>
      <c r="R4090" t="s">
        <v>8318</v>
      </c>
      <c r="S4090" s="14">
        <f t="shared" si="254"/>
        <v>41978.930972222224</v>
      </c>
      <c r="T4090" s="14">
        <f t="shared" si="255"/>
        <v>42035.027083333334</v>
      </c>
    </row>
    <row r="4091" spans="1:20" ht="45" x14ac:dyDescent="0.45">
      <c r="A4091">
        <v>2361</v>
      </c>
      <c r="B4091" s="3" t="s">
        <v>2362</v>
      </c>
      <c r="C4091" s="3" t="s">
        <v>6471</v>
      </c>
      <c r="D4091" s="6">
        <v>200</v>
      </c>
      <c r="E4091" s="8">
        <v>0</v>
      </c>
      <c r="F4091" t="s">
        <v>8219</v>
      </c>
      <c r="G4091" t="s">
        <v>8228</v>
      </c>
      <c r="H4091" t="s">
        <v>8250</v>
      </c>
      <c r="I4091">
        <v>1462053600</v>
      </c>
      <c r="J4091">
        <v>1459975008</v>
      </c>
      <c r="K4091" t="b">
        <v>0</v>
      </c>
      <c r="L4091">
        <v>0</v>
      </c>
      <c r="M4091" t="b">
        <v>0</v>
      </c>
      <c r="N4091" t="s">
        <v>8270</v>
      </c>
      <c r="O4091">
        <f t="shared" si="252"/>
        <v>0</v>
      </c>
      <c r="P4091">
        <f t="shared" si="253"/>
        <v>0</v>
      </c>
      <c r="Q4091" s="10" t="s">
        <v>8317</v>
      </c>
      <c r="R4091" t="s">
        <v>8318</v>
      </c>
      <c r="S4091" s="14">
        <f t="shared" si="254"/>
        <v>42466.858888888892</v>
      </c>
      <c r="T4091" s="14">
        <f t="shared" si="255"/>
        <v>42490.916666666672</v>
      </c>
    </row>
    <row r="4092" spans="1:20" ht="45" x14ac:dyDescent="0.45">
      <c r="A4092">
        <v>2363</v>
      </c>
      <c r="B4092" s="3" t="s">
        <v>2364</v>
      </c>
      <c r="C4092" s="3" t="s">
        <v>6473</v>
      </c>
      <c r="D4092" s="6">
        <v>175000</v>
      </c>
      <c r="E4092" s="8">
        <v>0</v>
      </c>
      <c r="F4092" t="s">
        <v>8219</v>
      </c>
      <c r="G4092" t="s">
        <v>8223</v>
      </c>
      <c r="H4092" t="s">
        <v>8245</v>
      </c>
      <c r="I4092">
        <v>1451348200</v>
      </c>
      <c r="J4092">
        <v>1447460200</v>
      </c>
      <c r="K4092" t="b">
        <v>0</v>
      </c>
      <c r="L4092">
        <v>0</v>
      </c>
      <c r="M4092" t="b">
        <v>0</v>
      </c>
      <c r="N4092" t="s">
        <v>8270</v>
      </c>
      <c r="O4092">
        <f t="shared" si="252"/>
        <v>0</v>
      </c>
      <c r="P4092">
        <f t="shared" si="253"/>
        <v>0</v>
      </c>
      <c r="Q4092" s="10" t="s">
        <v>8317</v>
      </c>
      <c r="R4092" t="s">
        <v>8318</v>
      </c>
      <c r="S4092" s="14">
        <f t="shared" si="254"/>
        <v>42322.011574074073</v>
      </c>
      <c r="T4092" s="14">
        <f t="shared" si="255"/>
        <v>42367.011574074073</v>
      </c>
    </row>
    <row r="4093" spans="1:20" ht="30.6" x14ac:dyDescent="0.45">
      <c r="A4093">
        <v>2364</v>
      </c>
      <c r="B4093" s="3" t="s">
        <v>2365</v>
      </c>
      <c r="C4093" s="3" t="s">
        <v>6474</v>
      </c>
      <c r="D4093" s="6">
        <v>128</v>
      </c>
      <c r="E4093" s="8">
        <v>0</v>
      </c>
      <c r="F4093" t="s">
        <v>8219</v>
      </c>
      <c r="G4093" t="s">
        <v>8223</v>
      </c>
      <c r="H4093" t="s">
        <v>8245</v>
      </c>
      <c r="I4093">
        <v>1445898356</v>
      </c>
      <c r="J4093">
        <v>1441146356</v>
      </c>
      <c r="K4093" t="b">
        <v>0</v>
      </c>
      <c r="L4093">
        <v>0</v>
      </c>
      <c r="M4093" t="b">
        <v>0</v>
      </c>
      <c r="N4093" t="s">
        <v>8270</v>
      </c>
      <c r="O4093">
        <f t="shared" si="252"/>
        <v>0</v>
      </c>
      <c r="P4093">
        <f t="shared" si="253"/>
        <v>0</v>
      </c>
      <c r="Q4093" s="10" t="s">
        <v>8317</v>
      </c>
      <c r="R4093" t="s">
        <v>8318</v>
      </c>
      <c r="S4093" s="14">
        <f t="shared" si="254"/>
        <v>42248.934675925921</v>
      </c>
      <c r="T4093" s="14">
        <f t="shared" si="255"/>
        <v>42303.934675925921</v>
      </c>
    </row>
    <row r="4094" spans="1:20" ht="45" x14ac:dyDescent="0.45">
      <c r="A4094">
        <v>2365</v>
      </c>
      <c r="B4094" s="3" t="s">
        <v>2366</v>
      </c>
      <c r="C4094" s="3" t="s">
        <v>6475</v>
      </c>
      <c r="D4094" s="6">
        <v>1000</v>
      </c>
      <c r="E4094" s="8">
        <v>0</v>
      </c>
      <c r="F4094" t="s">
        <v>8219</v>
      </c>
      <c r="G4094" t="s">
        <v>8236</v>
      </c>
      <c r="H4094" t="s">
        <v>8248</v>
      </c>
      <c r="I4094">
        <v>1453071600</v>
      </c>
      <c r="J4094">
        <v>1449596425</v>
      </c>
      <c r="K4094" t="b">
        <v>0</v>
      </c>
      <c r="L4094">
        <v>0</v>
      </c>
      <c r="M4094" t="b">
        <v>0</v>
      </c>
      <c r="N4094" t="s">
        <v>8270</v>
      </c>
      <c r="O4094">
        <f t="shared" si="252"/>
        <v>0</v>
      </c>
      <c r="P4094">
        <f t="shared" si="253"/>
        <v>0</v>
      </c>
      <c r="Q4094" s="10" t="s">
        <v>8317</v>
      </c>
      <c r="R4094" t="s">
        <v>8318</v>
      </c>
      <c r="S4094" s="14">
        <f t="shared" si="254"/>
        <v>42346.736400462964</v>
      </c>
      <c r="T4094" s="14">
        <f t="shared" si="255"/>
        <v>42386.958333333328</v>
      </c>
    </row>
    <row r="4095" spans="1:20" ht="45" x14ac:dyDescent="0.45">
      <c r="A4095">
        <v>2369</v>
      </c>
      <c r="B4095" s="3" t="s">
        <v>2370</v>
      </c>
      <c r="C4095" s="3" t="s">
        <v>6479</v>
      </c>
      <c r="D4095" s="6">
        <v>25000</v>
      </c>
      <c r="E4095" s="8">
        <v>0</v>
      </c>
      <c r="F4095" t="s">
        <v>8219</v>
      </c>
      <c r="G4095" t="s">
        <v>8223</v>
      </c>
      <c r="H4095" t="s">
        <v>8245</v>
      </c>
      <c r="I4095">
        <v>1455132611</v>
      </c>
      <c r="J4095">
        <v>1452540611</v>
      </c>
      <c r="K4095" t="b">
        <v>0</v>
      </c>
      <c r="L4095">
        <v>0</v>
      </c>
      <c r="M4095" t="b">
        <v>0</v>
      </c>
      <c r="N4095" t="s">
        <v>8270</v>
      </c>
      <c r="O4095">
        <f t="shared" si="252"/>
        <v>0</v>
      </c>
      <c r="P4095">
        <f t="shared" si="253"/>
        <v>0</v>
      </c>
      <c r="Q4095" s="10" t="s">
        <v>8317</v>
      </c>
      <c r="R4095" t="s">
        <v>8318</v>
      </c>
      <c r="S4095" s="14">
        <f t="shared" si="254"/>
        <v>42380.812627314815</v>
      </c>
      <c r="T4095" s="14">
        <f t="shared" si="255"/>
        <v>42410.812627314815</v>
      </c>
    </row>
    <row r="4096" spans="1:20" ht="45" x14ac:dyDescent="0.45">
      <c r="A4096">
        <v>2371</v>
      </c>
      <c r="B4096" s="3" t="s">
        <v>2372</v>
      </c>
      <c r="C4096" s="3" t="s">
        <v>6481</v>
      </c>
      <c r="D4096" s="6">
        <v>2000</v>
      </c>
      <c r="E4096" s="8">
        <v>0</v>
      </c>
      <c r="F4096" t="s">
        <v>8219</v>
      </c>
      <c r="G4096" t="s">
        <v>8223</v>
      </c>
      <c r="H4096" t="s">
        <v>8245</v>
      </c>
      <c r="I4096">
        <v>1435257596</v>
      </c>
      <c r="J4096">
        <v>1432665596</v>
      </c>
      <c r="K4096" t="b">
        <v>0</v>
      </c>
      <c r="L4096">
        <v>0</v>
      </c>
      <c r="M4096" t="b">
        <v>0</v>
      </c>
      <c r="N4096" t="s">
        <v>8270</v>
      </c>
      <c r="O4096">
        <f t="shared" si="252"/>
        <v>0</v>
      </c>
      <c r="P4096">
        <f t="shared" si="253"/>
        <v>0</v>
      </c>
      <c r="Q4096" s="10" t="s">
        <v>8317</v>
      </c>
      <c r="R4096" t="s">
        <v>8318</v>
      </c>
      <c r="S4096" s="14">
        <f t="shared" si="254"/>
        <v>42150.777731481481</v>
      </c>
      <c r="T4096" s="14">
        <f t="shared" si="255"/>
        <v>42180.777731481481</v>
      </c>
    </row>
    <row r="4097" spans="1:20" ht="45" x14ac:dyDescent="0.45">
      <c r="A4097">
        <v>2375</v>
      </c>
      <c r="B4097" s="3" t="s">
        <v>2376</v>
      </c>
      <c r="C4097" s="3" t="s">
        <v>6485</v>
      </c>
      <c r="D4097" s="6">
        <v>10000</v>
      </c>
      <c r="E4097" s="8">
        <v>0</v>
      </c>
      <c r="F4097" t="s">
        <v>8219</v>
      </c>
      <c r="G4097" t="s">
        <v>8223</v>
      </c>
      <c r="H4097" t="s">
        <v>8245</v>
      </c>
      <c r="I4097">
        <v>1473451437</v>
      </c>
      <c r="J4097">
        <v>1470859437</v>
      </c>
      <c r="K4097" t="b">
        <v>0</v>
      </c>
      <c r="L4097">
        <v>0</v>
      </c>
      <c r="M4097" t="b">
        <v>0</v>
      </c>
      <c r="N4097" t="s">
        <v>8270</v>
      </c>
      <c r="O4097">
        <f t="shared" si="252"/>
        <v>0</v>
      </c>
      <c r="P4097">
        <f t="shared" si="253"/>
        <v>0</v>
      </c>
      <c r="Q4097" s="10" t="s">
        <v>8317</v>
      </c>
      <c r="R4097" t="s">
        <v>8318</v>
      </c>
      <c r="S4097" s="14">
        <f t="shared" si="254"/>
        <v>42592.836076388892</v>
      </c>
      <c r="T4097" s="14">
        <f t="shared" si="255"/>
        <v>42622.836076388892</v>
      </c>
    </row>
    <row r="4098" spans="1:20" ht="45" x14ac:dyDescent="0.45">
      <c r="A4098">
        <v>2377</v>
      </c>
      <c r="B4098" s="3" t="s">
        <v>2378</v>
      </c>
      <c r="C4098" s="3" t="s">
        <v>6487</v>
      </c>
      <c r="D4098" s="6">
        <v>2500</v>
      </c>
      <c r="E4098" s="8">
        <v>0</v>
      </c>
      <c r="F4098" t="s">
        <v>8219</v>
      </c>
      <c r="G4098" t="s">
        <v>8228</v>
      </c>
      <c r="H4098" t="s">
        <v>8250</v>
      </c>
      <c r="I4098">
        <v>1480110783</v>
      </c>
      <c r="J4098">
        <v>1477515183</v>
      </c>
      <c r="K4098" t="b">
        <v>0</v>
      </c>
      <c r="L4098">
        <v>0</v>
      </c>
      <c r="M4098" t="b">
        <v>0</v>
      </c>
      <c r="N4098" t="s">
        <v>8270</v>
      </c>
      <c r="O4098">
        <f t="shared" ref="O4098:O4115" si="256">ROUND(E4098/D4098*100,0)</f>
        <v>0</v>
      </c>
      <c r="P4098">
        <f t="shared" ref="P4098:P4115" si="257">IFERROR(ROUND(E4098/L4098,2),0)</f>
        <v>0</v>
      </c>
      <c r="Q4098" s="10" t="s">
        <v>8317</v>
      </c>
      <c r="R4098" t="s">
        <v>8318</v>
      </c>
      <c r="S4098" s="14">
        <f t="shared" ref="S4098:S4115" si="258">(((J4098/60)/60)/24)+DATE(1970,1,1)</f>
        <v>42669.870173611111</v>
      </c>
      <c r="T4098" s="14">
        <f t="shared" ref="T4098:T4115" si="259">(((I4098/60)/60)/24)+DATE(1970,1,1)</f>
        <v>42699.911840277782</v>
      </c>
    </row>
    <row r="4099" spans="1:20" ht="45" x14ac:dyDescent="0.45">
      <c r="A4099">
        <v>2378</v>
      </c>
      <c r="B4099" s="3" t="s">
        <v>2379</v>
      </c>
      <c r="C4099" s="3" t="s">
        <v>6488</v>
      </c>
      <c r="D4099" s="6">
        <v>110000</v>
      </c>
      <c r="E4099" s="8">
        <v>0</v>
      </c>
      <c r="F4099" t="s">
        <v>8219</v>
      </c>
      <c r="G4099" t="s">
        <v>8223</v>
      </c>
      <c r="H4099" t="s">
        <v>8245</v>
      </c>
      <c r="I4099">
        <v>1440548330</v>
      </c>
      <c r="J4099">
        <v>1438042730</v>
      </c>
      <c r="K4099" t="b">
        <v>0</v>
      </c>
      <c r="L4099">
        <v>0</v>
      </c>
      <c r="M4099" t="b">
        <v>0</v>
      </c>
      <c r="N4099" t="s">
        <v>8270</v>
      </c>
      <c r="O4099">
        <f t="shared" si="256"/>
        <v>0</v>
      </c>
      <c r="P4099">
        <f t="shared" si="257"/>
        <v>0</v>
      </c>
      <c r="Q4099" s="10" t="s">
        <v>8317</v>
      </c>
      <c r="R4099" t="s">
        <v>8318</v>
      </c>
      <c r="S4099" s="14">
        <f t="shared" si="258"/>
        <v>42213.013078703705</v>
      </c>
      <c r="T4099" s="14">
        <f t="shared" si="259"/>
        <v>42242.013078703705</v>
      </c>
    </row>
    <row r="4100" spans="1:20" ht="30.6" x14ac:dyDescent="0.45">
      <c r="A4100">
        <v>2379</v>
      </c>
      <c r="B4100" s="3" t="s">
        <v>2380</v>
      </c>
      <c r="C4100" s="3" t="s">
        <v>6489</v>
      </c>
      <c r="D4100" s="6">
        <v>30000</v>
      </c>
      <c r="E4100" s="8">
        <v>0</v>
      </c>
      <c r="F4100" t="s">
        <v>8219</v>
      </c>
      <c r="G4100" t="s">
        <v>8223</v>
      </c>
      <c r="H4100" t="s">
        <v>8245</v>
      </c>
      <c r="I4100">
        <v>1444004616</v>
      </c>
      <c r="J4100">
        <v>1440116616</v>
      </c>
      <c r="K4100" t="b">
        <v>0</v>
      </c>
      <c r="L4100">
        <v>0</v>
      </c>
      <c r="M4100" t="b">
        <v>0</v>
      </c>
      <c r="N4100" t="s">
        <v>8270</v>
      </c>
      <c r="O4100">
        <f t="shared" si="256"/>
        <v>0</v>
      </c>
      <c r="P4100">
        <f t="shared" si="257"/>
        <v>0</v>
      </c>
      <c r="Q4100" s="10" t="s">
        <v>8317</v>
      </c>
      <c r="R4100" t="s">
        <v>8318</v>
      </c>
      <c r="S4100" s="14">
        <f t="shared" si="258"/>
        <v>42237.016388888893</v>
      </c>
      <c r="T4100" s="14">
        <f t="shared" si="259"/>
        <v>42282.016388888893</v>
      </c>
    </row>
    <row r="4101" spans="1:20" ht="45" x14ac:dyDescent="0.45">
      <c r="A4101">
        <v>2386</v>
      </c>
      <c r="B4101" s="3" t="s">
        <v>2387</v>
      </c>
      <c r="C4101" s="3" t="s">
        <v>6496</v>
      </c>
      <c r="D4101" s="6">
        <v>30000</v>
      </c>
      <c r="E4101" s="8">
        <v>0</v>
      </c>
      <c r="F4101" t="s">
        <v>8219</v>
      </c>
      <c r="G4101" t="s">
        <v>8228</v>
      </c>
      <c r="H4101" t="s">
        <v>8250</v>
      </c>
      <c r="I4101">
        <v>1420920424</v>
      </c>
      <c r="J4101">
        <v>1415736424</v>
      </c>
      <c r="K4101" t="b">
        <v>0</v>
      </c>
      <c r="L4101">
        <v>0</v>
      </c>
      <c r="M4101" t="b">
        <v>0</v>
      </c>
      <c r="N4101" t="s">
        <v>8270</v>
      </c>
      <c r="O4101">
        <f t="shared" si="256"/>
        <v>0</v>
      </c>
      <c r="P4101">
        <f t="shared" si="257"/>
        <v>0</v>
      </c>
      <c r="Q4101" s="10" t="s">
        <v>8317</v>
      </c>
      <c r="R4101" t="s">
        <v>8318</v>
      </c>
      <c r="S4101" s="14">
        <f t="shared" si="258"/>
        <v>41954.838240740741</v>
      </c>
      <c r="T4101" s="14">
        <f t="shared" si="259"/>
        <v>42014.838240740741</v>
      </c>
    </row>
    <row r="4102" spans="1:20" ht="45" x14ac:dyDescent="0.45">
      <c r="A4102">
        <v>2390</v>
      </c>
      <c r="B4102" s="3" t="s">
        <v>2391</v>
      </c>
      <c r="C4102" s="3" t="s">
        <v>6500</v>
      </c>
      <c r="D4102" s="6">
        <v>510000</v>
      </c>
      <c r="E4102" s="8">
        <v>0</v>
      </c>
      <c r="F4102" t="s">
        <v>8219</v>
      </c>
      <c r="G4102" t="s">
        <v>8225</v>
      </c>
      <c r="H4102" t="s">
        <v>8247</v>
      </c>
      <c r="I4102">
        <v>1420352264</v>
      </c>
      <c r="J4102">
        <v>1416896264</v>
      </c>
      <c r="K4102" t="b">
        <v>0</v>
      </c>
      <c r="L4102">
        <v>0</v>
      </c>
      <c r="M4102" t="b">
        <v>0</v>
      </c>
      <c r="N4102" t="s">
        <v>8270</v>
      </c>
      <c r="O4102">
        <f t="shared" si="256"/>
        <v>0</v>
      </c>
      <c r="P4102">
        <f t="shared" si="257"/>
        <v>0</v>
      </c>
      <c r="Q4102" s="10" t="s">
        <v>8317</v>
      </c>
      <c r="R4102" t="s">
        <v>8318</v>
      </c>
      <c r="S4102" s="14">
        <f t="shared" si="258"/>
        <v>41968.262314814812</v>
      </c>
      <c r="T4102" s="14">
        <f t="shared" si="259"/>
        <v>42008.262314814812</v>
      </c>
    </row>
    <row r="4103" spans="1:20" ht="45" x14ac:dyDescent="0.45">
      <c r="A4103">
        <v>2392</v>
      </c>
      <c r="B4103" s="3" t="s">
        <v>2393</v>
      </c>
      <c r="C4103" s="3" t="s">
        <v>6502</v>
      </c>
      <c r="D4103" s="6">
        <v>4200</v>
      </c>
      <c r="E4103" s="8">
        <v>0</v>
      </c>
      <c r="F4103" t="s">
        <v>8219</v>
      </c>
      <c r="G4103" t="s">
        <v>8223</v>
      </c>
      <c r="H4103" t="s">
        <v>8245</v>
      </c>
      <c r="I4103">
        <v>1446087223</v>
      </c>
      <c r="J4103">
        <v>1443495223</v>
      </c>
      <c r="K4103" t="b">
        <v>0</v>
      </c>
      <c r="L4103">
        <v>0</v>
      </c>
      <c r="M4103" t="b">
        <v>0</v>
      </c>
      <c r="N4103" t="s">
        <v>8270</v>
      </c>
      <c r="O4103">
        <f t="shared" si="256"/>
        <v>0</v>
      </c>
      <c r="P4103">
        <f t="shared" si="257"/>
        <v>0</v>
      </c>
      <c r="Q4103" s="10" t="s">
        <v>8317</v>
      </c>
      <c r="R4103" t="s">
        <v>8318</v>
      </c>
      <c r="S4103" s="14">
        <f t="shared" si="258"/>
        <v>42276.120636574073</v>
      </c>
      <c r="T4103" s="14">
        <f t="shared" si="259"/>
        <v>42306.120636574073</v>
      </c>
    </row>
    <row r="4104" spans="1:20" ht="45" x14ac:dyDescent="0.45">
      <c r="A4104">
        <v>2395</v>
      </c>
      <c r="B4104" s="3" t="s">
        <v>2396</v>
      </c>
      <c r="C4104" s="3" t="s">
        <v>6505</v>
      </c>
      <c r="D4104" s="6">
        <v>33000</v>
      </c>
      <c r="E4104" s="8">
        <v>0</v>
      </c>
      <c r="F4104" t="s">
        <v>8219</v>
      </c>
      <c r="G4104" t="s">
        <v>8223</v>
      </c>
      <c r="H4104" t="s">
        <v>8245</v>
      </c>
      <c r="I4104">
        <v>1484038620</v>
      </c>
      <c r="J4104">
        <v>1481597687</v>
      </c>
      <c r="K4104" t="b">
        <v>0</v>
      </c>
      <c r="L4104">
        <v>0</v>
      </c>
      <c r="M4104" t="b">
        <v>0</v>
      </c>
      <c r="N4104" t="s">
        <v>8270</v>
      </c>
      <c r="O4104">
        <f t="shared" si="256"/>
        <v>0</v>
      </c>
      <c r="P4104">
        <f t="shared" si="257"/>
        <v>0</v>
      </c>
      <c r="Q4104" s="10" t="s">
        <v>8317</v>
      </c>
      <c r="R4104" t="s">
        <v>8318</v>
      </c>
      <c r="S4104" s="14">
        <f t="shared" si="258"/>
        <v>42717.121377314819</v>
      </c>
      <c r="T4104" s="14">
        <f t="shared" si="259"/>
        <v>42745.372916666667</v>
      </c>
    </row>
    <row r="4105" spans="1:20" ht="45" x14ac:dyDescent="0.45">
      <c r="A4105">
        <v>2397</v>
      </c>
      <c r="B4105" s="3" t="s">
        <v>2398</v>
      </c>
      <c r="C4105" s="3" t="s">
        <v>6507</v>
      </c>
      <c r="D4105" s="6">
        <v>124000</v>
      </c>
      <c r="E4105" s="8">
        <v>0</v>
      </c>
      <c r="F4105" t="s">
        <v>8219</v>
      </c>
      <c r="G4105" t="s">
        <v>8223</v>
      </c>
      <c r="H4105" t="s">
        <v>8245</v>
      </c>
      <c r="I4105">
        <v>1420233256</v>
      </c>
      <c r="J4105">
        <v>1417641256</v>
      </c>
      <c r="K4105" t="b">
        <v>0</v>
      </c>
      <c r="L4105">
        <v>0</v>
      </c>
      <c r="M4105" t="b">
        <v>0</v>
      </c>
      <c r="N4105" t="s">
        <v>8270</v>
      </c>
      <c r="O4105">
        <f t="shared" si="256"/>
        <v>0</v>
      </c>
      <c r="P4105">
        <f t="shared" si="257"/>
        <v>0</v>
      </c>
      <c r="Q4105" s="10" t="s">
        <v>8317</v>
      </c>
      <c r="R4105" t="s">
        <v>8318</v>
      </c>
      <c r="S4105" s="14">
        <f t="shared" si="258"/>
        <v>41976.88490740741</v>
      </c>
      <c r="T4105" s="14">
        <f t="shared" si="259"/>
        <v>42006.88490740741</v>
      </c>
    </row>
    <row r="4106" spans="1:20" ht="45" x14ac:dyDescent="0.45">
      <c r="A4106">
        <v>2398</v>
      </c>
      <c r="B4106" s="3" t="s">
        <v>2399</v>
      </c>
      <c r="C4106" s="3" t="s">
        <v>6508</v>
      </c>
      <c r="D4106" s="6">
        <v>4000</v>
      </c>
      <c r="E4106" s="8">
        <v>0</v>
      </c>
      <c r="F4106" t="s">
        <v>8219</v>
      </c>
      <c r="G4106" t="s">
        <v>8223</v>
      </c>
      <c r="H4106" t="s">
        <v>8245</v>
      </c>
      <c r="I4106">
        <v>1435874384</v>
      </c>
      <c r="J4106">
        <v>1433282384</v>
      </c>
      <c r="K4106" t="b">
        <v>0</v>
      </c>
      <c r="L4106">
        <v>0</v>
      </c>
      <c r="M4106" t="b">
        <v>0</v>
      </c>
      <c r="N4106" t="s">
        <v>8270</v>
      </c>
      <c r="O4106">
        <f t="shared" si="256"/>
        <v>0</v>
      </c>
      <c r="P4106">
        <f t="shared" si="257"/>
        <v>0</v>
      </c>
      <c r="Q4106" s="10" t="s">
        <v>8317</v>
      </c>
      <c r="R4106" t="s">
        <v>8318</v>
      </c>
      <c r="S4106" s="14">
        <f t="shared" si="258"/>
        <v>42157.916481481487</v>
      </c>
      <c r="T4106" s="14">
        <f t="shared" si="259"/>
        <v>42187.916481481487</v>
      </c>
    </row>
    <row r="4107" spans="1:20" ht="45" x14ac:dyDescent="0.45">
      <c r="A4107">
        <v>2399</v>
      </c>
      <c r="B4107" s="3" t="s">
        <v>2400</v>
      </c>
      <c r="C4107" s="3" t="s">
        <v>6509</v>
      </c>
      <c r="D4107" s="6">
        <v>13000</v>
      </c>
      <c r="E4107" s="8">
        <v>0</v>
      </c>
      <c r="F4107" t="s">
        <v>8219</v>
      </c>
      <c r="G4107" t="s">
        <v>8234</v>
      </c>
      <c r="H4107" t="s">
        <v>8254</v>
      </c>
      <c r="I4107">
        <v>1418934506</v>
      </c>
      <c r="J4107">
        <v>1415910506</v>
      </c>
      <c r="K4107" t="b">
        <v>0</v>
      </c>
      <c r="L4107">
        <v>0</v>
      </c>
      <c r="M4107" t="b">
        <v>0</v>
      </c>
      <c r="N4107" t="s">
        <v>8270</v>
      </c>
      <c r="O4107">
        <f t="shared" si="256"/>
        <v>0</v>
      </c>
      <c r="P4107">
        <f t="shared" si="257"/>
        <v>0</v>
      </c>
      <c r="Q4107" s="10" t="s">
        <v>8317</v>
      </c>
      <c r="R4107" t="s">
        <v>8318</v>
      </c>
      <c r="S4107" s="14">
        <f t="shared" si="258"/>
        <v>41956.853078703702</v>
      </c>
      <c r="T4107" s="14">
        <f t="shared" si="259"/>
        <v>41991.853078703702</v>
      </c>
    </row>
    <row r="4108" spans="1:20" ht="45" x14ac:dyDescent="0.45">
      <c r="A4108">
        <v>2400</v>
      </c>
      <c r="B4108" s="3" t="s">
        <v>2401</v>
      </c>
      <c r="C4108" s="3" t="s">
        <v>6510</v>
      </c>
      <c r="D4108" s="6">
        <v>50000</v>
      </c>
      <c r="E4108" s="8">
        <v>0</v>
      </c>
      <c r="F4108" t="s">
        <v>8219</v>
      </c>
      <c r="G4108" t="s">
        <v>8225</v>
      </c>
      <c r="H4108" t="s">
        <v>8247</v>
      </c>
      <c r="I4108">
        <v>1460615164</v>
      </c>
      <c r="J4108">
        <v>1458023164</v>
      </c>
      <c r="K4108" t="b">
        <v>0</v>
      </c>
      <c r="L4108">
        <v>0</v>
      </c>
      <c r="M4108" t="b">
        <v>0</v>
      </c>
      <c r="N4108" t="s">
        <v>8270</v>
      </c>
      <c r="O4108">
        <f t="shared" si="256"/>
        <v>0</v>
      </c>
      <c r="P4108">
        <f t="shared" si="257"/>
        <v>0</v>
      </c>
      <c r="Q4108" s="10" t="s">
        <v>8317</v>
      </c>
      <c r="R4108" t="s">
        <v>8318</v>
      </c>
      <c r="S4108" s="14">
        <f t="shared" si="258"/>
        <v>42444.268101851849</v>
      </c>
      <c r="T4108" s="14">
        <f t="shared" si="259"/>
        <v>42474.268101851849</v>
      </c>
    </row>
    <row r="4109" spans="1:20" ht="45" x14ac:dyDescent="0.45">
      <c r="A4109">
        <v>1227</v>
      </c>
      <c r="B4109" s="3" t="s">
        <v>1228</v>
      </c>
      <c r="C4109" s="3" t="s">
        <v>5337</v>
      </c>
      <c r="D4109" s="6">
        <v>2000</v>
      </c>
      <c r="E4109" s="8">
        <v>0</v>
      </c>
      <c r="F4109" t="s">
        <v>8219</v>
      </c>
      <c r="G4109" t="s">
        <v>8223</v>
      </c>
      <c r="H4109" t="s">
        <v>8245</v>
      </c>
      <c r="I4109">
        <v>1407394800</v>
      </c>
      <c r="J4109">
        <v>1404770616</v>
      </c>
      <c r="K4109" t="b">
        <v>0</v>
      </c>
      <c r="L4109">
        <v>0</v>
      </c>
      <c r="M4109" t="b">
        <v>0</v>
      </c>
      <c r="N4109" t="s">
        <v>8284</v>
      </c>
      <c r="O4109">
        <f t="shared" si="256"/>
        <v>0</v>
      </c>
      <c r="P4109">
        <f t="shared" si="257"/>
        <v>0</v>
      </c>
      <c r="Q4109" s="10" t="s">
        <v>8323</v>
      </c>
      <c r="R4109" t="s">
        <v>8338</v>
      </c>
      <c r="S4109" s="14">
        <f t="shared" si="258"/>
        <v>41827.919166666667</v>
      </c>
      <c r="T4109" s="14">
        <f t="shared" si="259"/>
        <v>41858.291666666664</v>
      </c>
    </row>
    <row r="4110" spans="1:20" ht="45" x14ac:dyDescent="0.45">
      <c r="A4110">
        <v>1230</v>
      </c>
      <c r="B4110" s="3" t="s">
        <v>1231</v>
      </c>
      <c r="C4110" s="3" t="s">
        <v>5340</v>
      </c>
      <c r="D4110" s="6">
        <v>500000</v>
      </c>
      <c r="E4110" s="8">
        <v>0</v>
      </c>
      <c r="F4110" t="s">
        <v>8219</v>
      </c>
      <c r="G4110" t="s">
        <v>8223</v>
      </c>
      <c r="H4110" t="s">
        <v>8245</v>
      </c>
      <c r="I4110">
        <v>1298589630</v>
      </c>
      <c r="J4110">
        <v>1295997630</v>
      </c>
      <c r="K4110" t="b">
        <v>0</v>
      </c>
      <c r="L4110">
        <v>0</v>
      </c>
      <c r="M4110" t="b">
        <v>0</v>
      </c>
      <c r="N4110" t="s">
        <v>8284</v>
      </c>
      <c r="O4110">
        <f t="shared" si="256"/>
        <v>0</v>
      </c>
      <c r="P4110">
        <f t="shared" si="257"/>
        <v>0</v>
      </c>
      <c r="Q4110" s="10" t="s">
        <v>8323</v>
      </c>
      <c r="R4110" t="s">
        <v>8338</v>
      </c>
      <c r="S4110" s="14">
        <f t="shared" si="258"/>
        <v>40568.972569444442</v>
      </c>
      <c r="T4110" s="14">
        <f t="shared" si="259"/>
        <v>40598.972569444442</v>
      </c>
    </row>
    <row r="4111" spans="1:20" ht="45" x14ac:dyDescent="0.45">
      <c r="A4111">
        <v>1231</v>
      </c>
      <c r="B4111" s="3" t="s">
        <v>1232</v>
      </c>
      <c r="C4111" s="3" t="s">
        <v>5341</v>
      </c>
      <c r="D4111" s="6">
        <v>5000</v>
      </c>
      <c r="E4111" s="8">
        <v>0</v>
      </c>
      <c r="F4111" t="s">
        <v>8219</v>
      </c>
      <c r="G4111" t="s">
        <v>8223</v>
      </c>
      <c r="H4111" t="s">
        <v>8245</v>
      </c>
      <c r="I4111">
        <v>1440723600</v>
      </c>
      <c r="J4111">
        <v>1436394968</v>
      </c>
      <c r="K4111" t="b">
        <v>0</v>
      </c>
      <c r="L4111">
        <v>0</v>
      </c>
      <c r="M4111" t="b">
        <v>0</v>
      </c>
      <c r="N4111" t="s">
        <v>8284</v>
      </c>
      <c r="O4111">
        <f t="shared" si="256"/>
        <v>0</v>
      </c>
      <c r="P4111">
        <f t="shared" si="257"/>
        <v>0</v>
      </c>
      <c r="Q4111" s="10" t="s">
        <v>8323</v>
      </c>
      <c r="R4111" t="s">
        <v>8338</v>
      </c>
      <c r="S4111" s="14">
        <f t="shared" si="258"/>
        <v>42193.941759259258</v>
      </c>
      <c r="T4111" s="14">
        <f t="shared" si="259"/>
        <v>42244.041666666672</v>
      </c>
    </row>
    <row r="4112" spans="1:20" ht="45" x14ac:dyDescent="0.45">
      <c r="A4112">
        <v>1234</v>
      </c>
      <c r="B4112" s="3" t="s">
        <v>1235</v>
      </c>
      <c r="C4112" s="3" t="s">
        <v>5344</v>
      </c>
      <c r="D4112" s="6">
        <v>50000</v>
      </c>
      <c r="E4112" s="8">
        <v>0</v>
      </c>
      <c r="F4112" t="s">
        <v>8219</v>
      </c>
      <c r="G4112" t="s">
        <v>8224</v>
      </c>
      <c r="H4112" t="s">
        <v>8246</v>
      </c>
      <c r="I4112">
        <v>1422903342</v>
      </c>
      <c r="J4112">
        <v>1420311342</v>
      </c>
      <c r="K4112" t="b">
        <v>0</v>
      </c>
      <c r="L4112">
        <v>0</v>
      </c>
      <c r="M4112" t="b">
        <v>0</v>
      </c>
      <c r="N4112" t="s">
        <v>8284</v>
      </c>
      <c r="O4112">
        <f t="shared" si="256"/>
        <v>0</v>
      </c>
      <c r="P4112">
        <f t="shared" si="257"/>
        <v>0</v>
      </c>
      <c r="Q4112" s="10" t="s">
        <v>8323</v>
      </c>
      <c r="R4112" t="s">
        <v>8338</v>
      </c>
      <c r="S4112" s="14">
        <f t="shared" si="258"/>
        <v>42007.788680555561</v>
      </c>
      <c r="T4112" s="14">
        <f t="shared" si="259"/>
        <v>42037.788680555561</v>
      </c>
    </row>
    <row r="4113" spans="1:20" x14ac:dyDescent="0.45">
      <c r="A4113">
        <v>1236</v>
      </c>
      <c r="B4113" s="3" t="s">
        <v>1237</v>
      </c>
      <c r="C4113" s="3" t="s">
        <v>5346</v>
      </c>
      <c r="D4113" s="6">
        <v>2500</v>
      </c>
      <c r="E4113" s="8">
        <v>0</v>
      </c>
      <c r="F4113" t="s">
        <v>8219</v>
      </c>
      <c r="G4113" t="s">
        <v>8223</v>
      </c>
      <c r="H4113" t="s">
        <v>8245</v>
      </c>
      <c r="I4113">
        <v>1343491200</v>
      </c>
      <c r="J4113">
        <v>1342801164</v>
      </c>
      <c r="K4113" t="b">
        <v>0</v>
      </c>
      <c r="L4113">
        <v>0</v>
      </c>
      <c r="M4113" t="b">
        <v>0</v>
      </c>
      <c r="N4113" t="s">
        <v>8284</v>
      </c>
      <c r="O4113">
        <f t="shared" si="256"/>
        <v>0</v>
      </c>
      <c r="P4113">
        <f t="shared" si="257"/>
        <v>0</v>
      </c>
      <c r="Q4113" s="10" t="s">
        <v>8323</v>
      </c>
      <c r="R4113" t="s">
        <v>8338</v>
      </c>
      <c r="S4113" s="14">
        <f t="shared" si="258"/>
        <v>41110.680138888885</v>
      </c>
      <c r="T4113" s="14">
        <f t="shared" si="259"/>
        <v>41118.666666666664</v>
      </c>
    </row>
    <row r="4114" spans="1:20" ht="45" x14ac:dyDescent="0.45">
      <c r="A4114">
        <v>1237</v>
      </c>
      <c r="B4114" s="3" t="s">
        <v>1238</v>
      </c>
      <c r="C4114" s="3" t="s">
        <v>5347</v>
      </c>
      <c r="D4114" s="6">
        <v>25000</v>
      </c>
      <c r="E4114" s="8">
        <v>0</v>
      </c>
      <c r="F4114" t="s">
        <v>8219</v>
      </c>
      <c r="G4114" t="s">
        <v>8223</v>
      </c>
      <c r="H4114" t="s">
        <v>8245</v>
      </c>
      <c r="I4114">
        <v>1345790865</v>
      </c>
      <c r="J4114">
        <v>1344062865</v>
      </c>
      <c r="K4114" t="b">
        <v>0</v>
      </c>
      <c r="L4114">
        <v>0</v>
      </c>
      <c r="M4114" t="b">
        <v>0</v>
      </c>
      <c r="N4114" t="s">
        <v>8284</v>
      </c>
      <c r="O4114">
        <f t="shared" si="256"/>
        <v>0</v>
      </c>
      <c r="P4114">
        <f t="shared" si="257"/>
        <v>0</v>
      </c>
      <c r="Q4114" s="10" t="s">
        <v>8323</v>
      </c>
      <c r="R4114" t="s">
        <v>8338</v>
      </c>
      <c r="S4114" s="14">
        <f t="shared" si="258"/>
        <v>41125.283159722225</v>
      </c>
      <c r="T4114" s="14">
        <f t="shared" si="259"/>
        <v>41145.283159722225</v>
      </c>
    </row>
    <row r="4115" spans="1:20" ht="30.6" x14ac:dyDescent="0.45">
      <c r="A4115">
        <v>1239</v>
      </c>
      <c r="B4115" s="3" t="s">
        <v>1240</v>
      </c>
      <c r="C4115" s="3" t="s">
        <v>5349</v>
      </c>
      <c r="D4115" s="6">
        <v>2500</v>
      </c>
      <c r="E4115" s="8">
        <v>0</v>
      </c>
      <c r="F4115" t="s">
        <v>8219</v>
      </c>
      <c r="G4115" t="s">
        <v>8223</v>
      </c>
      <c r="H4115" t="s">
        <v>8245</v>
      </c>
      <c r="I4115">
        <v>1325804767</v>
      </c>
      <c r="J4115">
        <v>1323212767</v>
      </c>
      <c r="K4115" t="b">
        <v>0</v>
      </c>
      <c r="L4115">
        <v>0</v>
      </c>
      <c r="M4115" t="b">
        <v>0</v>
      </c>
      <c r="N4115" t="s">
        <v>8284</v>
      </c>
      <c r="O4115">
        <f t="shared" si="256"/>
        <v>0</v>
      </c>
      <c r="P4115">
        <f t="shared" si="257"/>
        <v>0</v>
      </c>
      <c r="Q4115" s="10" t="s">
        <v>8323</v>
      </c>
      <c r="R4115" t="s">
        <v>8338</v>
      </c>
      <c r="S4115" s="14">
        <f t="shared" si="258"/>
        <v>40883.962581018517</v>
      </c>
      <c r="T4115" s="14">
        <f t="shared" si="259"/>
        <v>40913.962581018517</v>
      </c>
    </row>
  </sheetData>
  <autoFilter ref="Q1:Q4115" xr:uid="{1AEDC18E-AC6D-48D7-8BE7-16341F1F42E6}"/>
  <conditionalFormatting sqref="F1">
    <cfRule type="colorScale" priority="8">
      <colorScale>
        <cfvo type="num" val="0"/>
        <cfvo type="num" val="90"/>
        <color rgb="FFFF0000"/>
        <color rgb="FF00B0F0"/>
      </colorScale>
    </cfRule>
  </conditionalFormatting>
  <conditionalFormatting sqref="F1:F1048576">
    <cfRule type="cellIs" dxfId="20" priority="1" operator="equal">
      <formula>"canceled"</formula>
    </cfRule>
    <cfRule type="cellIs" dxfId="19" priority="3" operator="equal">
      <formula>"successful"</formula>
    </cfRule>
    <cfRule type="cellIs" dxfId="18" priority="5" operator="equal">
      <formula>"succesful"</formula>
    </cfRule>
    <cfRule type="cellIs" dxfId="17" priority="6" operator="equal">
      <formula>"canceled"</formula>
    </cfRule>
    <cfRule type="cellIs" dxfId="16" priority="7" operator="equal">
      <formula>"failed"</formula>
    </cfRule>
  </conditionalFormatting>
  <conditionalFormatting sqref="R1:R1048576">
    <cfRule type="cellIs" dxfId="15" priority="4" operator="equal">
      <formula>"plays"</formula>
    </cfRule>
  </conditionalFormatting>
  <conditionalFormatting sqref="G2176 G2178 G2181:G2184 G2186 G2188:G2192 G2194:G2195 G2197:G2198 G2200 G2202:G2205 G2207:G2208 G2211:G2214 G2216 G2219 G2222:G2225 G2227 G2229:G2232 G2237 G2240 G2242:G2246 G2249 G2251:G2252 G2255 G2259 G2263 G2266:G2268 G2272:G2275 G2278 G2280:G2281 G2283:G2284 G2287 G2289:G2293 G2295:G2298 G2300:G2302 G2311:G2312 G2317:G2322 G2325:G2326 G2329 G2333 G2336:G2337 G2339 G2342 G2344 G2346 G2349 G2354:G2355 G2357:G2365 G2367:G2370 G2372:G2373 G2376:G2378 G2381 G2383:G2386 G2388:G2392 G2394 G2398:G2399 G2404:G2409 G2411:G2412 G2415 G2418:G2424 G2428 G2431:G2432 G2434:G2437 G2439 G2441 G2443 G2446:G2450 G2454 G2457 G2459 G2461:G2466 G2468 G2470:G2475 G2477:G2482 G2484:G2485 G2487:G2494 G2497:G2499 G2501:G2502 G2505:G2511 G2520 G2522:G2523 G2526:G2527 G2529:G2532 G2534:G2536 G2538:G2545 G2548 G2550:G2551 G2553:G2558 G2562:G2571 G2573:G2576 G2578:G2579 G2581 G2583 G2586:G2587 G2589:G2592 G2594 G2596:G2598 G2600:G2605 G2608 G2611:G2613 G2615 G2617:G2622 G2624:G2630 G2632:G2638 G2640 G2642 G2644:G2645 G2647:G2650 G2652 G2654 G2656 G2659:G2660 G2663:G2666 G2668 G2671 G2674:G2675 G2677:G2681 G2683:G2685 G2687:G2690 G2692 G2696:G2701 G2704:G2706 G2709 G2711:G2716 G2718:G2729 G2733:G2747 G2749:G2771 G2773:G2776 G2778:G2779 G2781 G2783 G2785:G2787 G2789:G2811 G2813:G2819 G2821:G2840 G2842:G2869 G2871:G2880 G2882:G2891 G2893:G2902 G2905 G2907:G2910 G2912 G2914:G2916 G2918:G2927 G2929 G2931:G2953 G2955:G2972 G2974:G2985 G2987:G3005 G3007:G3015 G3017:G3024 G3026:G3051 G3053:G3056 G3058:G3061 G3063:G3068 G3070:G3074 G3077:G3078 G3080:G3082 G3084:G3087 G3089:G3091 G3093:G3096 G3098:G3099 G3101:G3105 G3107:G3109 G3112:G3114 G3116:G3117 G3119:G3123 G3125 G3127:G3134 G3136:G3142 G3144:G3151 G3153:G3154 G3156:G3201 G3203:G3205 G3207:G3210 G3212 G3214:G3215 G3217:G3219 G3222:G3225 G3227:G3229 G3231:G3232 G3234:G3235 G3237 G3239:G3242 G3244:G3251 G3253 G3255:G3258 G3260:G3261 G3263:G3266 G3268:G3272 G3274:G3276 G3278:G3289 G3291 G3294:G3295 G3298 G3300:G3304 G3306:G3316 G3318:G3321 G3323:G3328 G3330:G3333 G3335 G3338:G3352 G3355:G3361 G3363:G3367 G3370:G3376 G3379:G3380 G3382:G3384 G3386:G3387 G3389:G3396 G3398:G3403 G3405:G3407 G3409:G3411 G3414 G3416 G3418:G3425 G3427 G3430 G3433:G3439 G3441:G3442 G3444:G3445 G3448 G3451:G3456 G3459:G3460 G3462 G3464 G3467:G3470 G3472 G3474:G3475 G3477:G3478 G3480:G3483 G3485 G3487:G3489 G3491:G3493 G3496 G3498 G3500 G3502 G3504:G3510 G3512 G3514:G3515 G3517:G3520 G3522:G3532 G3535 G3537:G3545 G3547 G3549:G3557 G3559:G3564 G3566 G3568 G3570:G3574 G3576:G3578 G3580 G3582 G3584 G3587 G3589:G3592 G3594:G3595 G3599:G3600 G3604:G3607 G3612 G3617 G3622 G3624:G3627 G3630 G3632:G3633 G3635:G3636 G3638:G3642 G3644:G3650 G3652:G3654 G3656 G3658:G3660 G3664 G3666:G3670 G3673:G3675 G3677:G3684 G3687:G3688 G3691:G3693 G3695 G3698:G3701 G3704:G3711 G3714:G3716 G3718:G3722 G3724 G3726:G3729 G3731:G3735 G3737 G3739:G3742 G3744:G3758 G3760:G3762 G3764 G3767:G3771 G3774:G3781 G3784:G3787 G3789:G3791 G3794:G3795 G3798:G3799 G3805 G3808 G3810:G3820 G3822:G3823 G3827:G3839 G3841:G3844 G3847:G3851 G3855:G3858 G3860 G3865:G3866 G3868:G3873 G3876 G3878 G3880:G3883 G3885:G3890 G3892:G3895 G3897:G3908 G3910 G3915:G3923 G3926:G3932 G3934:G3938 G3940 G3942 G3947 G3949:G3950 G3952 G3954:G3955 G3957 G3962:G3963 G3966:G3969 G3972:G3973 G3975:G3980 G3982 G3985 G3987:G3988 G3990:G3996 G3998:G4001 G4003:G4004 G4006 G4009:G4010 G4014:G4015 G4017:G4018 G4020 G4022 G4024 G4026 G4029:G4031 G4035:G4038 G4040:G4043 G4047:G4049 G4054 G4057:G4059 G4062:G4066 G4069:G4071 G4073:G4077 G4079:G4080 G4082:G4083 G4086:G4088 G4090 G4092:G4093 G4096:G4105 G4107:G4115">
    <cfRule type="cellIs" dxfId="14" priority="2" operator="equal">
      <formula>"US"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77564-527A-446D-82F3-74BCEFCD551F}">
  <dimension ref="A1:D3039"/>
  <sheetViews>
    <sheetView zoomScale="122" zoomScaleNormal="122" workbookViewId="0">
      <selection activeCell="A4" sqref="A4"/>
    </sheetView>
  </sheetViews>
  <sheetFormatPr defaultRowHeight="14.4" x14ac:dyDescent="0.3"/>
  <cols>
    <col min="1" max="1" width="27.109375" customWidth="1"/>
    <col min="2" max="2" width="18" customWidth="1"/>
    <col min="3" max="3" width="17" customWidth="1"/>
    <col min="4" max="4" width="17.77734375" customWidth="1"/>
  </cols>
  <sheetData>
    <row r="1" spans="1:4" x14ac:dyDescent="0.3">
      <c r="B1" s="1" t="s">
        <v>8363</v>
      </c>
      <c r="C1" s="1" t="s">
        <v>8222</v>
      </c>
      <c r="D1" s="1" t="s">
        <v>8304</v>
      </c>
    </row>
    <row r="2" spans="1:4" x14ac:dyDescent="0.3">
      <c r="B2" t="s">
        <v>8316</v>
      </c>
      <c r="C2" t="s">
        <v>8223</v>
      </c>
      <c r="D2" t="s">
        <v>8218</v>
      </c>
    </row>
    <row r="3" spans="1:4" x14ac:dyDescent="0.3">
      <c r="B3" t="s">
        <v>8316</v>
      </c>
      <c r="C3" t="s">
        <v>8223</v>
      </c>
      <c r="D3" t="s">
        <v>8218</v>
      </c>
    </row>
    <row r="4" spans="1:4" x14ac:dyDescent="0.3">
      <c r="A4" t="s">
        <v>8390</v>
      </c>
      <c r="B4" t="s">
        <v>8316</v>
      </c>
      <c r="C4" t="s">
        <v>8223</v>
      </c>
      <c r="D4" t="s">
        <v>8218</v>
      </c>
    </row>
    <row r="5" spans="1:4" x14ac:dyDescent="0.3">
      <c r="A5" t="s">
        <v>8390</v>
      </c>
      <c r="B5" t="s">
        <v>8316</v>
      </c>
      <c r="C5" t="s">
        <v>8223</v>
      </c>
      <c r="D5" t="s">
        <v>8218</v>
      </c>
    </row>
    <row r="6" spans="1:4" x14ac:dyDescent="0.3">
      <c r="A6" t="s">
        <v>8390</v>
      </c>
      <c r="B6" t="s">
        <v>8316</v>
      </c>
      <c r="C6" t="s">
        <v>8223</v>
      </c>
      <c r="D6" t="s">
        <v>8218</v>
      </c>
    </row>
    <row r="7" spans="1:4" x14ac:dyDescent="0.3">
      <c r="A7" t="s">
        <v>8390</v>
      </c>
      <c r="B7" t="s">
        <v>8316</v>
      </c>
      <c r="C7" t="s">
        <v>8223</v>
      </c>
      <c r="D7" t="s">
        <v>8218</v>
      </c>
    </row>
    <row r="8" spans="1:4" x14ac:dyDescent="0.3">
      <c r="A8" t="s">
        <v>8390</v>
      </c>
      <c r="B8" t="s">
        <v>8316</v>
      </c>
      <c r="C8" t="s">
        <v>8223</v>
      </c>
      <c r="D8" t="s">
        <v>8218</v>
      </c>
    </row>
    <row r="9" spans="1:4" x14ac:dyDescent="0.3">
      <c r="A9" t="s">
        <v>8390</v>
      </c>
      <c r="B9" t="s">
        <v>8316</v>
      </c>
      <c r="C9" t="s">
        <v>8223</v>
      </c>
      <c r="D9" t="s">
        <v>8218</v>
      </c>
    </row>
    <row r="10" spans="1:4" x14ac:dyDescent="0.3">
      <c r="A10" t="s">
        <v>8390</v>
      </c>
      <c r="B10" t="s">
        <v>8316</v>
      </c>
      <c r="C10" t="s">
        <v>8223</v>
      </c>
      <c r="D10" t="s">
        <v>8218</v>
      </c>
    </row>
    <row r="11" spans="1:4" x14ac:dyDescent="0.3">
      <c r="A11" t="s">
        <v>8390</v>
      </c>
      <c r="B11" t="s">
        <v>8316</v>
      </c>
      <c r="C11" t="s">
        <v>8223</v>
      </c>
      <c r="D11" t="s">
        <v>8218</v>
      </c>
    </row>
    <row r="12" spans="1:4" x14ac:dyDescent="0.3">
      <c r="A12" t="s">
        <v>8390</v>
      </c>
      <c r="B12" t="s">
        <v>8316</v>
      </c>
      <c r="C12" t="s">
        <v>8223</v>
      </c>
      <c r="D12" t="s">
        <v>8218</v>
      </c>
    </row>
    <row r="13" spans="1:4" x14ac:dyDescent="0.3">
      <c r="A13" t="s">
        <v>8390</v>
      </c>
      <c r="B13" t="s">
        <v>8316</v>
      </c>
      <c r="C13" t="s">
        <v>8223</v>
      </c>
      <c r="D13" t="s">
        <v>8218</v>
      </c>
    </row>
    <row r="14" spans="1:4" x14ac:dyDescent="0.3">
      <c r="A14" t="s">
        <v>8390</v>
      </c>
      <c r="B14" t="s">
        <v>8316</v>
      </c>
      <c r="C14" t="s">
        <v>8223</v>
      </c>
      <c r="D14" t="s">
        <v>8218</v>
      </c>
    </row>
    <row r="15" spans="1:4" x14ac:dyDescent="0.3">
      <c r="A15" t="s">
        <v>8390</v>
      </c>
      <c r="B15" t="s">
        <v>8316</v>
      </c>
      <c r="C15" t="s">
        <v>8223</v>
      </c>
      <c r="D15" t="s">
        <v>8218</v>
      </c>
    </row>
    <row r="16" spans="1:4" x14ac:dyDescent="0.3">
      <c r="A16" t="s">
        <v>8390</v>
      </c>
      <c r="B16" t="s">
        <v>8316</v>
      </c>
      <c r="C16" t="s">
        <v>8223</v>
      </c>
      <c r="D16" t="s">
        <v>8218</v>
      </c>
    </row>
    <row r="17" spans="1:4" x14ac:dyDescent="0.3">
      <c r="A17" t="s">
        <v>8390</v>
      </c>
      <c r="B17" t="s">
        <v>8316</v>
      </c>
      <c r="C17" t="s">
        <v>8223</v>
      </c>
      <c r="D17" t="s">
        <v>8218</v>
      </c>
    </row>
    <row r="18" spans="1:4" x14ac:dyDescent="0.3">
      <c r="A18" t="s">
        <v>8390</v>
      </c>
      <c r="B18" t="s">
        <v>8316</v>
      </c>
      <c r="C18" t="s">
        <v>8223</v>
      </c>
      <c r="D18" t="s">
        <v>8218</v>
      </c>
    </row>
    <row r="19" spans="1:4" x14ac:dyDescent="0.3">
      <c r="A19" t="s">
        <v>8390</v>
      </c>
      <c r="B19" t="s">
        <v>8316</v>
      </c>
      <c r="C19" t="s">
        <v>8223</v>
      </c>
      <c r="D19" t="s">
        <v>8218</v>
      </c>
    </row>
    <row r="20" spans="1:4" x14ac:dyDescent="0.3">
      <c r="A20" t="s">
        <v>8390</v>
      </c>
      <c r="B20" t="s">
        <v>8316</v>
      </c>
      <c r="C20" t="s">
        <v>8223</v>
      </c>
      <c r="D20" t="s">
        <v>8218</v>
      </c>
    </row>
    <row r="21" spans="1:4" x14ac:dyDescent="0.3">
      <c r="A21" t="s">
        <v>8390</v>
      </c>
      <c r="B21" t="s">
        <v>8316</v>
      </c>
      <c r="C21" t="s">
        <v>8223</v>
      </c>
      <c r="D21" t="s">
        <v>8218</v>
      </c>
    </row>
    <row r="22" spans="1:4" x14ac:dyDescent="0.3">
      <c r="A22" t="s">
        <v>8390</v>
      </c>
      <c r="B22" t="s">
        <v>8316</v>
      </c>
      <c r="C22" t="s">
        <v>8223</v>
      </c>
      <c r="D22" t="s">
        <v>8218</v>
      </c>
    </row>
    <row r="23" spans="1:4" x14ac:dyDescent="0.3">
      <c r="A23" t="s">
        <v>8390</v>
      </c>
      <c r="B23" t="s">
        <v>8316</v>
      </c>
      <c r="C23" t="s">
        <v>8223</v>
      </c>
      <c r="D23" t="s">
        <v>8218</v>
      </c>
    </row>
    <row r="24" spans="1:4" x14ac:dyDescent="0.3">
      <c r="A24" t="s">
        <v>8390</v>
      </c>
      <c r="B24" t="s">
        <v>8316</v>
      </c>
      <c r="C24" t="s">
        <v>8223</v>
      </c>
      <c r="D24" t="s">
        <v>8218</v>
      </c>
    </row>
    <row r="25" spans="1:4" x14ac:dyDescent="0.3">
      <c r="A25" t="s">
        <v>8390</v>
      </c>
      <c r="B25" t="s">
        <v>8316</v>
      </c>
      <c r="C25" t="s">
        <v>8223</v>
      </c>
      <c r="D25" t="s">
        <v>8218</v>
      </c>
    </row>
    <row r="26" spans="1:4" x14ac:dyDescent="0.3">
      <c r="A26" t="s">
        <v>8390</v>
      </c>
      <c r="B26" t="s">
        <v>8316</v>
      </c>
      <c r="C26" t="s">
        <v>8223</v>
      </c>
      <c r="D26" t="s">
        <v>8218</v>
      </c>
    </row>
    <row r="27" spans="1:4" x14ac:dyDescent="0.3">
      <c r="A27" t="s">
        <v>8390</v>
      </c>
      <c r="B27" t="s">
        <v>8316</v>
      </c>
      <c r="C27" t="s">
        <v>8223</v>
      </c>
      <c r="D27" t="s">
        <v>8218</v>
      </c>
    </row>
    <row r="28" spans="1:4" x14ac:dyDescent="0.3">
      <c r="A28" t="s">
        <v>8390</v>
      </c>
      <c r="B28" t="s">
        <v>8316</v>
      </c>
      <c r="C28" t="s">
        <v>8223</v>
      </c>
      <c r="D28" t="s">
        <v>8218</v>
      </c>
    </row>
    <row r="29" spans="1:4" x14ac:dyDescent="0.3">
      <c r="A29" t="s">
        <v>8390</v>
      </c>
      <c r="B29" t="s">
        <v>8316</v>
      </c>
      <c r="C29" t="s">
        <v>8223</v>
      </c>
      <c r="D29" t="s">
        <v>8218</v>
      </c>
    </row>
    <row r="30" spans="1:4" x14ac:dyDescent="0.3">
      <c r="A30" t="s">
        <v>8390</v>
      </c>
      <c r="B30" t="s">
        <v>8316</v>
      </c>
      <c r="C30" t="s">
        <v>8223</v>
      </c>
      <c r="D30" t="s">
        <v>8218</v>
      </c>
    </row>
    <row r="31" spans="1:4" x14ac:dyDescent="0.3">
      <c r="A31" t="s">
        <v>8390</v>
      </c>
      <c r="B31" t="s">
        <v>8316</v>
      </c>
      <c r="C31" t="s">
        <v>8223</v>
      </c>
      <c r="D31" t="s">
        <v>8218</v>
      </c>
    </row>
    <row r="32" spans="1:4" x14ac:dyDescent="0.3">
      <c r="A32" t="s">
        <v>8390</v>
      </c>
      <c r="B32" t="s">
        <v>8316</v>
      </c>
      <c r="C32" t="s">
        <v>8223</v>
      </c>
      <c r="D32" t="s">
        <v>8218</v>
      </c>
    </row>
    <row r="33" spans="1:4" x14ac:dyDescent="0.3">
      <c r="A33" t="s">
        <v>8390</v>
      </c>
      <c r="B33" t="s">
        <v>8316</v>
      </c>
      <c r="C33" t="s">
        <v>8223</v>
      </c>
      <c r="D33" t="s">
        <v>8218</v>
      </c>
    </row>
    <row r="34" spans="1:4" x14ac:dyDescent="0.3">
      <c r="A34" t="s">
        <v>8390</v>
      </c>
      <c r="B34" t="s">
        <v>8316</v>
      </c>
      <c r="C34" t="s">
        <v>8223</v>
      </c>
      <c r="D34" t="s">
        <v>8218</v>
      </c>
    </row>
    <row r="35" spans="1:4" x14ac:dyDescent="0.3">
      <c r="A35" t="s">
        <v>8390</v>
      </c>
      <c r="B35" t="s">
        <v>8316</v>
      </c>
      <c r="C35" t="s">
        <v>8223</v>
      </c>
      <c r="D35" t="s">
        <v>8218</v>
      </c>
    </row>
    <row r="36" spans="1:4" x14ac:dyDescent="0.3">
      <c r="A36" t="s">
        <v>8390</v>
      </c>
      <c r="B36" t="s">
        <v>8316</v>
      </c>
      <c r="C36" t="s">
        <v>8223</v>
      </c>
      <c r="D36" t="s">
        <v>8218</v>
      </c>
    </row>
    <row r="37" spans="1:4" x14ac:dyDescent="0.3">
      <c r="A37" t="s">
        <v>8390</v>
      </c>
      <c r="B37" t="s">
        <v>8316</v>
      </c>
      <c r="C37" t="s">
        <v>8223</v>
      </c>
      <c r="D37" t="s">
        <v>8218</v>
      </c>
    </row>
    <row r="38" spans="1:4" x14ac:dyDescent="0.3">
      <c r="A38" t="s">
        <v>8390</v>
      </c>
      <c r="B38" t="s">
        <v>8316</v>
      </c>
      <c r="C38" t="s">
        <v>8223</v>
      </c>
      <c r="D38" t="s">
        <v>8218</v>
      </c>
    </row>
    <row r="39" spans="1:4" x14ac:dyDescent="0.3">
      <c r="A39" t="s">
        <v>8390</v>
      </c>
      <c r="B39" t="s">
        <v>8316</v>
      </c>
      <c r="C39" t="s">
        <v>8223</v>
      </c>
      <c r="D39" t="s">
        <v>8218</v>
      </c>
    </row>
    <row r="40" spans="1:4" x14ac:dyDescent="0.3">
      <c r="A40" t="s">
        <v>8390</v>
      </c>
      <c r="B40" t="s">
        <v>8316</v>
      </c>
      <c r="C40" t="s">
        <v>8223</v>
      </c>
      <c r="D40" t="s">
        <v>8218</v>
      </c>
    </row>
    <row r="41" spans="1:4" x14ac:dyDescent="0.3">
      <c r="A41" t="s">
        <v>8390</v>
      </c>
      <c r="B41" t="s">
        <v>8316</v>
      </c>
      <c r="C41" t="s">
        <v>8223</v>
      </c>
      <c r="D41" t="s">
        <v>8218</v>
      </c>
    </row>
    <row r="42" spans="1:4" x14ac:dyDescent="0.3">
      <c r="A42" t="s">
        <v>8390</v>
      </c>
      <c r="B42" t="s">
        <v>8316</v>
      </c>
      <c r="C42" t="s">
        <v>8223</v>
      </c>
      <c r="D42" t="s">
        <v>8218</v>
      </c>
    </row>
    <row r="43" spans="1:4" x14ac:dyDescent="0.3">
      <c r="A43" t="s">
        <v>8390</v>
      </c>
      <c r="B43" t="s">
        <v>8316</v>
      </c>
      <c r="C43" t="s">
        <v>8223</v>
      </c>
      <c r="D43" t="s">
        <v>8218</v>
      </c>
    </row>
    <row r="44" spans="1:4" x14ac:dyDescent="0.3">
      <c r="A44" t="s">
        <v>8390</v>
      </c>
      <c r="B44" t="s">
        <v>8316</v>
      </c>
      <c r="C44" t="s">
        <v>8223</v>
      </c>
      <c r="D44" t="s">
        <v>8218</v>
      </c>
    </row>
    <row r="45" spans="1:4" x14ac:dyDescent="0.3">
      <c r="A45" t="s">
        <v>8390</v>
      </c>
      <c r="B45" t="s">
        <v>8316</v>
      </c>
      <c r="C45" t="s">
        <v>8223</v>
      </c>
      <c r="D45" t="s">
        <v>8218</v>
      </c>
    </row>
    <row r="46" spans="1:4" x14ac:dyDescent="0.3">
      <c r="A46" t="s">
        <v>8390</v>
      </c>
      <c r="B46" t="s">
        <v>8316</v>
      </c>
      <c r="C46" t="s">
        <v>8223</v>
      </c>
      <c r="D46" t="s">
        <v>8218</v>
      </c>
    </row>
    <row r="47" spans="1:4" x14ac:dyDescent="0.3">
      <c r="A47" t="s">
        <v>8390</v>
      </c>
      <c r="B47" t="s">
        <v>8316</v>
      </c>
      <c r="C47" t="s">
        <v>8223</v>
      </c>
      <c r="D47" t="s">
        <v>8218</v>
      </c>
    </row>
    <row r="48" spans="1:4" x14ac:dyDescent="0.3">
      <c r="A48" t="s">
        <v>8390</v>
      </c>
      <c r="B48" t="s">
        <v>8316</v>
      </c>
      <c r="C48" t="s">
        <v>8223</v>
      </c>
      <c r="D48" t="s">
        <v>8218</v>
      </c>
    </row>
    <row r="49" spans="1:4" x14ac:dyDescent="0.3">
      <c r="A49" t="s">
        <v>8390</v>
      </c>
      <c r="B49" t="s">
        <v>8316</v>
      </c>
      <c r="C49" t="s">
        <v>8223</v>
      </c>
      <c r="D49" t="s">
        <v>8218</v>
      </c>
    </row>
    <row r="50" spans="1:4" x14ac:dyDescent="0.3">
      <c r="A50" t="s">
        <v>8390</v>
      </c>
      <c r="B50" t="s">
        <v>8316</v>
      </c>
      <c r="C50" t="s">
        <v>8223</v>
      </c>
      <c r="D50" t="s">
        <v>8218</v>
      </c>
    </row>
    <row r="51" spans="1:4" x14ac:dyDescent="0.3">
      <c r="A51" t="s">
        <v>8390</v>
      </c>
      <c r="B51" t="s">
        <v>8316</v>
      </c>
      <c r="C51" t="s">
        <v>8223</v>
      </c>
      <c r="D51" t="s">
        <v>8218</v>
      </c>
    </row>
    <row r="52" spans="1:4" x14ac:dyDescent="0.3">
      <c r="A52" t="s">
        <v>8390</v>
      </c>
      <c r="B52" t="s">
        <v>8316</v>
      </c>
      <c r="C52" t="s">
        <v>8223</v>
      </c>
      <c r="D52" t="s">
        <v>8218</v>
      </c>
    </row>
    <row r="53" spans="1:4" x14ac:dyDescent="0.3">
      <c r="A53" t="s">
        <v>8390</v>
      </c>
      <c r="B53" t="s">
        <v>8316</v>
      </c>
      <c r="C53" t="s">
        <v>8223</v>
      </c>
      <c r="D53" t="s">
        <v>8218</v>
      </c>
    </row>
    <row r="54" spans="1:4" x14ac:dyDescent="0.3">
      <c r="A54" t="s">
        <v>8390</v>
      </c>
      <c r="B54" t="s">
        <v>8316</v>
      </c>
      <c r="C54" t="s">
        <v>8223</v>
      </c>
      <c r="D54" t="s">
        <v>8218</v>
      </c>
    </row>
    <row r="55" spans="1:4" x14ac:dyDescent="0.3">
      <c r="A55" t="s">
        <v>8390</v>
      </c>
      <c r="B55" t="s">
        <v>8316</v>
      </c>
      <c r="C55" t="s">
        <v>8223</v>
      </c>
      <c r="D55" t="s">
        <v>8218</v>
      </c>
    </row>
    <row r="56" spans="1:4" x14ac:dyDescent="0.3">
      <c r="A56" t="s">
        <v>8390</v>
      </c>
      <c r="B56" t="s">
        <v>8316</v>
      </c>
      <c r="C56" t="s">
        <v>8223</v>
      </c>
      <c r="D56" t="s">
        <v>8218</v>
      </c>
    </row>
    <row r="57" spans="1:4" x14ac:dyDescent="0.3">
      <c r="A57" t="s">
        <v>8390</v>
      </c>
      <c r="B57" t="s">
        <v>8316</v>
      </c>
      <c r="C57" t="s">
        <v>8223</v>
      </c>
      <c r="D57" t="s">
        <v>8218</v>
      </c>
    </row>
    <row r="58" spans="1:4" x14ac:dyDescent="0.3">
      <c r="A58" t="s">
        <v>8390</v>
      </c>
      <c r="B58" t="s">
        <v>8316</v>
      </c>
      <c r="C58" t="s">
        <v>8223</v>
      </c>
      <c r="D58" t="s">
        <v>8218</v>
      </c>
    </row>
    <row r="59" spans="1:4" x14ac:dyDescent="0.3">
      <c r="A59" t="s">
        <v>8390</v>
      </c>
      <c r="B59" t="s">
        <v>8316</v>
      </c>
      <c r="C59" t="s">
        <v>8223</v>
      </c>
      <c r="D59" t="s">
        <v>8218</v>
      </c>
    </row>
    <row r="60" spans="1:4" x14ac:dyDescent="0.3">
      <c r="A60" t="s">
        <v>8390</v>
      </c>
      <c r="B60" t="s">
        <v>8316</v>
      </c>
      <c r="C60" t="s">
        <v>8223</v>
      </c>
      <c r="D60" t="s">
        <v>8218</v>
      </c>
    </row>
    <row r="61" spans="1:4" x14ac:dyDescent="0.3">
      <c r="A61" t="s">
        <v>8390</v>
      </c>
      <c r="B61" t="s">
        <v>8316</v>
      </c>
      <c r="C61" t="s">
        <v>8223</v>
      </c>
      <c r="D61" t="s">
        <v>8218</v>
      </c>
    </row>
    <row r="62" spans="1:4" x14ac:dyDescent="0.3">
      <c r="A62" t="s">
        <v>8390</v>
      </c>
      <c r="B62" t="s">
        <v>8316</v>
      </c>
      <c r="C62" t="s">
        <v>8223</v>
      </c>
      <c r="D62" t="s">
        <v>8218</v>
      </c>
    </row>
    <row r="63" spans="1:4" x14ac:dyDescent="0.3">
      <c r="A63" t="s">
        <v>8390</v>
      </c>
      <c r="B63" t="s">
        <v>8316</v>
      </c>
      <c r="C63" t="s">
        <v>8223</v>
      </c>
      <c r="D63" t="s">
        <v>8218</v>
      </c>
    </row>
    <row r="64" spans="1:4" x14ac:dyDescent="0.3">
      <c r="A64" t="s">
        <v>8390</v>
      </c>
      <c r="B64" t="s">
        <v>8316</v>
      </c>
      <c r="C64" t="s">
        <v>8223</v>
      </c>
      <c r="D64" t="s">
        <v>8218</v>
      </c>
    </row>
    <row r="65" spans="1:4" x14ac:dyDescent="0.3">
      <c r="A65" t="s">
        <v>8390</v>
      </c>
      <c r="B65" t="s">
        <v>8316</v>
      </c>
      <c r="C65" t="s">
        <v>8223</v>
      </c>
      <c r="D65" t="s">
        <v>8218</v>
      </c>
    </row>
    <row r="66" spans="1:4" x14ac:dyDescent="0.3">
      <c r="A66" t="s">
        <v>8390</v>
      </c>
      <c r="B66" t="s">
        <v>8316</v>
      </c>
      <c r="C66" t="s">
        <v>8223</v>
      </c>
      <c r="D66" t="s">
        <v>8218</v>
      </c>
    </row>
    <row r="67" spans="1:4" x14ac:dyDescent="0.3">
      <c r="A67" t="s">
        <v>8390</v>
      </c>
      <c r="B67" t="s">
        <v>8316</v>
      </c>
      <c r="C67" t="s">
        <v>8223</v>
      </c>
      <c r="D67" t="s">
        <v>8218</v>
      </c>
    </row>
    <row r="68" spans="1:4" x14ac:dyDescent="0.3">
      <c r="A68" t="s">
        <v>8390</v>
      </c>
      <c r="B68" t="s">
        <v>8316</v>
      </c>
      <c r="C68" t="s">
        <v>8223</v>
      </c>
      <c r="D68" t="s">
        <v>8218</v>
      </c>
    </row>
    <row r="69" spans="1:4" x14ac:dyDescent="0.3">
      <c r="A69" t="s">
        <v>8390</v>
      </c>
      <c r="B69" t="s">
        <v>8316</v>
      </c>
      <c r="C69" t="s">
        <v>8223</v>
      </c>
      <c r="D69" t="s">
        <v>8218</v>
      </c>
    </row>
    <row r="70" spans="1:4" x14ac:dyDescent="0.3">
      <c r="A70" t="s">
        <v>8390</v>
      </c>
      <c r="B70" t="s">
        <v>8316</v>
      </c>
      <c r="C70" t="s">
        <v>8223</v>
      </c>
      <c r="D70" t="s">
        <v>8218</v>
      </c>
    </row>
    <row r="71" spans="1:4" x14ac:dyDescent="0.3">
      <c r="A71" t="s">
        <v>8390</v>
      </c>
      <c r="B71" t="s">
        <v>8316</v>
      </c>
      <c r="C71" t="s">
        <v>8223</v>
      </c>
      <c r="D71" t="s">
        <v>8218</v>
      </c>
    </row>
    <row r="72" spans="1:4" x14ac:dyDescent="0.3">
      <c r="A72" t="s">
        <v>8390</v>
      </c>
      <c r="B72" t="s">
        <v>8316</v>
      </c>
      <c r="C72" t="s">
        <v>8223</v>
      </c>
      <c r="D72" t="s">
        <v>8218</v>
      </c>
    </row>
    <row r="73" spans="1:4" x14ac:dyDescent="0.3">
      <c r="A73" t="s">
        <v>8390</v>
      </c>
      <c r="B73" t="s">
        <v>8316</v>
      </c>
      <c r="C73" t="s">
        <v>8223</v>
      </c>
      <c r="D73" t="s">
        <v>8218</v>
      </c>
    </row>
    <row r="74" spans="1:4" x14ac:dyDescent="0.3">
      <c r="A74" t="s">
        <v>8390</v>
      </c>
      <c r="B74" t="s">
        <v>8316</v>
      </c>
      <c r="C74" t="s">
        <v>8223</v>
      </c>
      <c r="D74" t="s">
        <v>8218</v>
      </c>
    </row>
    <row r="75" spans="1:4" x14ac:dyDescent="0.3">
      <c r="A75" t="s">
        <v>8390</v>
      </c>
      <c r="B75" t="s">
        <v>8316</v>
      </c>
      <c r="C75" t="s">
        <v>8223</v>
      </c>
      <c r="D75" t="s">
        <v>8218</v>
      </c>
    </row>
    <row r="76" spans="1:4" x14ac:dyDescent="0.3">
      <c r="A76" t="s">
        <v>8390</v>
      </c>
      <c r="B76" t="s">
        <v>8316</v>
      </c>
      <c r="C76" t="s">
        <v>8223</v>
      </c>
      <c r="D76" t="s">
        <v>8218</v>
      </c>
    </row>
    <row r="77" spans="1:4" x14ac:dyDescent="0.3">
      <c r="A77" t="s">
        <v>8390</v>
      </c>
      <c r="B77" t="s">
        <v>8316</v>
      </c>
      <c r="C77" t="s">
        <v>8223</v>
      </c>
      <c r="D77" t="s">
        <v>8218</v>
      </c>
    </row>
    <row r="78" spans="1:4" x14ac:dyDescent="0.3">
      <c r="A78" t="s">
        <v>8390</v>
      </c>
      <c r="B78" t="s">
        <v>8316</v>
      </c>
      <c r="C78" t="s">
        <v>8223</v>
      </c>
      <c r="D78" t="s">
        <v>8218</v>
      </c>
    </row>
    <row r="79" spans="1:4" x14ac:dyDescent="0.3">
      <c r="A79" t="s">
        <v>8390</v>
      </c>
      <c r="B79" t="s">
        <v>8316</v>
      </c>
      <c r="C79" t="s">
        <v>8223</v>
      </c>
      <c r="D79" t="s">
        <v>8218</v>
      </c>
    </row>
    <row r="80" spans="1:4" x14ac:dyDescent="0.3">
      <c r="A80" t="s">
        <v>8390</v>
      </c>
      <c r="B80" t="s">
        <v>8316</v>
      </c>
      <c r="C80" t="s">
        <v>8223</v>
      </c>
      <c r="D80" t="s">
        <v>8218</v>
      </c>
    </row>
    <row r="81" spans="1:4" x14ac:dyDescent="0.3">
      <c r="A81" t="s">
        <v>8390</v>
      </c>
      <c r="B81" t="s">
        <v>8316</v>
      </c>
      <c r="C81" t="s">
        <v>8223</v>
      </c>
      <c r="D81" t="s">
        <v>8218</v>
      </c>
    </row>
    <row r="82" spans="1:4" x14ac:dyDescent="0.3">
      <c r="A82" t="s">
        <v>8390</v>
      </c>
      <c r="B82" t="s">
        <v>8316</v>
      </c>
      <c r="C82" t="s">
        <v>8223</v>
      </c>
      <c r="D82" t="s">
        <v>8218</v>
      </c>
    </row>
    <row r="83" spans="1:4" x14ac:dyDescent="0.3">
      <c r="A83" t="s">
        <v>8390</v>
      </c>
      <c r="B83" t="s">
        <v>8316</v>
      </c>
      <c r="C83" t="s">
        <v>8223</v>
      </c>
      <c r="D83" t="s">
        <v>8218</v>
      </c>
    </row>
    <row r="84" spans="1:4" x14ac:dyDescent="0.3">
      <c r="A84" t="s">
        <v>8390</v>
      </c>
      <c r="B84" t="s">
        <v>8316</v>
      </c>
      <c r="C84" t="s">
        <v>8223</v>
      </c>
      <c r="D84" t="s">
        <v>8218</v>
      </c>
    </row>
    <row r="85" spans="1:4" x14ac:dyDescent="0.3">
      <c r="A85" t="s">
        <v>8390</v>
      </c>
      <c r="B85" t="s">
        <v>8316</v>
      </c>
      <c r="C85" t="s">
        <v>8223</v>
      </c>
      <c r="D85" t="s">
        <v>8218</v>
      </c>
    </row>
    <row r="86" spans="1:4" x14ac:dyDescent="0.3">
      <c r="A86" t="s">
        <v>8390</v>
      </c>
      <c r="B86" t="s">
        <v>8316</v>
      </c>
      <c r="C86" t="s">
        <v>8223</v>
      </c>
      <c r="D86" t="s">
        <v>8218</v>
      </c>
    </row>
    <row r="87" spans="1:4" x14ac:dyDescent="0.3">
      <c r="A87" t="s">
        <v>8390</v>
      </c>
      <c r="B87" t="s">
        <v>8316</v>
      </c>
      <c r="C87" t="s">
        <v>8223</v>
      </c>
      <c r="D87" t="s">
        <v>8218</v>
      </c>
    </row>
    <row r="88" spans="1:4" x14ac:dyDescent="0.3">
      <c r="A88" t="s">
        <v>8390</v>
      </c>
      <c r="B88" t="s">
        <v>8316</v>
      </c>
      <c r="C88" t="s">
        <v>8223</v>
      </c>
      <c r="D88" t="s">
        <v>8218</v>
      </c>
    </row>
    <row r="89" spans="1:4" x14ac:dyDescent="0.3">
      <c r="A89" t="s">
        <v>8390</v>
      </c>
      <c r="B89" t="s">
        <v>8316</v>
      </c>
      <c r="C89" t="s">
        <v>8223</v>
      </c>
      <c r="D89" t="s">
        <v>8218</v>
      </c>
    </row>
    <row r="90" spans="1:4" x14ac:dyDescent="0.3">
      <c r="A90" t="s">
        <v>8390</v>
      </c>
      <c r="B90" t="s">
        <v>8316</v>
      </c>
      <c r="C90" t="s">
        <v>8223</v>
      </c>
      <c r="D90" t="s">
        <v>8218</v>
      </c>
    </row>
    <row r="91" spans="1:4" x14ac:dyDescent="0.3">
      <c r="A91" t="s">
        <v>8390</v>
      </c>
      <c r="B91" t="s">
        <v>8316</v>
      </c>
      <c r="C91" t="s">
        <v>8223</v>
      </c>
      <c r="D91" t="s">
        <v>8218</v>
      </c>
    </row>
    <row r="92" spans="1:4" x14ac:dyDescent="0.3">
      <c r="A92" t="s">
        <v>8390</v>
      </c>
      <c r="B92" t="s">
        <v>8316</v>
      </c>
      <c r="C92" t="s">
        <v>8223</v>
      </c>
      <c r="D92" t="s">
        <v>8218</v>
      </c>
    </row>
    <row r="93" spans="1:4" x14ac:dyDescent="0.3">
      <c r="A93" t="s">
        <v>8390</v>
      </c>
      <c r="B93" t="s">
        <v>8316</v>
      </c>
      <c r="C93" t="s">
        <v>8223</v>
      </c>
      <c r="D93" t="s">
        <v>8218</v>
      </c>
    </row>
    <row r="94" spans="1:4" x14ac:dyDescent="0.3">
      <c r="A94" t="s">
        <v>8390</v>
      </c>
      <c r="B94" t="s">
        <v>8316</v>
      </c>
      <c r="C94" t="s">
        <v>8223</v>
      </c>
      <c r="D94" t="s">
        <v>8218</v>
      </c>
    </row>
    <row r="95" spans="1:4" x14ac:dyDescent="0.3">
      <c r="A95" t="s">
        <v>8390</v>
      </c>
      <c r="B95" t="s">
        <v>8316</v>
      </c>
      <c r="C95" t="s">
        <v>8223</v>
      </c>
      <c r="D95" t="s">
        <v>8218</v>
      </c>
    </row>
    <row r="96" spans="1:4" x14ac:dyDescent="0.3">
      <c r="A96" t="s">
        <v>8390</v>
      </c>
      <c r="B96" t="s">
        <v>8316</v>
      </c>
      <c r="C96" t="s">
        <v>8223</v>
      </c>
      <c r="D96" t="s">
        <v>8218</v>
      </c>
    </row>
    <row r="97" spans="1:4" x14ac:dyDescent="0.3">
      <c r="A97" t="s">
        <v>8390</v>
      </c>
      <c r="B97" t="s">
        <v>8316</v>
      </c>
      <c r="C97" t="s">
        <v>8223</v>
      </c>
      <c r="D97" t="s">
        <v>8218</v>
      </c>
    </row>
    <row r="98" spans="1:4" x14ac:dyDescent="0.3">
      <c r="A98" t="s">
        <v>8390</v>
      </c>
      <c r="B98" t="s">
        <v>8316</v>
      </c>
      <c r="C98" t="s">
        <v>8223</v>
      </c>
      <c r="D98" t="s">
        <v>8218</v>
      </c>
    </row>
    <row r="99" spans="1:4" x14ac:dyDescent="0.3">
      <c r="A99" t="s">
        <v>8390</v>
      </c>
      <c r="B99" t="s">
        <v>8316</v>
      </c>
      <c r="C99" t="s">
        <v>8223</v>
      </c>
      <c r="D99" t="s">
        <v>8218</v>
      </c>
    </row>
    <row r="100" spans="1:4" x14ac:dyDescent="0.3">
      <c r="A100" t="s">
        <v>8390</v>
      </c>
      <c r="B100" t="s">
        <v>8316</v>
      </c>
      <c r="C100" t="s">
        <v>8223</v>
      </c>
      <c r="D100" t="s">
        <v>8218</v>
      </c>
    </row>
    <row r="101" spans="1:4" x14ac:dyDescent="0.3">
      <c r="A101" t="s">
        <v>8390</v>
      </c>
      <c r="B101" t="s">
        <v>8316</v>
      </c>
      <c r="C101" t="s">
        <v>8223</v>
      </c>
      <c r="D101" t="s">
        <v>8218</v>
      </c>
    </row>
    <row r="102" spans="1:4" x14ac:dyDescent="0.3">
      <c r="A102" t="s">
        <v>8390</v>
      </c>
      <c r="B102" t="s">
        <v>8316</v>
      </c>
      <c r="C102" t="s">
        <v>8223</v>
      </c>
      <c r="D102" t="s">
        <v>8218</v>
      </c>
    </row>
    <row r="103" spans="1:4" x14ac:dyDescent="0.3">
      <c r="A103" t="s">
        <v>8390</v>
      </c>
      <c r="B103" t="s">
        <v>8316</v>
      </c>
      <c r="C103" t="s">
        <v>8223</v>
      </c>
      <c r="D103" t="s">
        <v>8218</v>
      </c>
    </row>
    <row r="104" spans="1:4" x14ac:dyDescent="0.3">
      <c r="A104" t="s">
        <v>8390</v>
      </c>
      <c r="B104" t="s">
        <v>8316</v>
      </c>
      <c r="C104" t="s">
        <v>8223</v>
      </c>
      <c r="D104" t="s">
        <v>8218</v>
      </c>
    </row>
    <row r="105" spans="1:4" x14ac:dyDescent="0.3">
      <c r="A105" t="s">
        <v>8390</v>
      </c>
      <c r="B105" t="s">
        <v>8316</v>
      </c>
      <c r="C105" t="s">
        <v>8223</v>
      </c>
      <c r="D105" t="s">
        <v>8218</v>
      </c>
    </row>
    <row r="106" spans="1:4" x14ac:dyDescent="0.3">
      <c r="A106" t="s">
        <v>8390</v>
      </c>
      <c r="B106" t="s">
        <v>8316</v>
      </c>
      <c r="C106" t="s">
        <v>8223</v>
      </c>
      <c r="D106" t="s">
        <v>8218</v>
      </c>
    </row>
    <row r="107" spans="1:4" x14ac:dyDescent="0.3">
      <c r="A107" t="s">
        <v>8390</v>
      </c>
      <c r="B107" t="s">
        <v>8316</v>
      </c>
      <c r="C107" t="s">
        <v>8223</v>
      </c>
      <c r="D107" t="s">
        <v>8218</v>
      </c>
    </row>
    <row r="108" spans="1:4" x14ac:dyDescent="0.3">
      <c r="A108" t="s">
        <v>8390</v>
      </c>
      <c r="B108" t="s">
        <v>8316</v>
      </c>
      <c r="C108" t="s">
        <v>8223</v>
      </c>
      <c r="D108" t="s">
        <v>8218</v>
      </c>
    </row>
    <row r="109" spans="1:4" x14ac:dyDescent="0.3">
      <c r="A109" t="s">
        <v>8390</v>
      </c>
      <c r="B109" t="s">
        <v>8316</v>
      </c>
      <c r="C109" t="s">
        <v>8223</v>
      </c>
      <c r="D109" t="s">
        <v>8218</v>
      </c>
    </row>
    <row r="110" spans="1:4" x14ac:dyDescent="0.3">
      <c r="A110" t="s">
        <v>8390</v>
      </c>
      <c r="B110" t="s">
        <v>8316</v>
      </c>
      <c r="C110" t="s">
        <v>8223</v>
      </c>
      <c r="D110" t="s">
        <v>8218</v>
      </c>
    </row>
    <row r="111" spans="1:4" x14ac:dyDescent="0.3">
      <c r="A111" t="s">
        <v>8390</v>
      </c>
      <c r="B111" t="s">
        <v>8316</v>
      </c>
      <c r="C111" t="s">
        <v>8223</v>
      </c>
      <c r="D111" t="s">
        <v>8218</v>
      </c>
    </row>
    <row r="112" spans="1:4" x14ac:dyDescent="0.3">
      <c r="A112" t="s">
        <v>8390</v>
      </c>
      <c r="B112" t="s">
        <v>8316</v>
      </c>
      <c r="C112" t="s">
        <v>8223</v>
      </c>
      <c r="D112" t="s">
        <v>8218</v>
      </c>
    </row>
    <row r="113" spans="1:4" x14ac:dyDescent="0.3">
      <c r="A113" t="s">
        <v>8390</v>
      </c>
      <c r="B113" t="s">
        <v>8316</v>
      </c>
      <c r="C113" t="s">
        <v>8223</v>
      </c>
      <c r="D113" t="s">
        <v>8218</v>
      </c>
    </row>
    <row r="114" spans="1:4" x14ac:dyDescent="0.3">
      <c r="A114" t="s">
        <v>8390</v>
      </c>
      <c r="B114" t="s">
        <v>8316</v>
      </c>
      <c r="C114" t="s">
        <v>8223</v>
      </c>
      <c r="D114" t="s">
        <v>8218</v>
      </c>
    </row>
    <row r="115" spans="1:4" x14ac:dyDescent="0.3">
      <c r="A115" t="s">
        <v>8390</v>
      </c>
      <c r="B115" t="s">
        <v>8316</v>
      </c>
      <c r="C115" t="s">
        <v>8223</v>
      </c>
      <c r="D115" t="s">
        <v>8218</v>
      </c>
    </row>
    <row r="116" spans="1:4" x14ac:dyDescent="0.3">
      <c r="A116" t="s">
        <v>8390</v>
      </c>
      <c r="B116" t="s">
        <v>8316</v>
      </c>
      <c r="C116" t="s">
        <v>8223</v>
      </c>
      <c r="D116" t="s">
        <v>8218</v>
      </c>
    </row>
    <row r="117" spans="1:4" x14ac:dyDescent="0.3">
      <c r="A117" t="s">
        <v>8390</v>
      </c>
      <c r="B117" t="s">
        <v>8316</v>
      </c>
      <c r="C117" t="s">
        <v>8223</v>
      </c>
      <c r="D117" t="s">
        <v>8218</v>
      </c>
    </row>
    <row r="118" spans="1:4" x14ac:dyDescent="0.3">
      <c r="A118" t="s">
        <v>8390</v>
      </c>
      <c r="B118" t="s">
        <v>8316</v>
      </c>
      <c r="C118" t="s">
        <v>8223</v>
      </c>
      <c r="D118" t="s">
        <v>8218</v>
      </c>
    </row>
    <row r="119" spans="1:4" x14ac:dyDescent="0.3">
      <c r="A119" t="s">
        <v>8390</v>
      </c>
      <c r="B119" t="s">
        <v>8316</v>
      </c>
      <c r="C119" t="s">
        <v>8223</v>
      </c>
      <c r="D119" t="s">
        <v>8218</v>
      </c>
    </row>
    <row r="120" spans="1:4" x14ac:dyDescent="0.3">
      <c r="A120" t="s">
        <v>8390</v>
      </c>
      <c r="B120" t="s">
        <v>8316</v>
      </c>
      <c r="C120" t="s">
        <v>8223</v>
      </c>
      <c r="D120" t="s">
        <v>8218</v>
      </c>
    </row>
    <row r="121" spans="1:4" x14ac:dyDescent="0.3">
      <c r="A121" t="s">
        <v>8390</v>
      </c>
      <c r="B121" t="s">
        <v>8316</v>
      </c>
      <c r="C121" t="s">
        <v>8223</v>
      </c>
      <c r="D121" t="s">
        <v>8218</v>
      </c>
    </row>
    <row r="122" spans="1:4" x14ac:dyDescent="0.3">
      <c r="A122" t="s">
        <v>8390</v>
      </c>
      <c r="B122" t="s">
        <v>8316</v>
      </c>
      <c r="C122" t="s">
        <v>8223</v>
      </c>
      <c r="D122" t="s">
        <v>8218</v>
      </c>
    </row>
    <row r="123" spans="1:4" x14ac:dyDescent="0.3">
      <c r="A123" t="s">
        <v>8390</v>
      </c>
      <c r="B123" t="s">
        <v>8316</v>
      </c>
      <c r="C123" t="s">
        <v>8223</v>
      </c>
      <c r="D123" t="s">
        <v>8218</v>
      </c>
    </row>
    <row r="124" spans="1:4" x14ac:dyDescent="0.3">
      <c r="A124" t="s">
        <v>8390</v>
      </c>
      <c r="B124" t="s">
        <v>8316</v>
      </c>
      <c r="C124" t="s">
        <v>8223</v>
      </c>
      <c r="D124" t="s">
        <v>8218</v>
      </c>
    </row>
    <row r="125" spans="1:4" x14ac:dyDescent="0.3">
      <c r="A125" t="s">
        <v>8390</v>
      </c>
      <c r="B125" t="s">
        <v>8316</v>
      </c>
      <c r="C125" t="s">
        <v>8223</v>
      </c>
      <c r="D125" t="s">
        <v>8218</v>
      </c>
    </row>
    <row r="126" spans="1:4" x14ac:dyDescent="0.3">
      <c r="A126" t="s">
        <v>8390</v>
      </c>
      <c r="B126" t="s">
        <v>8316</v>
      </c>
      <c r="C126" t="s">
        <v>8223</v>
      </c>
      <c r="D126" t="s">
        <v>8218</v>
      </c>
    </row>
    <row r="127" spans="1:4" x14ac:dyDescent="0.3">
      <c r="A127" t="s">
        <v>8390</v>
      </c>
      <c r="B127" t="s">
        <v>8316</v>
      </c>
      <c r="C127" t="s">
        <v>8223</v>
      </c>
      <c r="D127" t="s">
        <v>8218</v>
      </c>
    </row>
    <row r="128" spans="1:4" x14ac:dyDescent="0.3">
      <c r="A128" t="s">
        <v>8390</v>
      </c>
      <c r="B128" t="s">
        <v>8316</v>
      </c>
      <c r="C128" t="s">
        <v>8223</v>
      </c>
      <c r="D128" t="s">
        <v>8218</v>
      </c>
    </row>
    <row r="129" spans="1:4" x14ac:dyDescent="0.3">
      <c r="A129" t="s">
        <v>8390</v>
      </c>
      <c r="B129" t="s">
        <v>8316</v>
      </c>
      <c r="C129" t="s">
        <v>8223</v>
      </c>
      <c r="D129" t="s">
        <v>8218</v>
      </c>
    </row>
    <row r="130" spans="1:4" x14ac:dyDescent="0.3">
      <c r="A130" t="s">
        <v>8390</v>
      </c>
      <c r="B130" t="s">
        <v>8316</v>
      </c>
      <c r="C130" t="s">
        <v>8223</v>
      </c>
      <c r="D130" t="s">
        <v>8218</v>
      </c>
    </row>
    <row r="131" spans="1:4" x14ac:dyDescent="0.3">
      <c r="A131" t="s">
        <v>8390</v>
      </c>
      <c r="B131" t="s">
        <v>8316</v>
      </c>
      <c r="C131" t="s">
        <v>8223</v>
      </c>
      <c r="D131" t="s">
        <v>8218</v>
      </c>
    </row>
    <row r="132" spans="1:4" x14ac:dyDescent="0.3">
      <c r="A132" t="s">
        <v>8390</v>
      </c>
      <c r="B132" t="s">
        <v>8316</v>
      </c>
      <c r="C132" t="s">
        <v>8223</v>
      </c>
      <c r="D132" t="s">
        <v>8218</v>
      </c>
    </row>
    <row r="133" spans="1:4" x14ac:dyDescent="0.3">
      <c r="A133" t="s">
        <v>8390</v>
      </c>
      <c r="B133" t="s">
        <v>8316</v>
      </c>
      <c r="C133" t="s">
        <v>8223</v>
      </c>
      <c r="D133" t="s">
        <v>8218</v>
      </c>
    </row>
    <row r="134" spans="1:4" x14ac:dyDescent="0.3">
      <c r="A134" t="s">
        <v>8390</v>
      </c>
      <c r="B134" t="s">
        <v>8316</v>
      </c>
      <c r="C134" t="s">
        <v>8223</v>
      </c>
      <c r="D134" t="s">
        <v>8218</v>
      </c>
    </row>
    <row r="135" spans="1:4" x14ac:dyDescent="0.3">
      <c r="A135" t="s">
        <v>8390</v>
      </c>
      <c r="B135" t="s">
        <v>8316</v>
      </c>
      <c r="C135" t="s">
        <v>8223</v>
      </c>
      <c r="D135" t="s">
        <v>8218</v>
      </c>
    </row>
    <row r="136" spans="1:4" x14ac:dyDescent="0.3">
      <c r="A136" t="s">
        <v>8390</v>
      </c>
      <c r="B136" t="s">
        <v>8316</v>
      </c>
      <c r="C136" t="s">
        <v>8223</v>
      </c>
      <c r="D136" t="s">
        <v>8218</v>
      </c>
    </row>
    <row r="137" spans="1:4" x14ac:dyDescent="0.3">
      <c r="A137" t="s">
        <v>8390</v>
      </c>
      <c r="B137" t="s">
        <v>8316</v>
      </c>
      <c r="C137" t="s">
        <v>8223</v>
      </c>
      <c r="D137" t="s">
        <v>8218</v>
      </c>
    </row>
    <row r="138" spans="1:4" x14ac:dyDescent="0.3">
      <c r="A138" t="s">
        <v>8390</v>
      </c>
      <c r="B138" t="s">
        <v>8316</v>
      </c>
      <c r="C138" t="s">
        <v>8223</v>
      </c>
      <c r="D138" t="s">
        <v>8218</v>
      </c>
    </row>
    <row r="139" spans="1:4" x14ac:dyDescent="0.3">
      <c r="A139" t="s">
        <v>8390</v>
      </c>
      <c r="B139" t="s">
        <v>8316</v>
      </c>
      <c r="C139" t="s">
        <v>8223</v>
      </c>
      <c r="D139" t="s">
        <v>8218</v>
      </c>
    </row>
    <row r="140" spans="1:4" x14ac:dyDescent="0.3">
      <c r="A140" t="s">
        <v>8390</v>
      </c>
      <c r="B140" t="s">
        <v>8316</v>
      </c>
      <c r="C140" t="s">
        <v>8223</v>
      </c>
      <c r="D140" t="s">
        <v>8218</v>
      </c>
    </row>
    <row r="141" spans="1:4" x14ac:dyDescent="0.3">
      <c r="A141" t="s">
        <v>8390</v>
      </c>
      <c r="B141" t="s">
        <v>8316</v>
      </c>
      <c r="C141" t="s">
        <v>8223</v>
      </c>
      <c r="D141" t="s">
        <v>8218</v>
      </c>
    </row>
    <row r="142" spans="1:4" x14ac:dyDescent="0.3">
      <c r="A142" t="s">
        <v>8390</v>
      </c>
      <c r="B142" t="s">
        <v>8316</v>
      </c>
      <c r="C142" t="s">
        <v>8223</v>
      </c>
      <c r="D142" t="s">
        <v>8218</v>
      </c>
    </row>
    <row r="143" spans="1:4" x14ac:dyDescent="0.3">
      <c r="A143" t="s">
        <v>8390</v>
      </c>
      <c r="B143" t="s">
        <v>8316</v>
      </c>
      <c r="C143" t="s">
        <v>8223</v>
      </c>
      <c r="D143" t="s">
        <v>8218</v>
      </c>
    </row>
    <row r="144" spans="1:4" x14ac:dyDescent="0.3">
      <c r="A144" t="s">
        <v>8390</v>
      </c>
      <c r="B144" t="s">
        <v>8316</v>
      </c>
      <c r="C144" t="s">
        <v>8223</v>
      </c>
      <c r="D144" t="s">
        <v>8218</v>
      </c>
    </row>
    <row r="145" spans="1:4" x14ac:dyDescent="0.3">
      <c r="A145" t="s">
        <v>8390</v>
      </c>
      <c r="B145" t="s">
        <v>8316</v>
      </c>
      <c r="C145" t="s">
        <v>8223</v>
      </c>
      <c r="D145" t="s">
        <v>8218</v>
      </c>
    </row>
    <row r="146" spans="1:4" x14ac:dyDescent="0.3">
      <c r="A146" t="s">
        <v>8390</v>
      </c>
      <c r="B146" t="s">
        <v>8316</v>
      </c>
      <c r="C146" t="s">
        <v>8223</v>
      </c>
      <c r="D146" t="s">
        <v>8218</v>
      </c>
    </row>
    <row r="147" spans="1:4" x14ac:dyDescent="0.3">
      <c r="A147" t="s">
        <v>8390</v>
      </c>
      <c r="B147" t="s">
        <v>8316</v>
      </c>
      <c r="C147" t="s">
        <v>8223</v>
      </c>
      <c r="D147" t="s">
        <v>8218</v>
      </c>
    </row>
    <row r="148" spans="1:4" x14ac:dyDescent="0.3">
      <c r="A148" t="s">
        <v>8390</v>
      </c>
      <c r="B148" t="s">
        <v>8316</v>
      </c>
      <c r="C148" t="s">
        <v>8223</v>
      </c>
      <c r="D148" t="s">
        <v>8218</v>
      </c>
    </row>
    <row r="149" spans="1:4" x14ac:dyDescent="0.3">
      <c r="A149" t="s">
        <v>8390</v>
      </c>
      <c r="B149" t="s">
        <v>8316</v>
      </c>
      <c r="C149" t="s">
        <v>8223</v>
      </c>
      <c r="D149" t="s">
        <v>8218</v>
      </c>
    </row>
    <row r="150" spans="1:4" x14ac:dyDescent="0.3">
      <c r="A150" t="s">
        <v>8390</v>
      </c>
      <c r="B150" t="s">
        <v>8316</v>
      </c>
      <c r="C150" t="s">
        <v>8223</v>
      </c>
      <c r="D150" t="s">
        <v>8218</v>
      </c>
    </row>
    <row r="151" spans="1:4" x14ac:dyDescent="0.3">
      <c r="A151" t="s">
        <v>8390</v>
      </c>
      <c r="B151" t="s">
        <v>8316</v>
      </c>
      <c r="C151" t="s">
        <v>8223</v>
      </c>
      <c r="D151" t="s">
        <v>8218</v>
      </c>
    </row>
    <row r="152" spans="1:4" x14ac:dyDescent="0.3">
      <c r="A152" t="s">
        <v>8390</v>
      </c>
      <c r="B152" t="s">
        <v>8316</v>
      </c>
      <c r="C152" t="s">
        <v>8223</v>
      </c>
      <c r="D152" t="s">
        <v>8218</v>
      </c>
    </row>
    <row r="153" spans="1:4" x14ac:dyDescent="0.3">
      <c r="A153" t="s">
        <v>8390</v>
      </c>
      <c r="B153" t="s">
        <v>8316</v>
      </c>
      <c r="C153" t="s">
        <v>8223</v>
      </c>
      <c r="D153" t="s">
        <v>8218</v>
      </c>
    </row>
    <row r="154" spans="1:4" x14ac:dyDescent="0.3">
      <c r="A154" t="s">
        <v>8390</v>
      </c>
      <c r="B154" t="s">
        <v>8316</v>
      </c>
      <c r="C154" t="s">
        <v>8223</v>
      </c>
      <c r="D154" t="s">
        <v>8218</v>
      </c>
    </row>
    <row r="155" spans="1:4" x14ac:dyDescent="0.3">
      <c r="A155" t="s">
        <v>8390</v>
      </c>
      <c r="B155" t="s">
        <v>8316</v>
      </c>
      <c r="C155" t="s">
        <v>8223</v>
      </c>
      <c r="D155" t="s">
        <v>8218</v>
      </c>
    </row>
    <row r="156" spans="1:4" x14ac:dyDescent="0.3">
      <c r="A156" t="s">
        <v>8390</v>
      </c>
      <c r="B156" t="s">
        <v>8316</v>
      </c>
      <c r="C156" t="s">
        <v>8223</v>
      </c>
      <c r="D156" t="s">
        <v>8218</v>
      </c>
    </row>
    <row r="157" spans="1:4" x14ac:dyDescent="0.3">
      <c r="A157" t="s">
        <v>8390</v>
      </c>
      <c r="B157" t="s">
        <v>8316</v>
      </c>
      <c r="C157" t="s">
        <v>8223</v>
      </c>
      <c r="D157" t="s">
        <v>8218</v>
      </c>
    </row>
    <row r="158" spans="1:4" x14ac:dyDescent="0.3">
      <c r="A158" t="s">
        <v>8390</v>
      </c>
      <c r="B158" t="s">
        <v>8316</v>
      </c>
      <c r="C158" t="s">
        <v>8223</v>
      </c>
      <c r="D158" t="s">
        <v>8218</v>
      </c>
    </row>
    <row r="159" spans="1:4" x14ac:dyDescent="0.3">
      <c r="A159" t="s">
        <v>8390</v>
      </c>
      <c r="B159" t="s">
        <v>8316</v>
      </c>
      <c r="C159" t="s">
        <v>8223</v>
      </c>
      <c r="D159" t="s">
        <v>8218</v>
      </c>
    </row>
    <row r="160" spans="1:4" x14ac:dyDescent="0.3">
      <c r="A160" t="s">
        <v>8390</v>
      </c>
      <c r="B160" t="s">
        <v>8316</v>
      </c>
      <c r="C160" t="s">
        <v>8223</v>
      </c>
      <c r="D160" t="s">
        <v>8218</v>
      </c>
    </row>
    <row r="161" spans="1:4" x14ac:dyDescent="0.3">
      <c r="A161" t="s">
        <v>8390</v>
      </c>
      <c r="B161" t="s">
        <v>8316</v>
      </c>
      <c r="C161" t="s">
        <v>8223</v>
      </c>
      <c r="D161" t="s">
        <v>8218</v>
      </c>
    </row>
    <row r="162" spans="1:4" x14ac:dyDescent="0.3">
      <c r="A162" t="s">
        <v>8390</v>
      </c>
      <c r="B162" t="s">
        <v>8316</v>
      </c>
      <c r="C162" t="s">
        <v>8223</v>
      </c>
      <c r="D162" t="s">
        <v>8218</v>
      </c>
    </row>
    <row r="163" spans="1:4" x14ac:dyDescent="0.3">
      <c r="A163" t="s">
        <v>8390</v>
      </c>
      <c r="B163" t="s">
        <v>8316</v>
      </c>
      <c r="C163" t="s">
        <v>8223</v>
      </c>
      <c r="D163" t="s">
        <v>8218</v>
      </c>
    </row>
    <row r="164" spans="1:4" x14ac:dyDescent="0.3">
      <c r="A164" t="s">
        <v>8390</v>
      </c>
      <c r="B164" t="s">
        <v>8316</v>
      </c>
      <c r="C164" t="s">
        <v>8223</v>
      </c>
      <c r="D164" t="s">
        <v>8218</v>
      </c>
    </row>
    <row r="165" spans="1:4" x14ac:dyDescent="0.3">
      <c r="A165" t="s">
        <v>8390</v>
      </c>
      <c r="B165" t="s">
        <v>8316</v>
      </c>
      <c r="C165" t="s">
        <v>8223</v>
      </c>
      <c r="D165" t="s">
        <v>8218</v>
      </c>
    </row>
    <row r="166" spans="1:4" x14ac:dyDescent="0.3">
      <c r="A166" t="s">
        <v>8390</v>
      </c>
      <c r="B166" t="s">
        <v>8316</v>
      </c>
      <c r="C166" t="s">
        <v>8223</v>
      </c>
      <c r="D166" t="s">
        <v>8218</v>
      </c>
    </row>
    <row r="167" spans="1:4" x14ac:dyDescent="0.3">
      <c r="A167" t="s">
        <v>8390</v>
      </c>
      <c r="B167" t="s">
        <v>8316</v>
      </c>
      <c r="C167" t="s">
        <v>8223</v>
      </c>
      <c r="D167" t="s">
        <v>8218</v>
      </c>
    </row>
    <row r="168" spans="1:4" x14ac:dyDescent="0.3">
      <c r="A168" t="s">
        <v>8390</v>
      </c>
      <c r="B168" t="s">
        <v>8316</v>
      </c>
      <c r="C168" t="s">
        <v>8223</v>
      </c>
      <c r="D168" t="s">
        <v>8218</v>
      </c>
    </row>
    <row r="169" spans="1:4" x14ac:dyDescent="0.3">
      <c r="A169" t="s">
        <v>8390</v>
      </c>
      <c r="B169" t="s">
        <v>8316</v>
      </c>
      <c r="C169" t="s">
        <v>8223</v>
      </c>
      <c r="D169" t="s">
        <v>8218</v>
      </c>
    </row>
    <row r="170" spans="1:4" x14ac:dyDescent="0.3">
      <c r="A170" t="s">
        <v>8390</v>
      </c>
      <c r="B170" t="s">
        <v>8316</v>
      </c>
      <c r="C170" t="s">
        <v>8223</v>
      </c>
      <c r="D170" t="s">
        <v>8218</v>
      </c>
    </row>
    <row r="171" spans="1:4" x14ac:dyDescent="0.3">
      <c r="A171" t="s">
        <v>8390</v>
      </c>
      <c r="B171" t="s">
        <v>8316</v>
      </c>
      <c r="C171" t="s">
        <v>8223</v>
      </c>
      <c r="D171" t="s">
        <v>8218</v>
      </c>
    </row>
    <row r="172" spans="1:4" x14ac:dyDescent="0.3">
      <c r="A172" t="s">
        <v>8390</v>
      </c>
      <c r="B172" t="s">
        <v>8316</v>
      </c>
      <c r="C172" t="s">
        <v>8223</v>
      </c>
      <c r="D172" t="s">
        <v>8218</v>
      </c>
    </row>
    <row r="173" spans="1:4" x14ac:dyDescent="0.3">
      <c r="A173" t="s">
        <v>8390</v>
      </c>
      <c r="B173" t="s">
        <v>8316</v>
      </c>
      <c r="C173" t="s">
        <v>8223</v>
      </c>
      <c r="D173" t="s">
        <v>8218</v>
      </c>
    </row>
    <row r="174" spans="1:4" x14ac:dyDescent="0.3">
      <c r="A174" t="s">
        <v>8390</v>
      </c>
      <c r="B174" t="s">
        <v>8316</v>
      </c>
      <c r="C174" t="s">
        <v>8223</v>
      </c>
      <c r="D174" t="s">
        <v>8218</v>
      </c>
    </row>
    <row r="175" spans="1:4" x14ac:dyDescent="0.3">
      <c r="A175" t="s">
        <v>8390</v>
      </c>
      <c r="B175" t="s">
        <v>8316</v>
      </c>
      <c r="C175" t="s">
        <v>8223</v>
      </c>
      <c r="D175" t="s">
        <v>8218</v>
      </c>
    </row>
    <row r="176" spans="1:4" x14ac:dyDescent="0.3">
      <c r="A176" t="s">
        <v>8390</v>
      </c>
      <c r="B176" t="s">
        <v>8316</v>
      </c>
      <c r="C176" t="s">
        <v>8223</v>
      </c>
      <c r="D176" t="s">
        <v>8218</v>
      </c>
    </row>
    <row r="177" spans="1:4" x14ac:dyDescent="0.3">
      <c r="A177" t="s">
        <v>8390</v>
      </c>
      <c r="B177" t="s">
        <v>8316</v>
      </c>
      <c r="C177" t="s">
        <v>8223</v>
      </c>
      <c r="D177" t="s">
        <v>8218</v>
      </c>
    </row>
    <row r="178" spans="1:4" x14ac:dyDescent="0.3">
      <c r="A178" t="s">
        <v>8390</v>
      </c>
      <c r="B178" t="s">
        <v>8316</v>
      </c>
      <c r="C178" t="s">
        <v>8223</v>
      </c>
      <c r="D178" t="s">
        <v>8218</v>
      </c>
    </row>
    <row r="179" spans="1:4" x14ac:dyDescent="0.3">
      <c r="A179" t="s">
        <v>8390</v>
      </c>
      <c r="B179" t="s">
        <v>8316</v>
      </c>
      <c r="C179" t="s">
        <v>8223</v>
      </c>
      <c r="D179" t="s">
        <v>8218</v>
      </c>
    </row>
    <row r="180" spans="1:4" x14ac:dyDescent="0.3">
      <c r="A180" t="s">
        <v>8390</v>
      </c>
      <c r="B180" t="s">
        <v>8316</v>
      </c>
      <c r="C180" t="s">
        <v>8223</v>
      </c>
      <c r="D180" t="s">
        <v>8218</v>
      </c>
    </row>
    <row r="181" spans="1:4" x14ac:dyDescent="0.3">
      <c r="A181" t="s">
        <v>8390</v>
      </c>
      <c r="B181" t="s">
        <v>8316</v>
      </c>
      <c r="C181" t="s">
        <v>8223</v>
      </c>
      <c r="D181" t="s">
        <v>8218</v>
      </c>
    </row>
    <row r="182" spans="1:4" x14ac:dyDescent="0.3">
      <c r="A182" t="s">
        <v>8390</v>
      </c>
      <c r="B182" t="s">
        <v>8316</v>
      </c>
      <c r="C182" t="s">
        <v>8223</v>
      </c>
      <c r="D182" t="s">
        <v>8218</v>
      </c>
    </row>
    <row r="183" spans="1:4" x14ac:dyDescent="0.3">
      <c r="A183" t="s">
        <v>8390</v>
      </c>
      <c r="B183" t="s">
        <v>8316</v>
      </c>
      <c r="C183" t="s">
        <v>8223</v>
      </c>
      <c r="D183" t="s">
        <v>8218</v>
      </c>
    </row>
    <row r="184" spans="1:4" x14ac:dyDescent="0.3">
      <c r="A184" t="s">
        <v>8390</v>
      </c>
      <c r="B184" t="s">
        <v>8316</v>
      </c>
      <c r="C184" t="s">
        <v>8223</v>
      </c>
      <c r="D184" t="s">
        <v>8218</v>
      </c>
    </row>
    <row r="185" spans="1:4" x14ac:dyDescent="0.3">
      <c r="A185" t="s">
        <v>8390</v>
      </c>
      <c r="B185" t="s">
        <v>8316</v>
      </c>
      <c r="C185" t="s">
        <v>8223</v>
      </c>
      <c r="D185" t="s">
        <v>8218</v>
      </c>
    </row>
    <row r="186" spans="1:4" x14ac:dyDescent="0.3">
      <c r="A186" t="s">
        <v>8390</v>
      </c>
      <c r="B186" t="s">
        <v>8316</v>
      </c>
      <c r="C186" t="s">
        <v>8223</v>
      </c>
      <c r="D186" t="s">
        <v>8218</v>
      </c>
    </row>
    <row r="187" spans="1:4" x14ac:dyDescent="0.3">
      <c r="A187" t="s">
        <v>8390</v>
      </c>
      <c r="B187" t="s">
        <v>8316</v>
      </c>
      <c r="C187" t="s">
        <v>8223</v>
      </c>
      <c r="D187" t="s">
        <v>8218</v>
      </c>
    </row>
    <row r="188" spans="1:4" x14ac:dyDescent="0.3">
      <c r="A188" t="s">
        <v>8390</v>
      </c>
      <c r="B188" t="s">
        <v>8316</v>
      </c>
      <c r="C188" t="s">
        <v>8223</v>
      </c>
      <c r="D188" t="s">
        <v>8218</v>
      </c>
    </row>
    <row r="189" spans="1:4" x14ac:dyDescent="0.3">
      <c r="A189" t="s">
        <v>8390</v>
      </c>
      <c r="B189" t="s">
        <v>8316</v>
      </c>
      <c r="C189" t="s">
        <v>8223</v>
      </c>
      <c r="D189" t="s">
        <v>8218</v>
      </c>
    </row>
    <row r="190" spans="1:4" x14ac:dyDescent="0.3">
      <c r="A190" t="s">
        <v>8390</v>
      </c>
      <c r="B190" t="s">
        <v>8316</v>
      </c>
      <c r="C190" t="s">
        <v>8223</v>
      </c>
      <c r="D190" t="s">
        <v>8218</v>
      </c>
    </row>
    <row r="191" spans="1:4" x14ac:dyDescent="0.3">
      <c r="A191" t="s">
        <v>8390</v>
      </c>
      <c r="B191" t="s">
        <v>8316</v>
      </c>
      <c r="C191" t="s">
        <v>8223</v>
      </c>
      <c r="D191" t="s">
        <v>8218</v>
      </c>
    </row>
    <row r="192" spans="1:4" x14ac:dyDescent="0.3">
      <c r="A192" t="s">
        <v>8390</v>
      </c>
      <c r="B192" t="s">
        <v>8316</v>
      </c>
      <c r="C192" t="s">
        <v>8223</v>
      </c>
      <c r="D192" t="s">
        <v>8218</v>
      </c>
    </row>
    <row r="193" spans="1:4" x14ac:dyDescent="0.3">
      <c r="A193" t="s">
        <v>8390</v>
      </c>
      <c r="B193" t="s">
        <v>8316</v>
      </c>
      <c r="C193" t="s">
        <v>8223</v>
      </c>
      <c r="D193" t="s">
        <v>8218</v>
      </c>
    </row>
    <row r="194" spans="1:4" x14ac:dyDescent="0.3">
      <c r="A194" t="s">
        <v>8390</v>
      </c>
      <c r="B194" t="s">
        <v>8316</v>
      </c>
      <c r="C194" t="s">
        <v>8223</v>
      </c>
      <c r="D194" t="s">
        <v>8218</v>
      </c>
    </row>
    <row r="195" spans="1:4" x14ac:dyDescent="0.3">
      <c r="A195" t="s">
        <v>8390</v>
      </c>
      <c r="B195" t="s">
        <v>8316</v>
      </c>
      <c r="C195" t="s">
        <v>8223</v>
      </c>
      <c r="D195" t="s">
        <v>8218</v>
      </c>
    </row>
    <row r="196" spans="1:4" x14ac:dyDescent="0.3">
      <c r="A196" t="s">
        <v>8390</v>
      </c>
      <c r="B196" t="s">
        <v>8316</v>
      </c>
      <c r="C196" t="s">
        <v>8223</v>
      </c>
      <c r="D196" t="s">
        <v>8218</v>
      </c>
    </row>
    <row r="197" spans="1:4" x14ac:dyDescent="0.3">
      <c r="A197" t="s">
        <v>8390</v>
      </c>
      <c r="B197" t="s">
        <v>8316</v>
      </c>
      <c r="C197" t="s">
        <v>8223</v>
      </c>
      <c r="D197" t="s">
        <v>8218</v>
      </c>
    </row>
    <row r="198" spans="1:4" x14ac:dyDescent="0.3">
      <c r="A198" t="s">
        <v>8390</v>
      </c>
      <c r="B198" t="s">
        <v>8316</v>
      </c>
      <c r="C198" t="s">
        <v>8223</v>
      </c>
      <c r="D198" t="s">
        <v>8218</v>
      </c>
    </row>
    <row r="199" spans="1:4" x14ac:dyDescent="0.3">
      <c r="A199" t="s">
        <v>8390</v>
      </c>
      <c r="B199" t="s">
        <v>8316</v>
      </c>
      <c r="C199" t="s">
        <v>8223</v>
      </c>
      <c r="D199" t="s">
        <v>8218</v>
      </c>
    </row>
    <row r="200" spans="1:4" x14ac:dyDescent="0.3">
      <c r="A200" t="s">
        <v>8390</v>
      </c>
      <c r="B200" t="s">
        <v>8316</v>
      </c>
      <c r="C200" t="s">
        <v>8223</v>
      </c>
      <c r="D200" t="s">
        <v>8218</v>
      </c>
    </row>
    <row r="201" spans="1:4" x14ac:dyDescent="0.3">
      <c r="A201" t="s">
        <v>8390</v>
      </c>
      <c r="B201" t="s">
        <v>8316</v>
      </c>
      <c r="C201" t="s">
        <v>8223</v>
      </c>
      <c r="D201" t="s">
        <v>8218</v>
      </c>
    </row>
    <row r="202" spans="1:4" x14ac:dyDescent="0.3">
      <c r="A202" t="s">
        <v>8390</v>
      </c>
      <c r="B202" t="s">
        <v>8316</v>
      </c>
      <c r="C202" t="s">
        <v>8223</v>
      </c>
      <c r="D202" t="s">
        <v>8218</v>
      </c>
    </row>
    <row r="203" spans="1:4" x14ac:dyDescent="0.3">
      <c r="A203" t="s">
        <v>8390</v>
      </c>
      <c r="B203" t="s">
        <v>8316</v>
      </c>
      <c r="C203" t="s">
        <v>8223</v>
      </c>
      <c r="D203" t="s">
        <v>8218</v>
      </c>
    </row>
    <row r="204" spans="1:4" x14ac:dyDescent="0.3">
      <c r="A204" t="s">
        <v>8390</v>
      </c>
      <c r="B204" t="s">
        <v>8316</v>
      </c>
      <c r="C204" t="s">
        <v>8223</v>
      </c>
      <c r="D204" t="s">
        <v>8218</v>
      </c>
    </row>
    <row r="205" spans="1:4" x14ac:dyDescent="0.3">
      <c r="A205" t="s">
        <v>8390</v>
      </c>
      <c r="B205" t="s">
        <v>8316</v>
      </c>
      <c r="C205" t="s">
        <v>8223</v>
      </c>
      <c r="D205" t="s">
        <v>8218</v>
      </c>
    </row>
    <row r="206" spans="1:4" x14ac:dyDescent="0.3">
      <c r="A206" t="s">
        <v>8390</v>
      </c>
      <c r="B206" t="s">
        <v>8316</v>
      </c>
      <c r="C206" t="s">
        <v>8223</v>
      </c>
      <c r="D206" t="s">
        <v>8218</v>
      </c>
    </row>
    <row r="207" spans="1:4" x14ac:dyDescent="0.3">
      <c r="A207" t="s">
        <v>8390</v>
      </c>
      <c r="B207" t="s">
        <v>8316</v>
      </c>
      <c r="C207" t="s">
        <v>8223</v>
      </c>
      <c r="D207" t="s">
        <v>8218</v>
      </c>
    </row>
    <row r="208" spans="1:4" x14ac:dyDescent="0.3">
      <c r="A208" t="s">
        <v>8390</v>
      </c>
      <c r="B208" t="s">
        <v>8316</v>
      </c>
      <c r="C208" t="s">
        <v>8223</v>
      </c>
      <c r="D208" t="s">
        <v>8218</v>
      </c>
    </row>
    <row r="209" spans="1:4" x14ac:dyDescent="0.3">
      <c r="A209" t="s">
        <v>8390</v>
      </c>
      <c r="B209" t="s">
        <v>8316</v>
      </c>
      <c r="C209" t="s">
        <v>8223</v>
      </c>
      <c r="D209" t="s">
        <v>8218</v>
      </c>
    </row>
    <row r="210" spans="1:4" x14ac:dyDescent="0.3">
      <c r="A210" t="s">
        <v>8390</v>
      </c>
      <c r="B210" t="s">
        <v>8316</v>
      </c>
      <c r="C210" t="s">
        <v>8223</v>
      </c>
      <c r="D210" t="s">
        <v>8218</v>
      </c>
    </row>
    <row r="211" spans="1:4" x14ac:dyDescent="0.3">
      <c r="A211" t="s">
        <v>8390</v>
      </c>
      <c r="B211" t="s">
        <v>8316</v>
      </c>
      <c r="C211" t="s">
        <v>8223</v>
      </c>
      <c r="D211" t="s">
        <v>8218</v>
      </c>
    </row>
    <row r="212" spans="1:4" x14ac:dyDescent="0.3">
      <c r="A212" t="s">
        <v>8390</v>
      </c>
      <c r="B212" t="s">
        <v>8316</v>
      </c>
      <c r="C212" t="s">
        <v>8223</v>
      </c>
      <c r="D212" t="s">
        <v>8218</v>
      </c>
    </row>
    <row r="213" spans="1:4" x14ac:dyDescent="0.3">
      <c r="A213" t="s">
        <v>8390</v>
      </c>
      <c r="B213" t="s">
        <v>8316</v>
      </c>
      <c r="C213" t="s">
        <v>8223</v>
      </c>
      <c r="D213" t="s">
        <v>8218</v>
      </c>
    </row>
    <row r="214" spans="1:4" x14ac:dyDescent="0.3">
      <c r="A214" t="s">
        <v>8390</v>
      </c>
      <c r="B214" t="s">
        <v>8316</v>
      </c>
      <c r="C214" t="s">
        <v>8223</v>
      </c>
      <c r="D214" t="s">
        <v>8218</v>
      </c>
    </row>
    <row r="215" spans="1:4" x14ac:dyDescent="0.3">
      <c r="A215" t="s">
        <v>8390</v>
      </c>
      <c r="B215" t="s">
        <v>8316</v>
      </c>
      <c r="C215" t="s">
        <v>8223</v>
      </c>
      <c r="D215" t="s">
        <v>8218</v>
      </c>
    </row>
    <row r="216" spans="1:4" x14ac:dyDescent="0.3">
      <c r="A216" t="s">
        <v>8390</v>
      </c>
      <c r="B216" t="s">
        <v>8316</v>
      </c>
      <c r="C216" t="s">
        <v>8223</v>
      </c>
      <c r="D216" t="s">
        <v>8218</v>
      </c>
    </row>
    <row r="217" spans="1:4" x14ac:dyDescent="0.3">
      <c r="A217" t="s">
        <v>8390</v>
      </c>
      <c r="B217" t="s">
        <v>8316</v>
      </c>
      <c r="C217" t="s">
        <v>8223</v>
      </c>
      <c r="D217" t="s">
        <v>8218</v>
      </c>
    </row>
    <row r="218" spans="1:4" x14ac:dyDescent="0.3">
      <c r="A218" t="s">
        <v>8390</v>
      </c>
      <c r="B218" t="s">
        <v>8316</v>
      </c>
      <c r="C218" t="s">
        <v>8223</v>
      </c>
      <c r="D218" t="s">
        <v>8218</v>
      </c>
    </row>
    <row r="219" spans="1:4" x14ac:dyDescent="0.3">
      <c r="A219" t="s">
        <v>8390</v>
      </c>
      <c r="B219" t="s">
        <v>8316</v>
      </c>
      <c r="C219" t="s">
        <v>8223</v>
      </c>
      <c r="D219" t="s">
        <v>8218</v>
      </c>
    </row>
    <row r="220" spans="1:4" x14ac:dyDescent="0.3">
      <c r="A220" t="s">
        <v>8390</v>
      </c>
      <c r="B220" t="s">
        <v>8316</v>
      </c>
      <c r="C220" t="s">
        <v>8223</v>
      </c>
      <c r="D220" t="s">
        <v>8218</v>
      </c>
    </row>
    <row r="221" spans="1:4" x14ac:dyDescent="0.3">
      <c r="A221" t="s">
        <v>8390</v>
      </c>
      <c r="B221" t="s">
        <v>8316</v>
      </c>
      <c r="C221" t="s">
        <v>8223</v>
      </c>
      <c r="D221" t="s">
        <v>8218</v>
      </c>
    </row>
    <row r="222" spans="1:4" x14ac:dyDescent="0.3">
      <c r="A222" t="s">
        <v>8390</v>
      </c>
      <c r="B222" t="s">
        <v>8316</v>
      </c>
      <c r="C222" t="s">
        <v>8223</v>
      </c>
      <c r="D222" t="s">
        <v>8218</v>
      </c>
    </row>
    <row r="223" spans="1:4" x14ac:dyDescent="0.3">
      <c r="A223" t="s">
        <v>8390</v>
      </c>
      <c r="B223" t="s">
        <v>8316</v>
      </c>
      <c r="C223" t="s">
        <v>8223</v>
      </c>
      <c r="D223" t="s">
        <v>8218</v>
      </c>
    </row>
    <row r="224" spans="1:4" x14ac:dyDescent="0.3">
      <c r="A224" t="s">
        <v>8390</v>
      </c>
      <c r="B224" t="s">
        <v>8316</v>
      </c>
      <c r="C224" t="s">
        <v>8223</v>
      </c>
      <c r="D224" t="s">
        <v>8218</v>
      </c>
    </row>
    <row r="225" spans="1:4" x14ac:dyDescent="0.3">
      <c r="A225" t="s">
        <v>8390</v>
      </c>
      <c r="B225" t="s">
        <v>8316</v>
      </c>
      <c r="C225" t="s">
        <v>8223</v>
      </c>
      <c r="D225" t="s">
        <v>8218</v>
      </c>
    </row>
    <row r="226" spans="1:4" x14ac:dyDescent="0.3">
      <c r="A226" t="s">
        <v>8390</v>
      </c>
      <c r="B226" t="s">
        <v>8316</v>
      </c>
      <c r="C226" t="s">
        <v>8223</v>
      </c>
      <c r="D226" t="s">
        <v>8218</v>
      </c>
    </row>
    <row r="227" spans="1:4" x14ac:dyDescent="0.3">
      <c r="A227" t="s">
        <v>8390</v>
      </c>
      <c r="B227" t="s">
        <v>8316</v>
      </c>
      <c r="C227" t="s">
        <v>8223</v>
      </c>
      <c r="D227" t="s">
        <v>8218</v>
      </c>
    </row>
    <row r="228" spans="1:4" x14ac:dyDescent="0.3">
      <c r="A228" t="s">
        <v>8390</v>
      </c>
      <c r="B228" t="s">
        <v>8316</v>
      </c>
      <c r="C228" t="s">
        <v>8223</v>
      </c>
      <c r="D228" t="s">
        <v>8218</v>
      </c>
    </row>
    <row r="229" spans="1:4" x14ac:dyDescent="0.3">
      <c r="A229" t="s">
        <v>8390</v>
      </c>
      <c r="B229" t="s">
        <v>8316</v>
      </c>
      <c r="C229" t="s">
        <v>8223</v>
      </c>
      <c r="D229" t="s">
        <v>8218</v>
      </c>
    </row>
    <row r="230" spans="1:4" x14ac:dyDescent="0.3">
      <c r="A230" t="s">
        <v>8390</v>
      </c>
      <c r="B230" t="s">
        <v>8316</v>
      </c>
      <c r="C230" t="s">
        <v>8223</v>
      </c>
      <c r="D230" t="s">
        <v>8218</v>
      </c>
    </row>
    <row r="231" spans="1:4" x14ac:dyDescent="0.3">
      <c r="A231" t="s">
        <v>8390</v>
      </c>
      <c r="B231" t="s">
        <v>8316</v>
      </c>
      <c r="C231" t="s">
        <v>8223</v>
      </c>
      <c r="D231" t="s">
        <v>8218</v>
      </c>
    </row>
    <row r="232" spans="1:4" x14ac:dyDescent="0.3">
      <c r="A232" t="s">
        <v>8390</v>
      </c>
      <c r="B232" t="s">
        <v>8316</v>
      </c>
      <c r="C232" t="s">
        <v>8223</v>
      </c>
      <c r="D232" t="s">
        <v>8218</v>
      </c>
    </row>
    <row r="233" spans="1:4" x14ac:dyDescent="0.3">
      <c r="A233" t="s">
        <v>8390</v>
      </c>
      <c r="B233" t="s">
        <v>8316</v>
      </c>
      <c r="C233" t="s">
        <v>8223</v>
      </c>
      <c r="D233" t="s">
        <v>8218</v>
      </c>
    </row>
    <row r="234" spans="1:4" x14ac:dyDescent="0.3">
      <c r="A234" t="s">
        <v>8390</v>
      </c>
      <c r="B234" t="s">
        <v>8316</v>
      </c>
      <c r="C234" t="s">
        <v>8223</v>
      </c>
      <c r="D234" t="s">
        <v>8218</v>
      </c>
    </row>
    <row r="235" spans="1:4" x14ac:dyDescent="0.3">
      <c r="A235" t="s">
        <v>8390</v>
      </c>
      <c r="B235" t="s">
        <v>8316</v>
      </c>
      <c r="C235" t="s">
        <v>8223</v>
      </c>
      <c r="D235" t="s">
        <v>8218</v>
      </c>
    </row>
    <row r="236" spans="1:4" x14ac:dyDescent="0.3">
      <c r="A236" t="s">
        <v>8390</v>
      </c>
      <c r="B236" t="s">
        <v>8316</v>
      </c>
      <c r="C236" t="s">
        <v>8223</v>
      </c>
      <c r="D236" t="s">
        <v>8218</v>
      </c>
    </row>
    <row r="237" spans="1:4" x14ac:dyDescent="0.3">
      <c r="A237" t="s">
        <v>8390</v>
      </c>
      <c r="B237" t="s">
        <v>8316</v>
      </c>
      <c r="C237" t="s">
        <v>8223</v>
      </c>
      <c r="D237" t="s">
        <v>8218</v>
      </c>
    </row>
    <row r="238" spans="1:4" x14ac:dyDescent="0.3">
      <c r="A238" t="s">
        <v>8390</v>
      </c>
      <c r="B238" t="s">
        <v>8316</v>
      </c>
      <c r="C238" t="s">
        <v>8223</v>
      </c>
      <c r="D238" t="s">
        <v>8218</v>
      </c>
    </row>
    <row r="239" spans="1:4" x14ac:dyDescent="0.3">
      <c r="A239" t="s">
        <v>8390</v>
      </c>
      <c r="B239" t="s">
        <v>8316</v>
      </c>
      <c r="C239" t="s">
        <v>8223</v>
      </c>
      <c r="D239" t="s">
        <v>8218</v>
      </c>
    </row>
    <row r="240" spans="1:4" x14ac:dyDescent="0.3">
      <c r="A240" t="s">
        <v>8390</v>
      </c>
      <c r="B240" t="s">
        <v>8316</v>
      </c>
      <c r="C240" t="s">
        <v>8223</v>
      </c>
      <c r="D240" t="s">
        <v>8218</v>
      </c>
    </row>
    <row r="241" spans="1:4" x14ac:dyDescent="0.3">
      <c r="A241" t="s">
        <v>8390</v>
      </c>
      <c r="B241" t="s">
        <v>8316</v>
      </c>
      <c r="C241" t="s">
        <v>8223</v>
      </c>
      <c r="D241" t="s">
        <v>8218</v>
      </c>
    </row>
    <row r="242" spans="1:4" x14ac:dyDescent="0.3">
      <c r="A242" t="s">
        <v>8390</v>
      </c>
      <c r="B242" t="s">
        <v>8316</v>
      </c>
      <c r="C242" t="s">
        <v>8223</v>
      </c>
      <c r="D242" t="s">
        <v>8218</v>
      </c>
    </row>
    <row r="243" spans="1:4" x14ac:dyDescent="0.3">
      <c r="A243" t="s">
        <v>8390</v>
      </c>
      <c r="B243" t="s">
        <v>8316</v>
      </c>
      <c r="C243" t="s">
        <v>8223</v>
      </c>
      <c r="D243" t="s">
        <v>8218</v>
      </c>
    </row>
    <row r="244" spans="1:4" x14ac:dyDescent="0.3">
      <c r="A244" t="s">
        <v>8390</v>
      </c>
      <c r="B244" t="s">
        <v>8316</v>
      </c>
      <c r="C244" t="s">
        <v>8223</v>
      </c>
      <c r="D244" t="s">
        <v>8218</v>
      </c>
    </row>
    <row r="245" spans="1:4" x14ac:dyDescent="0.3">
      <c r="A245" t="s">
        <v>8390</v>
      </c>
      <c r="B245" t="s">
        <v>8316</v>
      </c>
      <c r="C245" t="s">
        <v>8223</v>
      </c>
      <c r="D245" t="s">
        <v>8218</v>
      </c>
    </row>
    <row r="246" spans="1:4" x14ac:dyDescent="0.3">
      <c r="A246" t="s">
        <v>8390</v>
      </c>
      <c r="B246" t="s">
        <v>8316</v>
      </c>
      <c r="C246" t="s">
        <v>8223</v>
      </c>
      <c r="D246" t="s">
        <v>8218</v>
      </c>
    </row>
    <row r="247" spans="1:4" x14ac:dyDescent="0.3">
      <c r="A247" t="s">
        <v>8390</v>
      </c>
      <c r="B247" t="s">
        <v>8316</v>
      </c>
      <c r="C247" t="s">
        <v>8223</v>
      </c>
      <c r="D247" t="s">
        <v>8218</v>
      </c>
    </row>
    <row r="248" spans="1:4" x14ac:dyDescent="0.3">
      <c r="A248" t="s">
        <v>8390</v>
      </c>
      <c r="B248" t="s">
        <v>8316</v>
      </c>
      <c r="C248" t="s">
        <v>8223</v>
      </c>
      <c r="D248" t="s">
        <v>8218</v>
      </c>
    </row>
    <row r="249" spans="1:4" x14ac:dyDescent="0.3">
      <c r="A249" t="s">
        <v>8390</v>
      </c>
      <c r="B249" t="s">
        <v>8316</v>
      </c>
      <c r="C249" t="s">
        <v>8223</v>
      </c>
      <c r="D249" t="s">
        <v>8218</v>
      </c>
    </row>
    <row r="250" spans="1:4" x14ac:dyDescent="0.3">
      <c r="A250" t="s">
        <v>8390</v>
      </c>
      <c r="B250" t="s">
        <v>8316</v>
      </c>
      <c r="C250" t="s">
        <v>8223</v>
      </c>
      <c r="D250" t="s">
        <v>8218</v>
      </c>
    </row>
    <row r="251" spans="1:4" x14ac:dyDescent="0.3">
      <c r="A251" t="s">
        <v>8390</v>
      </c>
      <c r="B251" t="s">
        <v>8316</v>
      </c>
      <c r="C251" t="s">
        <v>8223</v>
      </c>
      <c r="D251" t="s">
        <v>8218</v>
      </c>
    </row>
    <row r="252" spans="1:4" x14ac:dyDescent="0.3">
      <c r="A252" t="s">
        <v>8390</v>
      </c>
      <c r="B252" t="s">
        <v>8316</v>
      </c>
      <c r="C252" t="s">
        <v>8223</v>
      </c>
      <c r="D252" t="s">
        <v>8218</v>
      </c>
    </row>
    <row r="253" spans="1:4" x14ac:dyDescent="0.3">
      <c r="A253" t="s">
        <v>8390</v>
      </c>
      <c r="B253" t="s">
        <v>8316</v>
      </c>
      <c r="C253" t="s">
        <v>8223</v>
      </c>
      <c r="D253" t="s">
        <v>8218</v>
      </c>
    </row>
    <row r="254" spans="1:4" x14ac:dyDescent="0.3">
      <c r="A254" t="s">
        <v>8390</v>
      </c>
      <c r="B254" t="s">
        <v>8316</v>
      </c>
      <c r="C254" t="s">
        <v>8223</v>
      </c>
      <c r="D254" t="s">
        <v>8218</v>
      </c>
    </row>
    <row r="255" spans="1:4" x14ac:dyDescent="0.3">
      <c r="A255" t="s">
        <v>8390</v>
      </c>
      <c r="B255" t="s">
        <v>8316</v>
      </c>
      <c r="C255" t="s">
        <v>8223</v>
      </c>
      <c r="D255" t="s">
        <v>8218</v>
      </c>
    </row>
    <row r="256" spans="1:4" x14ac:dyDescent="0.3">
      <c r="A256" t="s">
        <v>8390</v>
      </c>
      <c r="B256" t="s">
        <v>8316</v>
      </c>
      <c r="C256" t="s">
        <v>8223</v>
      </c>
      <c r="D256" t="s">
        <v>8218</v>
      </c>
    </row>
    <row r="257" spans="1:4" x14ac:dyDescent="0.3">
      <c r="A257" t="s">
        <v>8390</v>
      </c>
      <c r="B257" t="s">
        <v>8316</v>
      </c>
      <c r="C257" t="s">
        <v>8223</v>
      </c>
      <c r="D257" t="s">
        <v>8218</v>
      </c>
    </row>
    <row r="258" spans="1:4" x14ac:dyDescent="0.3">
      <c r="A258" t="s">
        <v>8390</v>
      </c>
      <c r="B258" t="s">
        <v>8316</v>
      </c>
      <c r="C258" t="s">
        <v>8223</v>
      </c>
      <c r="D258" t="s">
        <v>8218</v>
      </c>
    </row>
    <row r="259" spans="1:4" x14ac:dyDescent="0.3">
      <c r="A259" t="s">
        <v>8390</v>
      </c>
      <c r="B259" t="s">
        <v>8316</v>
      </c>
      <c r="C259" t="s">
        <v>8223</v>
      </c>
      <c r="D259" t="s">
        <v>8218</v>
      </c>
    </row>
    <row r="260" spans="1:4" x14ac:dyDescent="0.3">
      <c r="A260" t="s">
        <v>8390</v>
      </c>
      <c r="B260" t="s">
        <v>8316</v>
      </c>
      <c r="C260" t="s">
        <v>8223</v>
      </c>
      <c r="D260" t="s">
        <v>8218</v>
      </c>
    </row>
    <row r="261" spans="1:4" x14ac:dyDescent="0.3">
      <c r="A261" t="s">
        <v>8390</v>
      </c>
      <c r="B261" t="s">
        <v>8316</v>
      </c>
      <c r="C261" t="s">
        <v>8223</v>
      </c>
      <c r="D261" t="s">
        <v>8218</v>
      </c>
    </row>
    <row r="262" spans="1:4" x14ac:dyDescent="0.3">
      <c r="A262" t="s">
        <v>8390</v>
      </c>
      <c r="B262" t="s">
        <v>8316</v>
      </c>
      <c r="C262" t="s">
        <v>8223</v>
      </c>
      <c r="D262" t="s">
        <v>8218</v>
      </c>
    </row>
    <row r="263" spans="1:4" x14ac:dyDescent="0.3">
      <c r="A263" t="s">
        <v>8390</v>
      </c>
      <c r="B263" t="s">
        <v>8316</v>
      </c>
      <c r="C263" t="s">
        <v>8223</v>
      </c>
      <c r="D263" t="s">
        <v>8218</v>
      </c>
    </row>
    <row r="264" spans="1:4" x14ac:dyDescent="0.3">
      <c r="A264" t="s">
        <v>8390</v>
      </c>
      <c r="B264" t="s">
        <v>8316</v>
      </c>
      <c r="C264" t="s">
        <v>8223</v>
      </c>
      <c r="D264" t="s">
        <v>8218</v>
      </c>
    </row>
    <row r="265" spans="1:4" x14ac:dyDescent="0.3">
      <c r="A265" t="s">
        <v>8390</v>
      </c>
      <c r="B265" t="s">
        <v>8316</v>
      </c>
      <c r="C265" t="s">
        <v>8223</v>
      </c>
      <c r="D265" t="s">
        <v>8218</v>
      </c>
    </row>
    <row r="266" spans="1:4" x14ac:dyDescent="0.3">
      <c r="A266" t="s">
        <v>8390</v>
      </c>
      <c r="B266" t="s">
        <v>8316</v>
      </c>
      <c r="C266" t="s">
        <v>8223</v>
      </c>
      <c r="D266" t="s">
        <v>8218</v>
      </c>
    </row>
    <row r="267" spans="1:4" x14ac:dyDescent="0.3">
      <c r="A267" t="s">
        <v>8390</v>
      </c>
      <c r="B267" t="s">
        <v>8316</v>
      </c>
      <c r="C267" t="s">
        <v>8223</v>
      </c>
      <c r="D267" t="s">
        <v>8218</v>
      </c>
    </row>
    <row r="268" spans="1:4" x14ac:dyDescent="0.3">
      <c r="A268" t="s">
        <v>8390</v>
      </c>
      <c r="B268" t="s">
        <v>8316</v>
      </c>
      <c r="C268" t="s">
        <v>8223</v>
      </c>
      <c r="D268" t="s">
        <v>8218</v>
      </c>
    </row>
    <row r="269" spans="1:4" x14ac:dyDescent="0.3">
      <c r="A269" t="s">
        <v>8390</v>
      </c>
      <c r="B269" t="s">
        <v>8316</v>
      </c>
      <c r="C269" t="s">
        <v>8223</v>
      </c>
      <c r="D269" t="s">
        <v>8218</v>
      </c>
    </row>
    <row r="270" spans="1:4" x14ac:dyDescent="0.3">
      <c r="A270" t="s">
        <v>8390</v>
      </c>
      <c r="B270" t="s">
        <v>8316</v>
      </c>
      <c r="C270" t="s">
        <v>8223</v>
      </c>
      <c r="D270" t="s">
        <v>8218</v>
      </c>
    </row>
    <row r="271" spans="1:4" x14ac:dyDescent="0.3">
      <c r="A271" t="s">
        <v>8390</v>
      </c>
      <c r="B271" t="s">
        <v>8316</v>
      </c>
      <c r="C271" t="s">
        <v>8223</v>
      </c>
      <c r="D271" t="s">
        <v>8218</v>
      </c>
    </row>
    <row r="272" spans="1:4" x14ac:dyDescent="0.3">
      <c r="A272" t="s">
        <v>8390</v>
      </c>
      <c r="B272" t="s">
        <v>8316</v>
      </c>
      <c r="C272" t="s">
        <v>8223</v>
      </c>
      <c r="D272" t="s">
        <v>8218</v>
      </c>
    </row>
    <row r="273" spans="1:4" x14ac:dyDescent="0.3">
      <c r="A273" t="s">
        <v>8390</v>
      </c>
      <c r="B273" t="s">
        <v>8316</v>
      </c>
      <c r="C273" t="s">
        <v>8223</v>
      </c>
      <c r="D273" t="s">
        <v>8218</v>
      </c>
    </row>
    <row r="274" spans="1:4" x14ac:dyDescent="0.3">
      <c r="A274" t="s">
        <v>8390</v>
      </c>
      <c r="B274" t="s">
        <v>8316</v>
      </c>
      <c r="C274" t="s">
        <v>8223</v>
      </c>
      <c r="D274" t="s">
        <v>8218</v>
      </c>
    </row>
    <row r="275" spans="1:4" x14ac:dyDescent="0.3">
      <c r="A275" t="s">
        <v>8390</v>
      </c>
      <c r="B275" t="s">
        <v>8316</v>
      </c>
      <c r="C275" t="s">
        <v>8223</v>
      </c>
      <c r="D275" t="s">
        <v>8218</v>
      </c>
    </row>
    <row r="276" spans="1:4" x14ac:dyDescent="0.3">
      <c r="A276" t="s">
        <v>8390</v>
      </c>
      <c r="B276" t="s">
        <v>8316</v>
      </c>
      <c r="C276" t="s">
        <v>8223</v>
      </c>
      <c r="D276" t="s">
        <v>8218</v>
      </c>
    </row>
    <row r="277" spans="1:4" x14ac:dyDescent="0.3">
      <c r="A277" t="s">
        <v>8390</v>
      </c>
      <c r="B277" t="s">
        <v>8316</v>
      </c>
      <c r="C277" t="s">
        <v>8223</v>
      </c>
      <c r="D277" t="s">
        <v>8218</v>
      </c>
    </row>
    <row r="278" spans="1:4" x14ac:dyDescent="0.3">
      <c r="A278" t="s">
        <v>8390</v>
      </c>
      <c r="B278" t="s">
        <v>8316</v>
      </c>
      <c r="C278" t="s">
        <v>8223</v>
      </c>
      <c r="D278" t="s">
        <v>8218</v>
      </c>
    </row>
    <row r="279" spans="1:4" x14ac:dyDescent="0.3">
      <c r="A279" t="s">
        <v>8390</v>
      </c>
      <c r="B279" t="s">
        <v>8316</v>
      </c>
      <c r="C279" t="s">
        <v>8223</v>
      </c>
      <c r="D279" t="s">
        <v>8218</v>
      </c>
    </row>
    <row r="280" spans="1:4" x14ac:dyDescent="0.3">
      <c r="A280" t="s">
        <v>8390</v>
      </c>
      <c r="B280" t="s">
        <v>8316</v>
      </c>
      <c r="C280" t="s">
        <v>8223</v>
      </c>
      <c r="D280" t="s">
        <v>8218</v>
      </c>
    </row>
    <row r="281" spans="1:4" x14ac:dyDescent="0.3">
      <c r="A281" t="s">
        <v>8390</v>
      </c>
      <c r="B281" t="s">
        <v>8316</v>
      </c>
      <c r="C281" t="s">
        <v>8223</v>
      </c>
      <c r="D281" t="s">
        <v>8218</v>
      </c>
    </row>
    <row r="282" spans="1:4" x14ac:dyDescent="0.3">
      <c r="A282" t="s">
        <v>8390</v>
      </c>
      <c r="B282" t="s">
        <v>8316</v>
      </c>
      <c r="C282" t="s">
        <v>8223</v>
      </c>
      <c r="D282" t="s">
        <v>8218</v>
      </c>
    </row>
    <row r="283" spans="1:4" x14ac:dyDescent="0.3">
      <c r="A283" t="s">
        <v>8390</v>
      </c>
      <c r="B283" t="s">
        <v>8316</v>
      </c>
      <c r="C283" t="s">
        <v>8223</v>
      </c>
      <c r="D283" t="s">
        <v>8218</v>
      </c>
    </row>
    <row r="284" spans="1:4" x14ac:dyDescent="0.3">
      <c r="A284" t="s">
        <v>8390</v>
      </c>
      <c r="B284" t="s">
        <v>8316</v>
      </c>
      <c r="C284" t="s">
        <v>8223</v>
      </c>
      <c r="D284" t="s">
        <v>8218</v>
      </c>
    </row>
    <row r="285" spans="1:4" x14ac:dyDescent="0.3">
      <c r="A285" t="s">
        <v>8390</v>
      </c>
      <c r="B285" t="s">
        <v>8316</v>
      </c>
      <c r="C285" t="s">
        <v>8223</v>
      </c>
      <c r="D285" t="s">
        <v>8218</v>
      </c>
    </row>
    <row r="286" spans="1:4" x14ac:dyDescent="0.3">
      <c r="A286" t="s">
        <v>8390</v>
      </c>
      <c r="B286" t="s">
        <v>8316</v>
      </c>
      <c r="C286" t="s">
        <v>8223</v>
      </c>
      <c r="D286" t="s">
        <v>8218</v>
      </c>
    </row>
    <row r="287" spans="1:4" x14ac:dyDescent="0.3">
      <c r="A287" t="s">
        <v>8390</v>
      </c>
      <c r="B287" t="s">
        <v>8316</v>
      </c>
      <c r="C287" t="s">
        <v>8223</v>
      </c>
      <c r="D287" t="s">
        <v>8218</v>
      </c>
    </row>
    <row r="288" spans="1:4" x14ac:dyDescent="0.3">
      <c r="A288" t="s">
        <v>8390</v>
      </c>
      <c r="B288" t="s">
        <v>8316</v>
      </c>
      <c r="C288" t="s">
        <v>8223</v>
      </c>
      <c r="D288" t="s">
        <v>8218</v>
      </c>
    </row>
    <row r="289" spans="1:4" x14ac:dyDescent="0.3">
      <c r="A289" t="s">
        <v>8390</v>
      </c>
      <c r="B289" t="s">
        <v>8316</v>
      </c>
      <c r="C289" t="s">
        <v>8223</v>
      </c>
      <c r="D289" t="s">
        <v>8218</v>
      </c>
    </row>
    <row r="290" spans="1:4" x14ac:dyDescent="0.3">
      <c r="A290" t="s">
        <v>8390</v>
      </c>
      <c r="B290" t="s">
        <v>8316</v>
      </c>
      <c r="C290" t="s">
        <v>8223</v>
      </c>
      <c r="D290" t="s">
        <v>8218</v>
      </c>
    </row>
    <row r="291" spans="1:4" x14ac:dyDescent="0.3">
      <c r="A291" t="s">
        <v>8390</v>
      </c>
      <c r="B291" t="s">
        <v>8316</v>
      </c>
      <c r="C291" t="s">
        <v>8223</v>
      </c>
      <c r="D291" t="s">
        <v>8218</v>
      </c>
    </row>
    <row r="292" spans="1:4" x14ac:dyDescent="0.3">
      <c r="A292" t="s">
        <v>8390</v>
      </c>
      <c r="B292" t="s">
        <v>8316</v>
      </c>
      <c r="C292" t="s">
        <v>8223</v>
      </c>
      <c r="D292" t="s">
        <v>8218</v>
      </c>
    </row>
    <row r="293" spans="1:4" x14ac:dyDescent="0.3">
      <c r="A293" t="s">
        <v>8390</v>
      </c>
      <c r="B293" t="s">
        <v>8316</v>
      </c>
      <c r="C293" t="s">
        <v>8223</v>
      </c>
      <c r="D293" t="s">
        <v>8218</v>
      </c>
    </row>
    <row r="294" spans="1:4" x14ac:dyDescent="0.3">
      <c r="A294" t="s">
        <v>8390</v>
      </c>
      <c r="B294" t="s">
        <v>8316</v>
      </c>
      <c r="C294" t="s">
        <v>8223</v>
      </c>
      <c r="D294" t="s">
        <v>8218</v>
      </c>
    </row>
    <row r="295" spans="1:4" x14ac:dyDescent="0.3">
      <c r="A295" t="s">
        <v>8390</v>
      </c>
      <c r="B295" t="s">
        <v>8316</v>
      </c>
      <c r="C295" t="s">
        <v>8223</v>
      </c>
      <c r="D295" t="s">
        <v>8218</v>
      </c>
    </row>
    <row r="296" spans="1:4" x14ac:dyDescent="0.3">
      <c r="A296" t="s">
        <v>8390</v>
      </c>
      <c r="B296" t="s">
        <v>8316</v>
      </c>
      <c r="C296" t="s">
        <v>8223</v>
      </c>
      <c r="D296" t="s">
        <v>8218</v>
      </c>
    </row>
    <row r="297" spans="1:4" x14ac:dyDescent="0.3">
      <c r="A297" t="s">
        <v>8390</v>
      </c>
      <c r="B297" t="s">
        <v>8316</v>
      </c>
      <c r="C297" t="s">
        <v>8223</v>
      </c>
      <c r="D297" t="s">
        <v>8218</v>
      </c>
    </row>
    <row r="298" spans="1:4" x14ac:dyDescent="0.3">
      <c r="A298" t="s">
        <v>8390</v>
      </c>
      <c r="B298" t="s">
        <v>8316</v>
      </c>
      <c r="C298" t="s">
        <v>8223</v>
      </c>
      <c r="D298" t="s">
        <v>8218</v>
      </c>
    </row>
    <row r="299" spans="1:4" x14ac:dyDescent="0.3">
      <c r="A299" t="s">
        <v>8390</v>
      </c>
      <c r="B299" t="s">
        <v>8316</v>
      </c>
      <c r="C299" t="s">
        <v>8223</v>
      </c>
      <c r="D299" t="s">
        <v>8218</v>
      </c>
    </row>
    <row r="300" spans="1:4" x14ac:dyDescent="0.3">
      <c r="A300" t="s">
        <v>8390</v>
      </c>
      <c r="B300" t="s">
        <v>8316</v>
      </c>
      <c r="C300" t="s">
        <v>8223</v>
      </c>
      <c r="D300" t="s">
        <v>8218</v>
      </c>
    </row>
    <row r="301" spans="1:4" x14ac:dyDescent="0.3">
      <c r="A301" t="s">
        <v>8390</v>
      </c>
      <c r="B301" t="s">
        <v>8316</v>
      </c>
      <c r="C301" t="s">
        <v>8223</v>
      </c>
      <c r="D301" t="s">
        <v>8218</v>
      </c>
    </row>
    <row r="302" spans="1:4" x14ac:dyDescent="0.3">
      <c r="A302" t="s">
        <v>8390</v>
      </c>
      <c r="B302" t="s">
        <v>8316</v>
      </c>
      <c r="C302" t="s">
        <v>8223</v>
      </c>
      <c r="D302" t="s">
        <v>8218</v>
      </c>
    </row>
    <row r="303" spans="1:4" x14ac:dyDescent="0.3">
      <c r="A303" t="s">
        <v>8390</v>
      </c>
      <c r="B303" t="s">
        <v>8316</v>
      </c>
      <c r="C303" t="s">
        <v>8223</v>
      </c>
      <c r="D303" t="s">
        <v>8218</v>
      </c>
    </row>
    <row r="304" spans="1:4" x14ac:dyDescent="0.3">
      <c r="A304" t="s">
        <v>8390</v>
      </c>
      <c r="B304" t="s">
        <v>8316</v>
      </c>
      <c r="C304" t="s">
        <v>8223</v>
      </c>
      <c r="D304" t="s">
        <v>8218</v>
      </c>
    </row>
    <row r="305" spans="1:4" x14ac:dyDescent="0.3">
      <c r="A305" t="s">
        <v>8390</v>
      </c>
      <c r="B305" t="s">
        <v>8316</v>
      </c>
      <c r="C305" t="s">
        <v>8223</v>
      </c>
      <c r="D305" t="s">
        <v>8218</v>
      </c>
    </row>
    <row r="306" spans="1:4" x14ac:dyDescent="0.3">
      <c r="A306" t="s">
        <v>8390</v>
      </c>
      <c r="B306" t="s">
        <v>8316</v>
      </c>
      <c r="C306" t="s">
        <v>8223</v>
      </c>
      <c r="D306" t="s">
        <v>8218</v>
      </c>
    </row>
    <row r="307" spans="1:4" x14ac:dyDescent="0.3">
      <c r="A307" t="s">
        <v>8390</v>
      </c>
      <c r="B307" t="s">
        <v>8316</v>
      </c>
      <c r="C307" t="s">
        <v>8223</v>
      </c>
      <c r="D307" t="s">
        <v>8218</v>
      </c>
    </row>
    <row r="308" spans="1:4" x14ac:dyDescent="0.3">
      <c r="A308" t="s">
        <v>8390</v>
      </c>
      <c r="B308" t="s">
        <v>8316</v>
      </c>
      <c r="C308" t="s">
        <v>8223</v>
      </c>
      <c r="D308" t="s">
        <v>8218</v>
      </c>
    </row>
    <row r="309" spans="1:4" x14ac:dyDescent="0.3">
      <c r="A309" t="s">
        <v>8390</v>
      </c>
      <c r="B309" t="s">
        <v>8316</v>
      </c>
      <c r="C309" t="s">
        <v>8223</v>
      </c>
      <c r="D309" t="s">
        <v>8218</v>
      </c>
    </row>
    <row r="310" spans="1:4" x14ac:dyDescent="0.3">
      <c r="A310" t="s">
        <v>8390</v>
      </c>
      <c r="B310" t="s">
        <v>8316</v>
      </c>
      <c r="C310" t="s">
        <v>8223</v>
      </c>
      <c r="D310" t="s">
        <v>8218</v>
      </c>
    </row>
    <row r="311" spans="1:4" x14ac:dyDescent="0.3">
      <c r="A311" t="s">
        <v>8390</v>
      </c>
      <c r="B311" t="s">
        <v>8316</v>
      </c>
      <c r="C311" t="s">
        <v>8223</v>
      </c>
      <c r="D311" t="s">
        <v>8218</v>
      </c>
    </row>
    <row r="312" spans="1:4" x14ac:dyDescent="0.3">
      <c r="A312" t="s">
        <v>8390</v>
      </c>
      <c r="B312" t="s">
        <v>8316</v>
      </c>
      <c r="C312" t="s">
        <v>8223</v>
      </c>
      <c r="D312" t="s">
        <v>8218</v>
      </c>
    </row>
    <row r="313" spans="1:4" x14ac:dyDescent="0.3">
      <c r="A313" t="s">
        <v>8390</v>
      </c>
      <c r="B313" t="s">
        <v>8316</v>
      </c>
      <c r="C313" t="s">
        <v>8223</v>
      </c>
      <c r="D313" t="s">
        <v>8218</v>
      </c>
    </row>
    <row r="314" spans="1:4" x14ac:dyDescent="0.3">
      <c r="A314" t="s">
        <v>8390</v>
      </c>
      <c r="B314" t="s">
        <v>8316</v>
      </c>
      <c r="C314" t="s">
        <v>8223</v>
      </c>
      <c r="D314" t="s">
        <v>8218</v>
      </c>
    </row>
    <row r="315" spans="1:4" x14ac:dyDescent="0.3">
      <c r="A315" t="s">
        <v>8390</v>
      </c>
      <c r="B315" t="s">
        <v>8316</v>
      </c>
      <c r="C315" t="s">
        <v>8223</v>
      </c>
      <c r="D315" t="s">
        <v>8218</v>
      </c>
    </row>
    <row r="316" spans="1:4" x14ac:dyDescent="0.3">
      <c r="A316" t="s">
        <v>8390</v>
      </c>
      <c r="B316" t="s">
        <v>8316</v>
      </c>
      <c r="C316" t="s">
        <v>8223</v>
      </c>
      <c r="D316" t="s">
        <v>8218</v>
      </c>
    </row>
    <row r="317" spans="1:4" x14ac:dyDescent="0.3">
      <c r="A317" t="s">
        <v>8390</v>
      </c>
      <c r="B317" t="s">
        <v>8316</v>
      </c>
      <c r="C317" t="s">
        <v>8223</v>
      </c>
      <c r="D317" t="s">
        <v>8218</v>
      </c>
    </row>
    <row r="318" spans="1:4" x14ac:dyDescent="0.3">
      <c r="A318" t="s">
        <v>8390</v>
      </c>
      <c r="B318" t="s">
        <v>8316</v>
      </c>
      <c r="C318" t="s">
        <v>8223</v>
      </c>
      <c r="D318" t="s">
        <v>8218</v>
      </c>
    </row>
    <row r="319" spans="1:4" x14ac:dyDescent="0.3">
      <c r="A319" t="s">
        <v>8390</v>
      </c>
      <c r="B319" t="s">
        <v>8316</v>
      </c>
      <c r="C319" t="s">
        <v>8223</v>
      </c>
      <c r="D319" t="s">
        <v>8218</v>
      </c>
    </row>
    <row r="320" spans="1:4" x14ac:dyDescent="0.3">
      <c r="A320" t="s">
        <v>8390</v>
      </c>
      <c r="B320" t="s">
        <v>8316</v>
      </c>
      <c r="C320" t="s">
        <v>8223</v>
      </c>
      <c r="D320" t="s">
        <v>8218</v>
      </c>
    </row>
    <row r="321" spans="1:4" x14ac:dyDescent="0.3">
      <c r="A321" t="s">
        <v>8390</v>
      </c>
      <c r="B321" t="s">
        <v>8316</v>
      </c>
      <c r="C321" t="s">
        <v>8223</v>
      </c>
      <c r="D321" t="s">
        <v>8218</v>
      </c>
    </row>
    <row r="322" spans="1:4" x14ac:dyDescent="0.3">
      <c r="A322" t="s">
        <v>8390</v>
      </c>
      <c r="B322" t="s">
        <v>8316</v>
      </c>
      <c r="C322" t="s">
        <v>8223</v>
      </c>
      <c r="D322" t="s">
        <v>8218</v>
      </c>
    </row>
    <row r="323" spans="1:4" x14ac:dyDescent="0.3">
      <c r="A323" t="s">
        <v>8390</v>
      </c>
      <c r="B323" t="s">
        <v>8316</v>
      </c>
      <c r="C323" t="s">
        <v>8223</v>
      </c>
      <c r="D323" t="s">
        <v>8218</v>
      </c>
    </row>
    <row r="324" spans="1:4" x14ac:dyDescent="0.3">
      <c r="A324" t="s">
        <v>8390</v>
      </c>
      <c r="B324" t="s">
        <v>8316</v>
      </c>
      <c r="C324" t="s">
        <v>8223</v>
      </c>
      <c r="D324" t="s">
        <v>8218</v>
      </c>
    </row>
    <row r="325" spans="1:4" x14ac:dyDescent="0.3">
      <c r="A325" t="s">
        <v>8390</v>
      </c>
      <c r="B325" t="s">
        <v>8316</v>
      </c>
      <c r="C325" t="s">
        <v>8223</v>
      </c>
      <c r="D325" t="s">
        <v>8218</v>
      </c>
    </row>
    <row r="326" spans="1:4" x14ac:dyDescent="0.3">
      <c r="A326" t="s">
        <v>8390</v>
      </c>
      <c r="B326" t="s">
        <v>8316</v>
      </c>
      <c r="C326" t="s">
        <v>8223</v>
      </c>
      <c r="D326" t="s">
        <v>8218</v>
      </c>
    </row>
    <row r="327" spans="1:4" x14ac:dyDescent="0.3">
      <c r="A327" t="s">
        <v>8390</v>
      </c>
      <c r="B327" t="s">
        <v>8316</v>
      </c>
      <c r="C327" t="s">
        <v>8223</v>
      </c>
      <c r="D327" t="s">
        <v>8218</v>
      </c>
    </row>
    <row r="328" spans="1:4" x14ac:dyDescent="0.3">
      <c r="A328" t="s">
        <v>8390</v>
      </c>
      <c r="B328" t="s">
        <v>8316</v>
      </c>
      <c r="C328" t="s">
        <v>8223</v>
      </c>
      <c r="D328" t="s">
        <v>8218</v>
      </c>
    </row>
    <row r="329" spans="1:4" x14ac:dyDescent="0.3">
      <c r="A329" t="s">
        <v>8390</v>
      </c>
      <c r="B329" t="s">
        <v>8316</v>
      </c>
      <c r="C329" t="s">
        <v>8223</v>
      </c>
      <c r="D329" t="s">
        <v>8218</v>
      </c>
    </row>
    <row r="330" spans="1:4" x14ac:dyDescent="0.3">
      <c r="A330" t="s">
        <v>8390</v>
      </c>
      <c r="B330" t="s">
        <v>8316</v>
      </c>
      <c r="C330" t="s">
        <v>8223</v>
      </c>
      <c r="D330" t="s">
        <v>8218</v>
      </c>
    </row>
    <row r="331" spans="1:4" x14ac:dyDescent="0.3">
      <c r="A331" t="s">
        <v>8390</v>
      </c>
      <c r="B331" t="s">
        <v>8316</v>
      </c>
      <c r="C331" t="s">
        <v>8223</v>
      </c>
      <c r="D331" t="s">
        <v>8218</v>
      </c>
    </row>
    <row r="332" spans="1:4" x14ac:dyDescent="0.3">
      <c r="A332" t="s">
        <v>8390</v>
      </c>
      <c r="B332" t="s">
        <v>8316</v>
      </c>
      <c r="C332" t="s">
        <v>8223</v>
      </c>
      <c r="D332" t="s">
        <v>8218</v>
      </c>
    </row>
    <row r="333" spans="1:4" x14ac:dyDescent="0.3">
      <c r="A333" t="s">
        <v>8390</v>
      </c>
      <c r="B333" t="s">
        <v>8316</v>
      </c>
      <c r="C333" t="s">
        <v>8223</v>
      </c>
      <c r="D333" t="s">
        <v>8218</v>
      </c>
    </row>
    <row r="334" spans="1:4" x14ac:dyDescent="0.3">
      <c r="A334" t="s">
        <v>8390</v>
      </c>
      <c r="B334" t="s">
        <v>8316</v>
      </c>
      <c r="C334" t="s">
        <v>8223</v>
      </c>
      <c r="D334" t="s">
        <v>8218</v>
      </c>
    </row>
    <row r="335" spans="1:4" x14ac:dyDescent="0.3">
      <c r="A335" t="s">
        <v>8390</v>
      </c>
      <c r="B335" t="s">
        <v>8316</v>
      </c>
      <c r="C335" t="s">
        <v>8223</v>
      </c>
      <c r="D335" t="s">
        <v>8218</v>
      </c>
    </row>
    <row r="336" spans="1:4" x14ac:dyDescent="0.3">
      <c r="A336" t="s">
        <v>8390</v>
      </c>
      <c r="B336" t="s">
        <v>8316</v>
      </c>
      <c r="C336" t="s">
        <v>8223</v>
      </c>
      <c r="D336" t="s">
        <v>8218</v>
      </c>
    </row>
    <row r="337" spans="1:4" x14ac:dyDescent="0.3">
      <c r="A337" t="s">
        <v>8390</v>
      </c>
      <c r="B337" t="s">
        <v>8316</v>
      </c>
      <c r="C337" t="s">
        <v>8223</v>
      </c>
      <c r="D337" t="s">
        <v>8218</v>
      </c>
    </row>
    <row r="338" spans="1:4" x14ac:dyDescent="0.3">
      <c r="A338" t="s">
        <v>8390</v>
      </c>
      <c r="B338" t="s">
        <v>8316</v>
      </c>
      <c r="C338" t="s">
        <v>8223</v>
      </c>
      <c r="D338" t="s">
        <v>8218</v>
      </c>
    </row>
    <row r="339" spans="1:4" x14ac:dyDescent="0.3">
      <c r="A339" t="s">
        <v>8390</v>
      </c>
      <c r="B339" t="s">
        <v>8316</v>
      </c>
      <c r="C339" t="s">
        <v>8223</v>
      </c>
      <c r="D339" t="s">
        <v>8218</v>
      </c>
    </row>
    <row r="340" spans="1:4" x14ac:dyDescent="0.3">
      <c r="A340" t="s">
        <v>8390</v>
      </c>
      <c r="B340" t="s">
        <v>8316</v>
      </c>
      <c r="C340" t="s">
        <v>8223</v>
      </c>
      <c r="D340" t="s">
        <v>8218</v>
      </c>
    </row>
    <row r="341" spans="1:4" x14ac:dyDescent="0.3">
      <c r="A341" t="s">
        <v>8390</v>
      </c>
      <c r="B341" t="s">
        <v>8316</v>
      </c>
      <c r="C341" t="s">
        <v>8223</v>
      </c>
      <c r="D341" t="s">
        <v>8218</v>
      </c>
    </row>
    <row r="342" spans="1:4" x14ac:dyDescent="0.3">
      <c r="A342" t="s">
        <v>8390</v>
      </c>
      <c r="B342" t="s">
        <v>8316</v>
      </c>
      <c r="C342" t="s">
        <v>8223</v>
      </c>
      <c r="D342" t="s">
        <v>8218</v>
      </c>
    </row>
    <row r="343" spans="1:4" x14ac:dyDescent="0.3">
      <c r="A343" t="s">
        <v>8390</v>
      </c>
      <c r="B343" t="s">
        <v>8316</v>
      </c>
      <c r="C343" t="s">
        <v>8223</v>
      </c>
      <c r="D343" t="s">
        <v>8218</v>
      </c>
    </row>
    <row r="344" spans="1:4" x14ac:dyDescent="0.3">
      <c r="A344" t="s">
        <v>8390</v>
      </c>
      <c r="B344" t="s">
        <v>8316</v>
      </c>
      <c r="C344" t="s">
        <v>8223</v>
      </c>
      <c r="D344" t="s">
        <v>8218</v>
      </c>
    </row>
    <row r="345" spans="1:4" x14ac:dyDescent="0.3">
      <c r="A345" t="s">
        <v>8390</v>
      </c>
      <c r="B345" t="s">
        <v>8316</v>
      </c>
      <c r="C345" t="s">
        <v>8223</v>
      </c>
      <c r="D345" t="s">
        <v>8218</v>
      </c>
    </row>
    <row r="346" spans="1:4" x14ac:dyDescent="0.3">
      <c r="A346" t="s">
        <v>8390</v>
      </c>
      <c r="B346" t="s">
        <v>8316</v>
      </c>
      <c r="C346" t="s">
        <v>8223</v>
      </c>
      <c r="D346" t="s">
        <v>8218</v>
      </c>
    </row>
    <row r="347" spans="1:4" x14ac:dyDescent="0.3">
      <c r="A347" t="s">
        <v>8390</v>
      </c>
      <c r="B347" t="s">
        <v>8316</v>
      </c>
      <c r="C347" t="s">
        <v>8223</v>
      </c>
      <c r="D347" t="s">
        <v>8218</v>
      </c>
    </row>
    <row r="348" spans="1:4" x14ac:dyDescent="0.3">
      <c r="A348" t="s">
        <v>8390</v>
      </c>
      <c r="B348" t="s">
        <v>8316</v>
      </c>
      <c r="C348" t="s">
        <v>8223</v>
      </c>
      <c r="D348" t="s">
        <v>8218</v>
      </c>
    </row>
    <row r="349" spans="1:4" x14ac:dyDescent="0.3">
      <c r="A349" t="s">
        <v>8390</v>
      </c>
      <c r="B349" t="s">
        <v>8316</v>
      </c>
      <c r="C349" t="s">
        <v>8223</v>
      </c>
      <c r="D349" t="s">
        <v>8218</v>
      </c>
    </row>
    <row r="350" spans="1:4" x14ac:dyDescent="0.3">
      <c r="A350" t="s">
        <v>8390</v>
      </c>
      <c r="B350" t="s">
        <v>8316</v>
      </c>
      <c r="C350" t="s">
        <v>8223</v>
      </c>
      <c r="D350" t="s">
        <v>8218</v>
      </c>
    </row>
    <row r="351" spans="1:4" x14ac:dyDescent="0.3">
      <c r="A351" t="s">
        <v>8390</v>
      </c>
      <c r="B351" t="s">
        <v>8316</v>
      </c>
      <c r="C351" t="s">
        <v>8223</v>
      </c>
      <c r="D351" t="s">
        <v>8218</v>
      </c>
    </row>
    <row r="352" spans="1:4" x14ac:dyDescent="0.3">
      <c r="A352" t="s">
        <v>8390</v>
      </c>
      <c r="B352" t="s">
        <v>8316</v>
      </c>
      <c r="C352" t="s">
        <v>8223</v>
      </c>
      <c r="D352" t="s">
        <v>8218</v>
      </c>
    </row>
    <row r="353" spans="1:4" x14ac:dyDescent="0.3">
      <c r="A353" t="s">
        <v>8390</v>
      </c>
      <c r="B353" t="s">
        <v>8316</v>
      </c>
      <c r="C353" t="s">
        <v>8223</v>
      </c>
      <c r="D353" t="s">
        <v>8218</v>
      </c>
    </row>
    <row r="354" spans="1:4" x14ac:dyDescent="0.3">
      <c r="A354" t="s">
        <v>8390</v>
      </c>
      <c r="B354" t="s">
        <v>8316</v>
      </c>
      <c r="C354" t="s">
        <v>8223</v>
      </c>
      <c r="D354" t="s">
        <v>8218</v>
      </c>
    </row>
    <row r="355" spans="1:4" x14ac:dyDescent="0.3">
      <c r="A355" t="s">
        <v>8390</v>
      </c>
      <c r="B355" t="s">
        <v>8316</v>
      </c>
      <c r="C355" t="s">
        <v>8223</v>
      </c>
      <c r="D355" t="s">
        <v>8218</v>
      </c>
    </row>
    <row r="356" spans="1:4" x14ac:dyDescent="0.3">
      <c r="A356" t="s">
        <v>8390</v>
      </c>
      <c r="B356" t="s">
        <v>8316</v>
      </c>
      <c r="C356" t="s">
        <v>8223</v>
      </c>
      <c r="D356" t="s">
        <v>8218</v>
      </c>
    </row>
    <row r="357" spans="1:4" x14ac:dyDescent="0.3">
      <c r="A357" t="s">
        <v>8390</v>
      </c>
      <c r="B357" t="s">
        <v>8316</v>
      </c>
      <c r="C357" t="s">
        <v>8223</v>
      </c>
      <c r="D357" t="s">
        <v>8218</v>
      </c>
    </row>
    <row r="358" spans="1:4" x14ac:dyDescent="0.3">
      <c r="A358" t="s">
        <v>8390</v>
      </c>
      <c r="B358" t="s">
        <v>8316</v>
      </c>
      <c r="C358" t="s">
        <v>8223</v>
      </c>
      <c r="D358" t="s">
        <v>8218</v>
      </c>
    </row>
    <row r="359" spans="1:4" x14ac:dyDescent="0.3">
      <c r="A359" t="s">
        <v>8390</v>
      </c>
      <c r="B359" t="s">
        <v>8316</v>
      </c>
      <c r="C359" t="s">
        <v>8223</v>
      </c>
      <c r="D359" t="s">
        <v>8218</v>
      </c>
    </row>
    <row r="360" spans="1:4" x14ac:dyDescent="0.3">
      <c r="A360" t="s">
        <v>8390</v>
      </c>
      <c r="B360" t="s">
        <v>8316</v>
      </c>
      <c r="C360" t="s">
        <v>8223</v>
      </c>
      <c r="D360" t="s">
        <v>8218</v>
      </c>
    </row>
    <row r="361" spans="1:4" x14ac:dyDescent="0.3">
      <c r="A361" t="s">
        <v>8390</v>
      </c>
      <c r="B361" t="s">
        <v>8316</v>
      </c>
      <c r="C361" t="s">
        <v>8223</v>
      </c>
      <c r="D361" t="s">
        <v>8218</v>
      </c>
    </row>
    <row r="362" spans="1:4" x14ac:dyDescent="0.3">
      <c r="A362" t="s">
        <v>8390</v>
      </c>
      <c r="B362" t="s">
        <v>8316</v>
      </c>
      <c r="C362" t="s">
        <v>8223</v>
      </c>
      <c r="D362" t="s">
        <v>8218</v>
      </c>
    </row>
    <row r="363" spans="1:4" x14ac:dyDescent="0.3">
      <c r="A363" t="s">
        <v>8390</v>
      </c>
      <c r="B363" t="s">
        <v>8316</v>
      </c>
      <c r="C363" t="s">
        <v>8223</v>
      </c>
      <c r="D363" t="s">
        <v>8218</v>
      </c>
    </row>
    <row r="364" spans="1:4" x14ac:dyDescent="0.3">
      <c r="A364" t="s">
        <v>8390</v>
      </c>
      <c r="B364" t="s">
        <v>8316</v>
      </c>
      <c r="C364" t="s">
        <v>8223</v>
      </c>
      <c r="D364" t="s">
        <v>8218</v>
      </c>
    </row>
    <row r="365" spans="1:4" x14ac:dyDescent="0.3">
      <c r="A365" t="s">
        <v>8390</v>
      </c>
      <c r="B365" t="s">
        <v>8316</v>
      </c>
      <c r="C365" t="s">
        <v>8223</v>
      </c>
      <c r="D365" t="s">
        <v>8218</v>
      </c>
    </row>
    <row r="366" spans="1:4" x14ac:dyDescent="0.3">
      <c r="A366" t="s">
        <v>8390</v>
      </c>
      <c r="B366" t="s">
        <v>8316</v>
      </c>
      <c r="C366" t="s">
        <v>8223</v>
      </c>
      <c r="D366" t="s">
        <v>8218</v>
      </c>
    </row>
    <row r="367" spans="1:4" x14ac:dyDescent="0.3">
      <c r="A367" t="s">
        <v>8390</v>
      </c>
      <c r="B367" t="s">
        <v>8316</v>
      </c>
      <c r="C367" t="s">
        <v>8223</v>
      </c>
      <c r="D367" t="s">
        <v>8218</v>
      </c>
    </row>
    <row r="368" spans="1:4" x14ac:dyDescent="0.3">
      <c r="A368" t="s">
        <v>8390</v>
      </c>
      <c r="B368" t="s">
        <v>8316</v>
      </c>
      <c r="C368" t="s">
        <v>8223</v>
      </c>
      <c r="D368" t="s">
        <v>8218</v>
      </c>
    </row>
    <row r="369" spans="1:4" x14ac:dyDescent="0.3">
      <c r="A369" t="s">
        <v>8390</v>
      </c>
      <c r="B369" t="s">
        <v>8316</v>
      </c>
      <c r="C369" t="s">
        <v>8223</v>
      </c>
      <c r="D369" t="s">
        <v>8218</v>
      </c>
    </row>
    <row r="370" spans="1:4" x14ac:dyDescent="0.3">
      <c r="A370" t="s">
        <v>8390</v>
      </c>
      <c r="B370" t="s">
        <v>8316</v>
      </c>
      <c r="C370" t="s">
        <v>8223</v>
      </c>
      <c r="D370" t="s">
        <v>8218</v>
      </c>
    </row>
    <row r="371" spans="1:4" x14ac:dyDescent="0.3">
      <c r="A371" t="s">
        <v>8390</v>
      </c>
      <c r="B371" t="s">
        <v>8316</v>
      </c>
      <c r="C371" t="s">
        <v>8223</v>
      </c>
      <c r="D371" t="s">
        <v>8218</v>
      </c>
    </row>
    <row r="372" spans="1:4" x14ac:dyDescent="0.3">
      <c r="A372" t="s">
        <v>8390</v>
      </c>
      <c r="B372" t="s">
        <v>8316</v>
      </c>
      <c r="C372" t="s">
        <v>8223</v>
      </c>
      <c r="D372" t="s">
        <v>8218</v>
      </c>
    </row>
    <row r="373" spans="1:4" x14ac:dyDescent="0.3">
      <c r="A373" t="s">
        <v>8390</v>
      </c>
      <c r="B373" t="s">
        <v>8316</v>
      </c>
      <c r="C373" t="s">
        <v>8223</v>
      </c>
      <c r="D373" t="s">
        <v>8218</v>
      </c>
    </row>
    <row r="374" spans="1:4" x14ac:dyDescent="0.3">
      <c r="A374" t="s">
        <v>8390</v>
      </c>
      <c r="B374" t="s">
        <v>8316</v>
      </c>
      <c r="C374" t="s">
        <v>8223</v>
      </c>
      <c r="D374" t="s">
        <v>8218</v>
      </c>
    </row>
    <row r="375" spans="1:4" x14ac:dyDescent="0.3">
      <c r="A375" t="s">
        <v>8390</v>
      </c>
      <c r="B375" t="s">
        <v>8316</v>
      </c>
      <c r="C375" t="s">
        <v>8223</v>
      </c>
      <c r="D375" t="s">
        <v>8218</v>
      </c>
    </row>
    <row r="376" spans="1:4" x14ac:dyDescent="0.3">
      <c r="A376" t="s">
        <v>8390</v>
      </c>
      <c r="B376" t="s">
        <v>8316</v>
      </c>
      <c r="C376" t="s">
        <v>8223</v>
      </c>
      <c r="D376" t="s">
        <v>8218</v>
      </c>
    </row>
    <row r="377" spans="1:4" x14ac:dyDescent="0.3">
      <c r="A377" t="s">
        <v>8390</v>
      </c>
      <c r="B377" t="s">
        <v>8316</v>
      </c>
      <c r="C377" t="s">
        <v>8223</v>
      </c>
      <c r="D377" t="s">
        <v>8218</v>
      </c>
    </row>
    <row r="378" spans="1:4" x14ac:dyDescent="0.3">
      <c r="A378" t="s">
        <v>8390</v>
      </c>
      <c r="B378" t="s">
        <v>8316</v>
      </c>
      <c r="C378" t="s">
        <v>8223</v>
      </c>
      <c r="D378" t="s">
        <v>8218</v>
      </c>
    </row>
    <row r="379" spans="1:4" x14ac:dyDescent="0.3">
      <c r="A379" t="s">
        <v>8390</v>
      </c>
      <c r="B379" t="s">
        <v>8316</v>
      </c>
      <c r="C379" t="s">
        <v>8223</v>
      </c>
      <c r="D379" t="s">
        <v>8218</v>
      </c>
    </row>
    <row r="380" spans="1:4" x14ac:dyDescent="0.3">
      <c r="A380" t="s">
        <v>8390</v>
      </c>
      <c r="B380" t="s">
        <v>8316</v>
      </c>
      <c r="C380" t="s">
        <v>8223</v>
      </c>
      <c r="D380" t="s">
        <v>8218</v>
      </c>
    </row>
    <row r="381" spans="1:4" x14ac:dyDescent="0.3">
      <c r="A381" t="s">
        <v>8390</v>
      </c>
      <c r="B381" t="s">
        <v>8316</v>
      </c>
      <c r="C381" t="s">
        <v>8223</v>
      </c>
      <c r="D381" t="s">
        <v>8218</v>
      </c>
    </row>
    <row r="382" spans="1:4" x14ac:dyDescent="0.3">
      <c r="A382" t="s">
        <v>8390</v>
      </c>
      <c r="B382" t="s">
        <v>8316</v>
      </c>
      <c r="C382" t="s">
        <v>8223</v>
      </c>
      <c r="D382" t="s">
        <v>8218</v>
      </c>
    </row>
    <row r="383" spans="1:4" x14ac:dyDescent="0.3">
      <c r="A383" t="s">
        <v>8390</v>
      </c>
      <c r="B383" t="s">
        <v>8316</v>
      </c>
      <c r="C383" t="s">
        <v>8223</v>
      </c>
      <c r="D383" t="s">
        <v>8218</v>
      </c>
    </row>
    <row r="384" spans="1:4" x14ac:dyDescent="0.3">
      <c r="A384" t="s">
        <v>8390</v>
      </c>
      <c r="B384" t="s">
        <v>8316</v>
      </c>
      <c r="C384" t="s">
        <v>8223</v>
      </c>
      <c r="D384" t="s">
        <v>8218</v>
      </c>
    </row>
    <row r="385" spans="1:4" x14ac:dyDescent="0.3">
      <c r="A385" t="s">
        <v>8390</v>
      </c>
      <c r="B385" t="s">
        <v>8316</v>
      </c>
      <c r="C385" t="s">
        <v>8223</v>
      </c>
      <c r="D385" t="s">
        <v>8218</v>
      </c>
    </row>
    <row r="386" spans="1:4" x14ac:dyDescent="0.3">
      <c r="A386" t="s">
        <v>8390</v>
      </c>
      <c r="B386" t="s">
        <v>8316</v>
      </c>
      <c r="C386" t="s">
        <v>8223</v>
      </c>
      <c r="D386" t="s">
        <v>8218</v>
      </c>
    </row>
    <row r="387" spans="1:4" x14ac:dyDescent="0.3">
      <c r="A387" t="s">
        <v>8390</v>
      </c>
      <c r="B387" t="s">
        <v>8316</v>
      </c>
      <c r="C387" t="s">
        <v>8223</v>
      </c>
      <c r="D387" t="s">
        <v>8218</v>
      </c>
    </row>
    <row r="388" spans="1:4" x14ac:dyDescent="0.3">
      <c r="A388" t="s">
        <v>8390</v>
      </c>
      <c r="B388" t="s">
        <v>8316</v>
      </c>
      <c r="C388" t="s">
        <v>8223</v>
      </c>
      <c r="D388" t="s">
        <v>8218</v>
      </c>
    </row>
    <row r="389" spans="1:4" x14ac:dyDescent="0.3">
      <c r="A389" t="s">
        <v>8390</v>
      </c>
      <c r="B389" t="s">
        <v>8316</v>
      </c>
      <c r="C389" t="s">
        <v>8223</v>
      </c>
      <c r="D389" t="s">
        <v>8218</v>
      </c>
    </row>
    <row r="390" spans="1:4" x14ac:dyDescent="0.3">
      <c r="A390" t="s">
        <v>8390</v>
      </c>
      <c r="B390" t="s">
        <v>8316</v>
      </c>
      <c r="C390" t="s">
        <v>8223</v>
      </c>
      <c r="D390" t="s">
        <v>8218</v>
      </c>
    </row>
    <row r="391" spans="1:4" x14ac:dyDescent="0.3">
      <c r="A391" t="s">
        <v>8390</v>
      </c>
      <c r="B391" t="s">
        <v>8316</v>
      </c>
      <c r="C391" t="s">
        <v>8223</v>
      </c>
      <c r="D391" t="s">
        <v>8218</v>
      </c>
    </row>
    <row r="392" spans="1:4" x14ac:dyDescent="0.3">
      <c r="A392" t="s">
        <v>8390</v>
      </c>
      <c r="B392" t="s">
        <v>8316</v>
      </c>
      <c r="C392" t="s">
        <v>8223</v>
      </c>
      <c r="D392" t="s">
        <v>8218</v>
      </c>
    </row>
    <row r="393" spans="1:4" x14ac:dyDescent="0.3">
      <c r="A393" t="s">
        <v>8390</v>
      </c>
      <c r="B393" t="s">
        <v>8316</v>
      </c>
      <c r="C393" t="s">
        <v>8223</v>
      </c>
      <c r="D393" t="s">
        <v>8218</v>
      </c>
    </row>
    <row r="394" spans="1:4" x14ac:dyDescent="0.3">
      <c r="A394" t="s">
        <v>8390</v>
      </c>
      <c r="B394" t="s">
        <v>8316</v>
      </c>
      <c r="C394" t="s">
        <v>8223</v>
      </c>
      <c r="D394" t="s">
        <v>8218</v>
      </c>
    </row>
    <row r="395" spans="1:4" x14ac:dyDescent="0.3">
      <c r="A395" t="s">
        <v>8390</v>
      </c>
      <c r="B395" t="s">
        <v>8316</v>
      </c>
      <c r="C395" t="s">
        <v>8223</v>
      </c>
      <c r="D395" t="s">
        <v>8218</v>
      </c>
    </row>
    <row r="396" spans="1:4" x14ac:dyDescent="0.3">
      <c r="A396" t="s">
        <v>8390</v>
      </c>
      <c r="B396" t="s">
        <v>8316</v>
      </c>
      <c r="C396" t="s">
        <v>8223</v>
      </c>
      <c r="D396" t="s">
        <v>8218</v>
      </c>
    </row>
    <row r="397" spans="1:4" x14ac:dyDescent="0.3">
      <c r="A397" t="s">
        <v>8390</v>
      </c>
      <c r="B397" t="s">
        <v>8316</v>
      </c>
      <c r="C397" t="s">
        <v>8223</v>
      </c>
      <c r="D397" t="s">
        <v>8218</v>
      </c>
    </row>
    <row r="398" spans="1:4" x14ac:dyDescent="0.3">
      <c r="A398" t="s">
        <v>8390</v>
      </c>
      <c r="B398" t="s">
        <v>8316</v>
      </c>
      <c r="C398" t="s">
        <v>8223</v>
      </c>
      <c r="D398" t="s">
        <v>8218</v>
      </c>
    </row>
    <row r="399" spans="1:4" x14ac:dyDescent="0.3">
      <c r="A399" t="s">
        <v>8390</v>
      </c>
      <c r="B399" t="s">
        <v>8316</v>
      </c>
      <c r="C399" t="s">
        <v>8223</v>
      </c>
      <c r="D399" t="s">
        <v>8218</v>
      </c>
    </row>
    <row r="400" spans="1:4" x14ac:dyDescent="0.3">
      <c r="A400" t="s">
        <v>8390</v>
      </c>
      <c r="B400" t="s">
        <v>8316</v>
      </c>
      <c r="C400" t="s">
        <v>8223</v>
      </c>
      <c r="D400" t="s">
        <v>8218</v>
      </c>
    </row>
    <row r="401" spans="1:4" x14ac:dyDescent="0.3">
      <c r="A401" t="s">
        <v>8390</v>
      </c>
      <c r="B401" t="s">
        <v>8316</v>
      </c>
      <c r="C401" t="s">
        <v>8223</v>
      </c>
      <c r="D401" t="s">
        <v>8218</v>
      </c>
    </row>
    <row r="402" spans="1:4" x14ac:dyDescent="0.3">
      <c r="A402" t="s">
        <v>8390</v>
      </c>
      <c r="B402" t="s">
        <v>8316</v>
      </c>
      <c r="C402" t="s">
        <v>8223</v>
      </c>
      <c r="D402" t="s">
        <v>8218</v>
      </c>
    </row>
    <row r="403" spans="1:4" x14ac:dyDescent="0.3">
      <c r="A403" t="s">
        <v>8390</v>
      </c>
      <c r="B403" t="s">
        <v>8316</v>
      </c>
      <c r="C403" t="s">
        <v>8223</v>
      </c>
      <c r="D403" t="s">
        <v>8218</v>
      </c>
    </row>
    <row r="404" spans="1:4" x14ac:dyDescent="0.3">
      <c r="A404" t="s">
        <v>8390</v>
      </c>
      <c r="B404" t="s">
        <v>8316</v>
      </c>
      <c r="C404" t="s">
        <v>8223</v>
      </c>
      <c r="D404" t="s">
        <v>8218</v>
      </c>
    </row>
    <row r="405" spans="1:4" x14ac:dyDescent="0.3">
      <c r="A405" t="s">
        <v>8390</v>
      </c>
      <c r="B405" t="s">
        <v>8316</v>
      </c>
      <c r="C405" t="s">
        <v>8223</v>
      </c>
      <c r="D405" t="s">
        <v>8218</v>
      </c>
    </row>
    <row r="406" spans="1:4" x14ac:dyDescent="0.3">
      <c r="A406" t="s">
        <v>8390</v>
      </c>
      <c r="B406" t="s">
        <v>8316</v>
      </c>
      <c r="C406" t="s">
        <v>8223</v>
      </c>
      <c r="D406" t="s">
        <v>8218</v>
      </c>
    </row>
    <row r="407" spans="1:4" x14ac:dyDescent="0.3">
      <c r="A407" t="s">
        <v>8390</v>
      </c>
      <c r="B407" t="s">
        <v>8316</v>
      </c>
      <c r="C407" t="s">
        <v>8223</v>
      </c>
      <c r="D407" t="s">
        <v>8218</v>
      </c>
    </row>
    <row r="408" spans="1:4" x14ac:dyDescent="0.3">
      <c r="A408" t="s">
        <v>8390</v>
      </c>
      <c r="B408" t="s">
        <v>8316</v>
      </c>
      <c r="C408" t="s">
        <v>8223</v>
      </c>
      <c r="D408" t="s">
        <v>8218</v>
      </c>
    </row>
    <row r="409" spans="1:4" x14ac:dyDescent="0.3">
      <c r="A409" t="s">
        <v>8390</v>
      </c>
      <c r="B409" t="s">
        <v>8316</v>
      </c>
      <c r="C409" t="s">
        <v>8223</v>
      </c>
      <c r="D409" t="s">
        <v>8218</v>
      </c>
    </row>
    <row r="410" spans="1:4" x14ac:dyDescent="0.3">
      <c r="A410" t="s">
        <v>8390</v>
      </c>
      <c r="B410" t="s">
        <v>8316</v>
      </c>
      <c r="C410" t="s">
        <v>8223</v>
      </c>
      <c r="D410" t="s">
        <v>8218</v>
      </c>
    </row>
    <row r="411" spans="1:4" x14ac:dyDescent="0.3">
      <c r="A411" t="s">
        <v>8390</v>
      </c>
      <c r="B411" t="s">
        <v>8316</v>
      </c>
      <c r="C411" t="s">
        <v>8223</v>
      </c>
      <c r="D411" t="s">
        <v>8218</v>
      </c>
    </row>
    <row r="412" spans="1:4" x14ac:dyDescent="0.3">
      <c r="A412" t="s">
        <v>8390</v>
      </c>
      <c r="B412" t="s">
        <v>8316</v>
      </c>
      <c r="C412" t="s">
        <v>8223</v>
      </c>
      <c r="D412" t="s">
        <v>8218</v>
      </c>
    </row>
    <row r="413" spans="1:4" x14ac:dyDescent="0.3">
      <c r="A413" t="s">
        <v>8390</v>
      </c>
      <c r="B413" t="s">
        <v>8316</v>
      </c>
      <c r="C413" t="s">
        <v>8223</v>
      </c>
      <c r="D413" t="s">
        <v>8218</v>
      </c>
    </row>
    <row r="414" spans="1:4" x14ac:dyDescent="0.3">
      <c r="A414" t="s">
        <v>8390</v>
      </c>
      <c r="B414" t="s">
        <v>8316</v>
      </c>
      <c r="C414" t="s">
        <v>8223</v>
      </c>
      <c r="D414" t="s">
        <v>8218</v>
      </c>
    </row>
    <row r="415" spans="1:4" x14ac:dyDescent="0.3">
      <c r="A415" t="s">
        <v>8390</v>
      </c>
      <c r="B415" t="s">
        <v>8316</v>
      </c>
      <c r="C415" t="s">
        <v>8223</v>
      </c>
      <c r="D415" t="s">
        <v>8218</v>
      </c>
    </row>
    <row r="416" spans="1:4" x14ac:dyDescent="0.3">
      <c r="A416" t="s">
        <v>8390</v>
      </c>
      <c r="B416" t="s">
        <v>8316</v>
      </c>
      <c r="C416" t="s">
        <v>8223</v>
      </c>
      <c r="D416" t="s">
        <v>8218</v>
      </c>
    </row>
    <row r="417" spans="1:4" x14ac:dyDescent="0.3">
      <c r="A417" t="s">
        <v>8390</v>
      </c>
      <c r="B417" t="s">
        <v>8316</v>
      </c>
      <c r="C417" t="s">
        <v>8223</v>
      </c>
      <c r="D417" t="s">
        <v>8218</v>
      </c>
    </row>
    <row r="418" spans="1:4" x14ac:dyDescent="0.3">
      <c r="A418" t="s">
        <v>8390</v>
      </c>
      <c r="B418" t="s">
        <v>8316</v>
      </c>
      <c r="C418" t="s">
        <v>8223</v>
      </c>
      <c r="D418" t="s">
        <v>8218</v>
      </c>
    </row>
    <row r="419" spans="1:4" x14ac:dyDescent="0.3">
      <c r="A419" t="s">
        <v>8390</v>
      </c>
      <c r="B419" t="s">
        <v>8316</v>
      </c>
      <c r="C419" t="s">
        <v>8223</v>
      </c>
      <c r="D419" t="s">
        <v>8218</v>
      </c>
    </row>
    <row r="420" spans="1:4" x14ac:dyDescent="0.3">
      <c r="A420" t="s">
        <v>8390</v>
      </c>
      <c r="B420" t="s">
        <v>8316</v>
      </c>
      <c r="C420" t="s">
        <v>8223</v>
      </c>
      <c r="D420" t="s">
        <v>8218</v>
      </c>
    </row>
    <row r="421" spans="1:4" x14ac:dyDescent="0.3">
      <c r="A421" t="s">
        <v>8390</v>
      </c>
      <c r="B421" t="s">
        <v>8316</v>
      </c>
      <c r="C421" t="s">
        <v>8223</v>
      </c>
      <c r="D421" t="s">
        <v>8218</v>
      </c>
    </row>
    <row r="422" spans="1:4" x14ac:dyDescent="0.3">
      <c r="A422" t="s">
        <v>8390</v>
      </c>
      <c r="B422" t="s">
        <v>8316</v>
      </c>
      <c r="C422" t="s">
        <v>8223</v>
      </c>
      <c r="D422" t="s">
        <v>8218</v>
      </c>
    </row>
    <row r="423" spans="1:4" x14ac:dyDescent="0.3">
      <c r="A423" t="s">
        <v>8390</v>
      </c>
      <c r="B423" t="s">
        <v>8316</v>
      </c>
      <c r="C423" t="s">
        <v>8223</v>
      </c>
      <c r="D423" t="s">
        <v>8218</v>
      </c>
    </row>
    <row r="424" spans="1:4" x14ac:dyDescent="0.3">
      <c r="A424" t="s">
        <v>8390</v>
      </c>
      <c r="B424" t="s">
        <v>8316</v>
      </c>
      <c r="C424" t="s">
        <v>8223</v>
      </c>
      <c r="D424" t="s">
        <v>8218</v>
      </c>
    </row>
    <row r="425" spans="1:4" x14ac:dyDescent="0.3">
      <c r="A425" t="s">
        <v>8390</v>
      </c>
      <c r="B425" t="s">
        <v>8316</v>
      </c>
      <c r="C425" t="s">
        <v>8223</v>
      </c>
      <c r="D425" t="s">
        <v>8218</v>
      </c>
    </row>
    <row r="426" spans="1:4" x14ac:dyDescent="0.3">
      <c r="A426" t="s">
        <v>8390</v>
      </c>
      <c r="B426" t="s">
        <v>8316</v>
      </c>
      <c r="C426" t="s">
        <v>8223</v>
      </c>
      <c r="D426" t="s">
        <v>8218</v>
      </c>
    </row>
    <row r="427" spans="1:4" x14ac:dyDescent="0.3">
      <c r="A427" t="s">
        <v>8390</v>
      </c>
      <c r="B427" t="s">
        <v>8316</v>
      </c>
      <c r="C427" t="s">
        <v>8223</v>
      </c>
      <c r="D427" t="s">
        <v>8218</v>
      </c>
    </row>
    <row r="428" spans="1:4" x14ac:dyDescent="0.3">
      <c r="A428" t="s">
        <v>8390</v>
      </c>
      <c r="B428" t="s">
        <v>8316</v>
      </c>
      <c r="C428" t="s">
        <v>8223</v>
      </c>
      <c r="D428" t="s">
        <v>8218</v>
      </c>
    </row>
    <row r="429" spans="1:4" x14ac:dyDescent="0.3">
      <c r="A429" t="s">
        <v>8390</v>
      </c>
      <c r="B429" t="s">
        <v>8316</v>
      </c>
      <c r="C429" t="s">
        <v>8223</v>
      </c>
      <c r="D429" t="s">
        <v>8218</v>
      </c>
    </row>
    <row r="430" spans="1:4" x14ac:dyDescent="0.3">
      <c r="A430" t="s">
        <v>8390</v>
      </c>
      <c r="B430" t="s">
        <v>8316</v>
      </c>
      <c r="C430" t="s">
        <v>8223</v>
      </c>
      <c r="D430" t="s">
        <v>8218</v>
      </c>
    </row>
    <row r="431" spans="1:4" x14ac:dyDescent="0.3">
      <c r="A431" t="s">
        <v>8390</v>
      </c>
      <c r="B431" t="s">
        <v>8316</v>
      </c>
      <c r="C431" t="s">
        <v>8223</v>
      </c>
      <c r="D431" t="s">
        <v>8218</v>
      </c>
    </row>
    <row r="432" spans="1:4" x14ac:dyDescent="0.3">
      <c r="A432" t="s">
        <v>8390</v>
      </c>
      <c r="B432" t="s">
        <v>8316</v>
      </c>
      <c r="C432" t="s">
        <v>8223</v>
      </c>
      <c r="D432" t="s">
        <v>8218</v>
      </c>
    </row>
    <row r="433" spans="1:4" x14ac:dyDescent="0.3">
      <c r="A433" t="s">
        <v>8390</v>
      </c>
      <c r="B433" t="s">
        <v>8316</v>
      </c>
      <c r="C433" t="s">
        <v>8223</v>
      </c>
      <c r="D433" t="s">
        <v>8218</v>
      </c>
    </row>
    <row r="434" spans="1:4" x14ac:dyDescent="0.3">
      <c r="A434" t="s">
        <v>8390</v>
      </c>
      <c r="B434" t="s">
        <v>8316</v>
      </c>
      <c r="C434" t="s">
        <v>8223</v>
      </c>
      <c r="D434" t="s">
        <v>8218</v>
      </c>
    </row>
    <row r="435" spans="1:4" x14ac:dyDescent="0.3">
      <c r="A435" t="s">
        <v>8390</v>
      </c>
      <c r="B435" t="s">
        <v>8316</v>
      </c>
      <c r="C435" t="s">
        <v>8223</v>
      </c>
      <c r="D435" t="s">
        <v>8218</v>
      </c>
    </row>
    <row r="436" spans="1:4" x14ac:dyDescent="0.3">
      <c r="A436" t="s">
        <v>8390</v>
      </c>
      <c r="B436" t="s">
        <v>8316</v>
      </c>
      <c r="C436" t="s">
        <v>8223</v>
      </c>
      <c r="D436" t="s">
        <v>8218</v>
      </c>
    </row>
    <row r="437" spans="1:4" x14ac:dyDescent="0.3">
      <c r="A437" t="s">
        <v>8390</v>
      </c>
      <c r="B437" t="s">
        <v>8316</v>
      </c>
      <c r="C437" t="s">
        <v>8223</v>
      </c>
      <c r="D437" t="s">
        <v>8218</v>
      </c>
    </row>
    <row r="438" spans="1:4" x14ac:dyDescent="0.3">
      <c r="A438" t="s">
        <v>8390</v>
      </c>
      <c r="B438" t="s">
        <v>8316</v>
      </c>
      <c r="C438" t="s">
        <v>8223</v>
      </c>
      <c r="D438" t="s">
        <v>8218</v>
      </c>
    </row>
    <row r="439" spans="1:4" x14ac:dyDescent="0.3">
      <c r="A439" t="s">
        <v>8390</v>
      </c>
      <c r="B439" t="s">
        <v>8316</v>
      </c>
      <c r="C439" t="s">
        <v>8223</v>
      </c>
      <c r="D439" t="s">
        <v>8218</v>
      </c>
    </row>
    <row r="440" spans="1:4" x14ac:dyDescent="0.3">
      <c r="A440" t="s">
        <v>8390</v>
      </c>
      <c r="B440" t="s">
        <v>8316</v>
      </c>
      <c r="C440" t="s">
        <v>8223</v>
      </c>
      <c r="D440" t="s">
        <v>8218</v>
      </c>
    </row>
    <row r="441" spans="1:4" x14ac:dyDescent="0.3">
      <c r="A441" t="s">
        <v>8390</v>
      </c>
      <c r="B441" t="s">
        <v>8316</v>
      </c>
      <c r="C441" t="s">
        <v>8223</v>
      </c>
      <c r="D441" t="s">
        <v>8218</v>
      </c>
    </row>
    <row r="442" spans="1:4" x14ac:dyDescent="0.3">
      <c r="A442" t="s">
        <v>8390</v>
      </c>
      <c r="B442" t="s">
        <v>8316</v>
      </c>
      <c r="C442" t="s">
        <v>8223</v>
      </c>
      <c r="D442" t="s">
        <v>8218</v>
      </c>
    </row>
    <row r="443" spans="1:4" x14ac:dyDescent="0.3">
      <c r="A443" t="s">
        <v>8390</v>
      </c>
      <c r="B443" t="s">
        <v>8316</v>
      </c>
      <c r="C443" t="s">
        <v>8223</v>
      </c>
      <c r="D443" t="s">
        <v>8218</v>
      </c>
    </row>
    <row r="444" spans="1:4" x14ac:dyDescent="0.3">
      <c r="A444" t="s">
        <v>8390</v>
      </c>
      <c r="B444" t="s">
        <v>8316</v>
      </c>
      <c r="C444" t="s">
        <v>8223</v>
      </c>
      <c r="D444" t="s">
        <v>8218</v>
      </c>
    </row>
    <row r="445" spans="1:4" x14ac:dyDescent="0.3">
      <c r="A445" t="s">
        <v>8390</v>
      </c>
      <c r="B445" t="s">
        <v>8316</v>
      </c>
      <c r="C445" t="s">
        <v>8223</v>
      </c>
      <c r="D445" t="s">
        <v>8218</v>
      </c>
    </row>
    <row r="446" spans="1:4" x14ac:dyDescent="0.3">
      <c r="A446" t="s">
        <v>8390</v>
      </c>
      <c r="B446" t="s">
        <v>8316</v>
      </c>
      <c r="C446" t="s">
        <v>8223</v>
      </c>
      <c r="D446" t="s">
        <v>8218</v>
      </c>
    </row>
    <row r="447" spans="1:4" x14ac:dyDescent="0.3">
      <c r="A447" t="s">
        <v>8390</v>
      </c>
      <c r="B447" t="s">
        <v>8316</v>
      </c>
      <c r="C447" t="s">
        <v>8223</v>
      </c>
      <c r="D447" t="s">
        <v>8218</v>
      </c>
    </row>
    <row r="448" spans="1:4" x14ac:dyDescent="0.3">
      <c r="A448" t="s">
        <v>8390</v>
      </c>
      <c r="B448" t="s">
        <v>8316</v>
      </c>
      <c r="C448" t="s">
        <v>8223</v>
      </c>
      <c r="D448" t="s">
        <v>8218</v>
      </c>
    </row>
    <row r="449" spans="1:4" x14ac:dyDescent="0.3">
      <c r="A449" t="s">
        <v>8390</v>
      </c>
      <c r="B449" t="s">
        <v>8316</v>
      </c>
      <c r="C449" t="s">
        <v>8223</v>
      </c>
      <c r="D449" t="s">
        <v>8218</v>
      </c>
    </row>
    <row r="450" spans="1:4" x14ac:dyDescent="0.3">
      <c r="A450" t="s">
        <v>8390</v>
      </c>
      <c r="B450" t="s">
        <v>8316</v>
      </c>
      <c r="C450" t="s">
        <v>8223</v>
      </c>
      <c r="D450" t="s">
        <v>8218</v>
      </c>
    </row>
    <row r="451" spans="1:4" x14ac:dyDescent="0.3">
      <c r="A451" t="s">
        <v>8390</v>
      </c>
      <c r="B451" t="s">
        <v>8316</v>
      </c>
      <c r="C451" t="s">
        <v>8223</v>
      </c>
      <c r="D451" t="s">
        <v>8218</v>
      </c>
    </row>
    <row r="452" spans="1:4" x14ac:dyDescent="0.3">
      <c r="A452" t="s">
        <v>8390</v>
      </c>
      <c r="B452" t="s">
        <v>8316</v>
      </c>
      <c r="C452" t="s">
        <v>8223</v>
      </c>
      <c r="D452" t="s">
        <v>8218</v>
      </c>
    </row>
    <row r="453" spans="1:4" x14ac:dyDescent="0.3">
      <c r="A453" t="s">
        <v>8390</v>
      </c>
      <c r="B453" t="s">
        <v>8316</v>
      </c>
      <c r="C453" t="s">
        <v>8223</v>
      </c>
      <c r="D453" t="s">
        <v>8218</v>
      </c>
    </row>
    <row r="454" spans="1:4" x14ac:dyDescent="0.3">
      <c r="A454" t="s">
        <v>8390</v>
      </c>
      <c r="B454" t="s">
        <v>8316</v>
      </c>
      <c r="C454" t="s">
        <v>8223</v>
      </c>
      <c r="D454" t="s">
        <v>8218</v>
      </c>
    </row>
    <row r="455" spans="1:4" x14ac:dyDescent="0.3">
      <c r="A455" t="s">
        <v>8390</v>
      </c>
      <c r="B455" t="s">
        <v>8316</v>
      </c>
      <c r="C455" t="s">
        <v>8223</v>
      </c>
      <c r="D455" t="s">
        <v>8218</v>
      </c>
    </row>
    <row r="456" spans="1:4" x14ac:dyDescent="0.3">
      <c r="A456" t="s">
        <v>8390</v>
      </c>
      <c r="B456" t="s">
        <v>8316</v>
      </c>
      <c r="C456" t="s">
        <v>8223</v>
      </c>
      <c r="D456" t="s">
        <v>8218</v>
      </c>
    </row>
    <row r="457" spans="1:4" x14ac:dyDescent="0.3">
      <c r="A457" t="s">
        <v>8390</v>
      </c>
      <c r="B457" t="s">
        <v>8316</v>
      </c>
      <c r="C457" t="s">
        <v>8223</v>
      </c>
      <c r="D457" t="s">
        <v>8218</v>
      </c>
    </row>
    <row r="458" spans="1:4" x14ac:dyDescent="0.3">
      <c r="A458" t="s">
        <v>8390</v>
      </c>
      <c r="B458" t="s">
        <v>8316</v>
      </c>
      <c r="C458" t="s">
        <v>8223</v>
      </c>
      <c r="D458" t="s">
        <v>8218</v>
      </c>
    </row>
    <row r="459" spans="1:4" x14ac:dyDescent="0.3">
      <c r="A459" t="s">
        <v>8390</v>
      </c>
      <c r="B459" t="s">
        <v>8316</v>
      </c>
      <c r="C459" t="s">
        <v>8223</v>
      </c>
      <c r="D459" t="s">
        <v>8218</v>
      </c>
    </row>
    <row r="460" spans="1:4" x14ac:dyDescent="0.3">
      <c r="A460" t="s">
        <v>8390</v>
      </c>
      <c r="B460" t="s">
        <v>8316</v>
      </c>
      <c r="C460" t="s">
        <v>8223</v>
      </c>
      <c r="D460" t="s">
        <v>8218</v>
      </c>
    </row>
    <row r="461" spans="1:4" x14ac:dyDescent="0.3">
      <c r="A461" t="s">
        <v>8390</v>
      </c>
      <c r="B461" t="s">
        <v>8316</v>
      </c>
      <c r="C461" t="s">
        <v>8223</v>
      </c>
      <c r="D461" t="s">
        <v>8218</v>
      </c>
    </row>
    <row r="462" spans="1:4" x14ac:dyDescent="0.3">
      <c r="A462" t="s">
        <v>8390</v>
      </c>
      <c r="B462" t="s">
        <v>8316</v>
      </c>
      <c r="C462" t="s">
        <v>8223</v>
      </c>
      <c r="D462" t="s">
        <v>8218</v>
      </c>
    </row>
    <row r="463" spans="1:4" x14ac:dyDescent="0.3">
      <c r="A463" t="s">
        <v>8390</v>
      </c>
      <c r="B463" t="s">
        <v>8316</v>
      </c>
      <c r="C463" t="s">
        <v>8223</v>
      </c>
      <c r="D463" t="s">
        <v>8218</v>
      </c>
    </row>
    <row r="464" spans="1:4" x14ac:dyDescent="0.3">
      <c r="A464" t="s">
        <v>8390</v>
      </c>
      <c r="B464" t="s">
        <v>8316</v>
      </c>
      <c r="C464" t="s">
        <v>8223</v>
      </c>
      <c r="D464" t="s">
        <v>8218</v>
      </c>
    </row>
    <row r="465" spans="1:4" x14ac:dyDescent="0.3">
      <c r="A465" t="s">
        <v>8390</v>
      </c>
      <c r="B465" t="s">
        <v>8316</v>
      </c>
      <c r="C465" t="s">
        <v>8223</v>
      </c>
      <c r="D465" t="s">
        <v>8218</v>
      </c>
    </row>
    <row r="466" spans="1:4" x14ac:dyDescent="0.3">
      <c r="A466" t="s">
        <v>8390</v>
      </c>
      <c r="B466" t="s">
        <v>8316</v>
      </c>
      <c r="C466" t="s">
        <v>8223</v>
      </c>
      <c r="D466" t="s">
        <v>8218</v>
      </c>
    </row>
    <row r="467" spans="1:4" x14ac:dyDescent="0.3">
      <c r="A467" t="s">
        <v>8390</v>
      </c>
      <c r="B467" t="s">
        <v>8316</v>
      </c>
      <c r="C467" t="s">
        <v>8223</v>
      </c>
      <c r="D467" t="s">
        <v>8218</v>
      </c>
    </row>
    <row r="468" spans="1:4" x14ac:dyDescent="0.3">
      <c r="A468" t="s">
        <v>8390</v>
      </c>
      <c r="B468" t="s">
        <v>8316</v>
      </c>
      <c r="C468" t="s">
        <v>8223</v>
      </c>
      <c r="D468" t="s">
        <v>8218</v>
      </c>
    </row>
    <row r="469" spans="1:4" x14ac:dyDescent="0.3">
      <c r="A469" t="s">
        <v>8390</v>
      </c>
      <c r="B469" t="s">
        <v>8316</v>
      </c>
      <c r="C469" t="s">
        <v>8223</v>
      </c>
      <c r="D469" t="s">
        <v>8218</v>
      </c>
    </row>
    <row r="470" spans="1:4" x14ac:dyDescent="0.3">
      <c r="A470" t="s">
        <v>8390</v>
      </c>
      <c r="B470" t="s">
        <v>8316</v>
      </c>
      <c r="C470" t="s">
        <v>8223</v>
      </c>
      <c r="D470" t="s">
        <v>8218</v>
      </c>
    </row>
    <row r="471" spans="1:4" x14ac:dyDescent="0.3">
      <c r="A471" t="s">
        <v>8390</v>
      </c>
      <c r="B471" t="s">
        <v>8316</v>
      </c>
      <c r="C471" t="s">
        <v>8223</v>
      </c>
      <c r="D471" t="s">
        <v>8218</v>
      </c>
    </row>
    <row r="472" spans="1:4" x14ac:dyDescent="0.3">
      <c r="A472" t="s">
        <v>8390</v>
      </c>
      <c r="B472" t="s">
        <v>8316</v>
      </c>
      <c r="C472" t="s">
        <v>8223</v>
      </c>
      <c r="D472" t="s">
        <v>8218</v>
      </c>
    </row>
    <row r="473" spans="1:4" x14ac:dyDescent="0.3">
      <c r="A473" t="s">
        <v>8390</v>
      </c>
      <c r="B473" t="s">
        <v>8316</v>
      </c>
      <c r="C473" t="s">
        <v>8223</v>
      </c>
      <c r="D473" t="s">
        <v>8218</v>
      </c>
    </row>
    <row r="474" spans="1:4" x14ac:dyDescent="0.3">
      <c r="A474" t="s">
        <v>8390</v>
      </c>
      <c r="B474" t="s">
        <v>8316</v>
      </c>
      <c r="C474" t="s">
        <v>8223</v>
      </c>
      <c r="D474" t="s">
        <v>8218</v>
      </c>
    </row>
    <row r="475" spans="1:4" x14ac:dyDescent="0.3">
      <c r="A475" t="s">
        <v>8390</v>
      </c>
      <c r="B475" t="s">
        <v>8316</v>
      </c>
      <c r="C475" t="s">
        <v>8223</v>
      </c>
      <c r="D475" t="s">
        <v>8218</v>
      </c>
    </row>
    <row r="476" spans="1:4" x14ac:dyDescent="0.3">
      <c r="A476" t="s">
        <v>8390</v>
      </c>
      <c r="B476" t="s">
        <v>8316</v>
      </c>
      <c r="C476" t="s">
        <v>8223</v>
      </c>
      <c r="D476" t="s">
        <v>8218</v>
      </c>
    </row>
    <row r="477" spans="1:4" x14ac:dyDescent="0.3">
      <c r="A477" t="s">
        <v>8390</v>
      </c>
      <c r="B477" t="s">
        <v>8316</v>
      </c>
      <c r="C477" t="s">
        <v>8223</v>
      </c>
      <c r="D477" t="s">
        <v>8218</v>
      </c>
    </row>
    <row r="478" spans="1:4" x14ac:dyDescent="0.3">
      <c r="A478" t="s">
        <v>8390</v>
      </c>
      <c r="B478" t="s">
        <v>8316</v>
      </c>
      <c r="C478" t="s">
        <v>8223</v>
      </c>
      <c r="D478" t="s">
        <v>8218</v>
      </c>
    </row>
    <row r="479" spans="1:4" x14ac:dyDescent="0.3">
      <c r="A479" t="s">
        <v>8390</v>
      </c>
      <c r="B479" t="s">
        <v>8316</v>
      </c>
      <c r="C479" t="s">
        <v>8223</v>
      </c>
      <c r="D479" t="s">
        <v>8218</v>
      </c>
    </row>
    <row r="480" spans="1:4" x14ac:dyDescent="0.3">
      <c r="A480" t="s">
        <v>8390</v>
      </c>
      <c r="B480" t="s">
        <v>8316</v>
      </c>
      <c r="C480" t="s">
        <v>8223</v>
      </c>
      <c r="D480" t="s">
        <v>8218</v>
      </c>
    </row>
    <row r="481" spans="1:4" x14ac:dyDescent="0.3">
      <c r="A481" t="s">
        <v>8390</v>
      </c>
      <c r="B481" t="s">
        <v>8316</v>
      </c>
      <c r="C481" t="s">
        <v>8223</v>
      </c>
      <c r="D481" t="s">
        <v>8218</v>
      </c>
    </row>
    <row r="482" spans="1:4" x14ac:dyDescent="0.3">
      <c r="A482" t="s">
        <v>8390</v>
      </c>
      <c r="B482" t="s">
        <v>8316</v>
      </c>
      <c r="C482" t="s">
        <v>8223</v>
      </c>
      <c r="D482" t="s">
        <v>8218</v>
      </c>
    </row>
    <row r="483" spans="1:4" x14ac:dyDescent="0.3">
      <c r="A483" t="s">
        <v>8390</v>
      </c>
      <c r="B483" t="s">
        <v>8316</v>
      </c>
      <c r="C483" t="s">
        <v>8223</v>
      </c>
      <c r="D483" t="s">
        <v>8218</v>
      </c>
    </row>
    <row r="484" spans="1:4" x14ac:dyDescent="0.3">
      <c r="A484" t="s">
        <v>8390</v>
      </c>
      <c r="B484" t="s">
        <v>8316</v>
      </c>
      <c r="C484" t="s">
        <v>8223</v>
      </c>
      <c r="D484" t="s">
        <v>8218</v>
      </c>
    </row>
    <row r="485" spans="1:4" x14ac:dyDescent="0.3">
      <c r="A485" t="s">
        <v>8390</v>
      </c>
      <c r="B485" t="s">
        <v>8316</v>
      </c>
      <c r="C485" t="s">
        <v>8223</v>
      </c>
      <c r="D485" t="s">
        <v>8218</v>
      </c>
    </row>
    <row r="486" spans="1:4" x14ac:dyDescent="0.3">
      <c r="A486" t="s">
        <v>8390</v>
      </c>
      <c r="B486" t="s">
        <v>8316</v>
      </c>
      <c r="C486" t="s">
        <v>8223</v>
      </c>
      <c r="D486" t="s">
        <v>8218</v>
      </c>
    </row>
    <row r="487" spans="1:4" x14ac:dyDescent="0.3">
      <c r="A487" t="s">
        <v>8390</v>
      </c>
      <c r="B487" t="s">
        <v>8316</v>
      </c>
      <c r="C487" t="s">
        <v>8223</v>
      </c>
      <c r="D487" t="s">
        <v>8218</v>
      </c>
    </row>
    <row r="488" spans="1:4" x14ac:dyDescent="0.3">
      <c r="A488" t="s">
        <v>8390</v>
      </c>
      <c r="B488" t="s">
        <v>8316</v>
      </c>
      <c r="C488" t="s">
        <v>8223</v>
      </c>
      <c r="D488" t="s">
        <v>8218</v>
      </c>
    </row>
    <row r="489" spans="1:4" x14ac:dyDescent="0.3">
      <c r="A489" t="s">
        <v>8390</v>
      </c>
      <c r="B489" t="s">
        <v>8316</v>
      </c>
      <c r="C489" t="s">
        <v>8223</v>
      </c>
      <c r="D489" t="s">
        <v>8218</v>
      </c>
    </row>
    <row r="490" spans="1:4" x14ac:dyDescent="0.3">
      <c r="A490" t="s">
        <v>8390</v>
      </c>
      <c r="B490" t="s">
        <v>8316</v>
      </c>
      <c r="C490" t="s">
        <v>8223</v>
      </c>
      <c r="D490" t="s">
        <v>8218</v>
      </c>
    </row>
    <row r="491" spans="1:4" x14ac:dyDescent="0.3">
      <c r="A491" t="s">
        <v>8390</v>
      </c>
      <c r="B491" t="s">
        <v>8316</v>
      </c>
      <c r="C491" t="s">
        <v>8223</v>
      </c>
      <c r="D491" t="s">
        <v>8218</v>
      </c>
    </row>
    <row r="492" spans="1:4" x14ac:dyDescent="0.3">
      <c r="A492" t="s">
        <v>8390</v>
      </c>
      <c r="B492" t="s">
        <v>8316</v>
      </c>
      <c r="C492" t="s">
        <v>8223</v>
      </c>
      <c r="D492" t="s">
        <v>8218</v>
      </c>
    </row>
    <row r="493" spans="1:4" x14ac:dyDescent="0.3">
      <c r="A493" t="s">
        <v>8390</v>
      </c>
      <c r="B493" t="s">
        <v>8316</v>
      </c>
      <c r="C493" t="s">
        <v>8223</v>
      </c>
      <c r="D493" t="s">
        <v>8218</v>
      </c>
    </row>
    <row r="494" spans="1:4" x14ac:dyDescent="0.3">
      <c r="A494" t="s">
        <v>8390</v>
      </c>
      <c r="B494" t="s">
        <v>8316</v>
      </c>
      <c r="C494" t="s">
        <v>8223</v>
      </c>
      <c r="D494" t="s">
        <v>8218</v>
      </c>
    </row>
    <row r="495" spans="1:4" x14ac:dyDescent="0.3">
      <c r="A495" t="s">
        <v>8390</v>
      </c>
      <c r="B495" t="s">
        <v>8316</v>
      </c>
      <c r="C495" t="s">
        <v>8223</v>
      </c>
      <c r="D495" t="s">
        <v>8218</v>
      </c>
    </row>
    <row r="496" spans="1:4" x14ac:dyDescent="0.3">
      <c r="A496" t="s">
        <v>8390</v>
      </c>
      <c r="B496" t="s">
        <v>8316</v>
      </c>
      <c r="C496" t="s">
        <v>8223</v>
      </c>
      <c r="D496" t="s">
        <v>8218</v>
      </c>
    </row>
    <row r="497" spans="1:4" x14ac:dyDescent="0.3">
      <c r="A497" t="s">
        <v>8390</v>
      </c>
      <c r="B497" t="s">
        <v>8316</v>
      </c>
      <c r="C497" t="s">
        <v>8223</v>
      </c>
      <c r="D497" t="s">
        <v>8218</v>
      </c>
    </row>
    <row r="498" spans="1:4" x14ac:dyDescent="0.3">
      <c r="A498" t="s">
        <v>8390</v>
      </c>
      <c r="B498" t="s">
        <v>8316</v>
      </c>
      <c r="C498" t="s">
        <v>8223</v>
      </c>
      <c r="D498" t="s">
        <v>8218</v>
      </c>
    </row>
    <row r="499" spans="1:4" x14ac:dyDescent="0.3">
      <c r="A499" t="s">
        <v>8390</v>
      </c>
      <c r="B499" t="s">
        <v>8316</v>
      </c>
      <c r="C499" t="s">
        <v>8223</v>
      </c>
      <c r="D499" t="s">
        <v>8218</v>
      </c>
    </row>
    <row r="500" spans="1:4" x14ac:dyDescent="0.3">
      <c r="A500" t="s">
        <v>8390</v>
      </c>
      <c r="B500" t="s">
        <v>8316</v>
      </c>
      <c r="C500" t="s">
        <v>8223</v>
      </c>
      <c r="D500" t="s">
        <v>8218</v>
      </c>
    </row>
    <row r="501" spans="1:4" x14ac:dyDescent="0.3">
      <c r="A501" t="s">
        <v>8390</v>
      </c>
      <c r="B501" t="s">
        <v>8316</v>
      </c>
      <c r="C501" t="s">
        <v>8223</v>
      </c>
      <c r="D501" t="s">
        <v>8218</v>
      </c>
    </row>
    <row r="502" spans="1:4" x14ac:dyDescent="0.3">
      <c r="A502" t="s">
        <v>8390</v>
      </c>
      <c r="B502" t="s">
        <v>8316</v>
      </c>
      <c r="C502" t="s">
        <v>8223</v>
      </c>
      <c r="D502" t="s">
        <v>8218</v>
      </c>
    </row>
    <row r="503" spans="1:4" x14ac:dyDescent="0.3">
      <c r="A503" t="s">
        <v>8390</v>
      </c>
      <c r="B503" t="s">
        <v>8316</v>
      </c>
      <c r="C503" t="s">
        <v>8223</v>
      </c>
      <c r="D503" t="s">
        <v>8218</v>
      </c>
    </row>
    <row r="504" spans="1:4" x14ac:dyDescent="0.3">
      <c r="A504" t="s">
        <v>8390</v>
      </c>
      <c r="B504" t="s">
        <v>8316</v>
      </c>
      <c r="C504" t="s">
        <v>8223</v>
      </c>
      <c r="D504" t="s">
        <v>8218</v>
      </c>
    </row>
    <row r="505" spans="1:4" x14ac:dyDescent="0.3">
      <c r="A505" t="s">
        <v>8390</v>
      </c>
      <c r="B505" t="s">
        <v>8316</v>
      </c>
      <c r="C505" t="s">
        <v>8223</v>
      </c>
      <c r="D505" t="s">
        <v>8218</v>
      </c>
    </row>
    <row r="506" spans="1:4" x14ac:dyDescent="0.3">
      <c r="A506" t="s">
        <v>8390</v>
      </c>
      <c r="B506" t="s">
        <v>8316</v>
      </c>
      <c r="C506" t="s">
        <v>8223</v>
      </c>
      <c r="D506" t="s">
        <v>8218</v>
      </c>
    </row>
    <row r="507" spans="1:4" x14ac:dyDescent="0.3">
      <c r="A507" t="s">
        <v>8390</v>
      </c>
      <c r="B507" t="s">
        <v>8316</v>
      </c>
      <c r="C507" t="s">
        <v>8223</v>
      </c>
      <c r="D507" t="s">
        <v>8218</v>
      </c>
    </row>
    <row r="508" spans="1:4" x14ac:dyDescent="0.3">
      <c r="A508" t="s">
        <v>8390</v>
      </c>
      <c r="B508" t="s">
        <v>8316</v>
      </c>
      <c r="C508" t="s">
        <v>8223</v>
      </c>
      <c r="D508" t="s">
        <v>8218</v>
      </c>
    </row>
    <row r="509" spans="1:4" x14ac:dyDescent="0.3">
      <c r="A509" t="s">
        <v>8390</v>
      </c>
      <c r="B509" t="s">
        <v>8316</v>
      </c>
      <c r="C509" t="s">
        <v>8223</v>
      </c>
      <c r="D509" t="s">
        <v>8218</v>
      </c>
    </row>
    <row r="510" spans="1:4" x14ac:dyDescent="0.3">
      <c r="A510" t="s">
        <v>8390</v>
      </c>
      <c r="B510" t="s">
        <v>8316</v>
      </c>
      <c r="C510" t="s">
        <v>8223</v>
      </c>
      <c r="D510" t="s">
        <v>8218</v>
      </c>
    </row>
    <row r="511" spans="1:4" x14ac:dyDescent="0.3">
      <c r="A511" t="s">
        <v>8390</v>
      </c>
      <c r="B511" t="s">
        <v>8316</v>
      </c>
      <c r="C511" t="s">
        <v>8223</v>
      </c>
      <c r="D511" t="s">
        <v>8218</v>
      </c>
    </row>
    <row r="512" spans="1:4" x14ac:dyDescent="0.3">
      <c r="A512" t="s">
        <v>8390</v>
      </c>
      <c r="B512" t="s">
        <v>8316</v>
      </c>
      <c r="C512" t="s">
        <v>8223</v>
      </c>
      <c r="D512" t="s">
        <v>8218</v>
      </c>
    </row>
    <row r="513" spans="1:4" x14ac:dyDescent="0.3">
      <c r="A513" t="s">
        <v>8390</v>
      </c>
      <c r="B513" t="s">
        <v>8316</v>
      </c>
      <c r="C513" t="s">
        <v>8223</v>
      </c>
      <c r="D513" t="s">
        <v>8218</v>
      </c>
    </row>
    <row r="514" spans="1:4" x14ac:dyDescent="0.3">
      <c r="A514" t="s">
        <v>8390</v>
      </c>
      <c r="B514" t="s">
        <v>8316</v>
      </c>
      <c r="C514" t="s">
        <v>8223</v>
      </c>
      <c r="D514" t="s">
        <v>8218</v>
      </c>
    </row>
    <row r="515" spans="1:4" x14ac:dyDescent="0.3">
      <c r="A515" t="s">
        <v>8390</v>
      </c>
      <c r="B515" t="s">
        <v>8316</v>
      </c>
      <c r="C515" t="s">
        <v>8223</v>
      </c>
      <c r="D515" t="s">
        <v>8218</v>
      </c>
    </row>
    <row r="516" spans="1:4" x14ac:dyDescent="0.3">
      <c r="A516" t="s">
        <v>8390</v>
      </c>
      <c r="B516" t="s">
        <v>8316</v>
      </c>
      <c r="C516" t="s">
        <v>8223</v>
      </c>
      <c r="D516" t="s">
        <v>8218</v>
      </c>
    </row>
    <row r="517" spans="1:4" x14ac:dyDescent="0.3">
      <c r="A517" t="s">
        <v>8390</v>
      </c>
      <c r="B517" t="s">
        <v>8316</v>
      </c>
      <c r="C517" t="s">
        <v>8223</v>
      </c>
      <c r="D517" t="s">
        <v>8218</v>
      </c>
    </row>
    <row r="518" spans="1:4" x14ac:dyDescent="0.3">
      <c r="A518" t="s">
        <v>8390</v>
      </c>
      <c r="B518" t="s">
        <v>8316</v>
      </c>
      <c r="C518" t="s">
        <v>8223</v>
      </c>
      <c r="D518" t="s">
        <v>8218</v>
      </c>
    </row>
    <row r="519" spans="1:4" x14ac:dyDescent="0.3">
      <c r="A519" t="s">
        <v>8390</v>
      </c>
      <c r="B519" t="s">
        <v>8316</v>
      </c>
      <c r="C519" t="s">
        <v>8223</v>
      </c>
      <c r="D519" t="s">
        <v>8218</v>
      </c>
    </row>
    <row r="520" spans="1:4" x14ac:dyDescent="0.3">
      <c r="A520" t="s">
        <v>8390</v>
      </c>
      <c r="B520" t="s">
        <v>8316</v>
      </c>
      <c r="C520" t="s">
        <v>8223</v>
      </c>
      <c r="D520" t="s">
        <v>8218</v>
      </c>
    </row>
    <row r="521" spans="1:4" x14ac:dyDescent="0.3">
      <c r="A521" t="s">
        <v>8390</v>
      </c>
      <c r="B521" t="s">
        <v>8316</v>
      </c>
      <c r="C521" t="s">
        <v>8223</v>
      </c>
      <c r="D521" t="s">
        <v>8218</v>
      </c>
    </row>
    <row r="522" spans="1:4" x14ac:dyDescent="0.3">
      <c r="A522" t="s">
        <v>8390</v>
      </c>
      <c r="B522" t="s">
        <v>8316</v>
      </c>
      <c r="C522" t="s">
        <v>8223</v>
      </c>
      <c r="D522" t="s">
        <v>8218</v>
      </c>
    </row>
    <row r="523" spans="1:4" x14ac:dyDescent="0.3">
      <c r="A523" t="s">
        <v>8390</v>
      </c>
      <c r="B523" t="s">
        <v>8316</v>
      </c>
      <c r="C523" t="s">
        <v>8223</v>
      </c>
      <c r="D523" t="s">
        <v>8218</v>
      </c>
    </row>
    <row r="524" spans="1:4" x14ac:dyDescent="0.3">
      <c r="A524" t="s">
        <v>8390</v>
      </c>
      <c r="B524" t="s">
        <v>8316</v>
      </c>
      <c r="C524" t="s">
        <v>8223</v>
      </c>
      <c r="D524" t="s">
        <v>8218</v>
      </c>
    </row>
    <row r="525" spans="1:4" x14ac:dyDescent="0.3">
      <c r="A525" t="s">
        <v>8390</v>
      </c>
      <c r="B525" t="s">
        <v>8316</v>
      </c>
      <c r="C525" t="s">
        <v>8223</v>
      </c>
      <c r="D525" t="s">
        <v>8218</v>
      </c>
    </row>
    <row r="526" spans="1:4" x14ac:dyDescent="0.3">
      <c r="A526" t="s">
        <v>8390</v>
      </c>
      <c r="B526" t="s">
        <v>8316</v>
      </c>
      <c r="C526" t="s">
        <v>8223</v>
      </c>
      <c r="D526" t="s">
        <v>8218</v>
      </c>
    </row>
    <row r="527" spans="1:4" x14ac:dyDescent="0.3">
      <c r="A527" t="s">
        <v>8390</v>
      </c>
      <c r="B527" t="s">
        <v>8316</v>
      </c>
      <c r="C527" t="s">
        <v>8223</v>
      </c>
      <c r="D527" t="s">
        <v>8218</v>
      </c>
    </row>
    <row r="528" spans="1:4" x14ac:dyDescent="0.3">
      <c r="A528" t="s">
        <v>8390</v>
      </c>
      <c r="B528" t="s">
        <v>8316</v>
      </c>
      <c r="C528" t="s">
        <v>8223</v>
      </c>
      <c r="D528" t="s">
        <v>8218</v>
      </c>
    </row>
    <row r="529" spans="1:4" x14ac:dyDescent="0.3">
      <c r="A529" t="s">
        <v>8390</v>
      </c>
      <c r="B529" t="s">
        <v>8316</v>
      </c>
      <c r="C529" t="s">
        <v>8223</v>
      </c>
      <c r="D529" t="s">
        <v>8218</v>
      </c>
    </row>
    <row r="530" spans="1:4" x14ac:dyDescent="0.3">
      <c r="A530" t="s">
        <v>8390</v>
      </c>
      <c r="B530" t="s">
        <v>8316</v>
      </c>
      <c r="C530" t="s">
        <v>8223</v>
      </c>
      <c r="D530" t="s">
        <v>8218</v>
      </c>
    </row>
    <row r="531" spans="1:4" x14ac:dyDescent="0.3">
      <c r="A531" t="s">
        <v>8390</v>
      </c>
      <c r="B531" t="s">
        <v>8316</v>
      </c>
      <c r="C531" t="s">
        <v>8223</v>
      </c>
      <c r="D531" t="s">
        <v>8218</v>
      </c>
    </row>
    <row r="532" spans="1:4" x14ac:dyDescent="0.3">
      <c r="A532" t="s">
        <v>8390</v>
      </c>
      <c r="B532" t="s">
        <v>8316</v>
      </c>
      <c r="C532" t="s">
        <v>8223</v>
      </c>
      <c r="D532" t="s">
        <v>8218</v>
      </c>
    </row>
    <row r="533" spans="1:4" x14ac:dyDescent="0.3">
      <c r="A533" t="s">
        <v>8390</v>
      </c>
      <c r="B533" t="s">
        <v>8316</v>
      </c>
      <c r="C533" t="s">
        <v>8223</v>
      </c>
      <c r="D533" t="s">
        <v>8218</v>
      </c>
    </row>
    <row r="534" spans="1:4" x14ac:dyDescent="0.3">
      <c r="A534" t="s">
        <v>8390</v>
      </c>
      <c r="B534" t="s">
        <v>8316</v>
      </c>
      <c r="C534" t="s">
        <v>8223</v>
      </c>
      <c r="D534" t="s">
        <v>8218</v>
      </c>
    </row>
    <row r="535" spans="1:4" x14ac:dyDescent="0.3">
      <c r="A535" t="s">
        <v>8390</v>
      </c>
      <c r="B535" t="s">
        <v>8316</v>
      </c>
      <c r="C535" t="s">
        <v>8223</v>
      </c>
      <c r="D535" t="s">
        <v>8218</v>
      </c>
    </row>
    <row r="536" spans="1:4" x14ac:dyDescent="0.3">
      <c r="A536" t="s">
        <v>8390</v>
      </c>
      <c r="B536" t="s">
        <v>8316</v>
      </c>
      <c r="C536" t="s">
        <v>8223</v>
      </c>
      <c r="D536" t="s">
        <v>8218</v>
      </c>
    </row>
    <row r="537" spans="1:4" x14ac:dyDescent="0.3">
      <c r="A537" t="s">
        <v>8390</v>
      </c>
      <c r="B537" t="s">
        <v>8316</v>
      </c>
      <c r="C537" t="s">
        <v>8223</v>
      </c>
      <c r="D537" t="s">
        <v>8218</v>
      </c>
    </row>
    <row r="538" spans="1:4" x14ac:dyDescent="0.3">
      <c r="A538" t="s">
        <v>8390</v>
      </c>
      <c r="B538" t="s">
        <v>8316</v>
      </c>
      <c r="C538" t="s">
        <v>8223</v>
      </c>
      <c r="D538" t="s">
        <v>8218</v>
      </c>
    </row>
    <row r="539" spans="1:4" x14ac:dyDescent="0.3">
      <c r="A539" t="s">
        <v>8390</v>
      </c>
      <c r="B539" t="s">
        <v>8316</v>
      </c>
      <c r="C539" t="s">
        <v>8223</v>
      </c>
      <c r="D539" t="s">
        <v>8218</v>
      </c>
    </row>
    <row r="540" spans="1:4" x14ac:dyDescent="0.3">
      <c r="A540" t="s">
        <v>8390</v>
      </c>
      <c r="B540" t="s">
        <v>8316</v>
      </c>
      <c r="C540" t="s">
        <v>8223</v>
      </c>
      <c r="D540" t="s">
        <v>8218</v>
      </c>
    </row>
    <row r="541" spans="1:4" x14ac:dyDescent="0.3">
      <c r="A541" t="s">
        <v>8390</v>
      </c>
      <c r="B541" t="s">
        <v>8316</v>
      </c>
      <c r="C541" t="s">
        <v>8223</v>
      </c>
      <c r="D541" t="s">
        <v>8218</v>
      </c>
    </row>
    <row r="542" spans="1:4" x14ac:dyDescent="0.3">
      <c r="A542" t="s">
        <v>8390</v>
      </c>
      <c r="B542" t="s">
        <v>8316</v>
      </c>
      <c r="C542" t="s">
        <v>8223</v>
      </c>
      <c r="D542" t="s">
        <v>8218</v>
      </c>
    </row>
    <row r="543" spans="1:4" x14ac:dyDescent="0.3">
      <c r="A543" t="s">
        <v>8390</v>
      </c>
      <c r="B543" t="s">
        <v>8316</v>
      </c>
      <c r="C543" t="s">
        <v>8223</v>
      </c>
      <c r="D543" t="s">
        <v>8218</v>
      </c>
    </row>
    <row r="544" spans="1:4" x14ac:dyDescent="0.3">
      <c r="A544" t="s">
        <v>8390</v>
      </c>
      <c r="B544" t="s">
        <v>8316</v>
      </c>
      <c r="C544" t="s">
        <v>8223</v>
      </c>
      <c r="D544" t="s">
        <v>8218</v>
      </c>
    </row>
    <row r="545" spans="1:4" x14ac:dyDescent="0.3">
      <c r="A545" t="s">
        <v>8390</v>
      </c>
      <c r="B545" t="s">
        <v>8316</v>
      </c>
      <c r="C545" t="s">
        <v>8223</v>
      </c>
      <c r="D545" t="s">
        <v>8218</v>
      </c>
    </row>
    <row r="546" spans="1:4" x14ac:dyDescent="0.3">
      <c r="A546" t="s">
        <v>8390</v>
      </c>
      <c r="B546" t="s">
        <v>8316</v>
      </c>
      <c r="C546" t="s">
        <v>8223</v>
      </c>
      <c r="D546" t="s">
        <v>8218</v>
      </c>
    </row>
    <row r="547" spans="1:4" x14ac:dyDescent="0.3">
      <c r="A547" t="s">
        <v>8390</v>
      </c>
      <c r="B547" t="s">
        <v>8316</v>
      </c>
      <c r="C547" t="s">
        <v>8223</v>
      </c>
      <c r="D547" t="s">
        <v>8218</v>
      </c>
    </row>
    <row r="548" spans="1:4" x14ac:dyDescent="0.3">
      <c r="A548" t="s">
        <v>8390</v>
      </c>
      <c r="B548" t="s">
        <v>8316</v>
      </c>
      <c r="C548" t="s">
        <v>8223</v>
      </c>
      <c r="D548" t="s">
        <v>8218</v>
      </c>
    </row>
    <row r="549" spans="1:4" x14ac:dyDescent="0.3">
      <c r="A549" t="s">
        <v>8390</v>
      </c>
      <c r="B549" t="s">
        <v>8316</v>
      </c>
      <c r="C549" t="s">
        <v>8223</v>
      </c>
      <c r="D549" t="s">
        <v>8218</v>
      </c>
    </row>
    <row r="550" spans="1:4" x14ac:dyDescent="0.3">
      <c r="A550" t="s">
        <v>8390</v>
      </c>
      <c r="B550" t="s">
        <v>8316</v>
      </c>
      <c r="C550" t="s">
        <v>8223</v>
      </c>
      <c r="D550" t="s">
        <v>8218</v>
      </c>
    </row>
    <row r="551" spans="1:4" x14ac:dyDescent="0.3">
      <c r="A551" t="s">
        <v>8390</v>
      </c>
      <c r="B551" t="s">
        <v>8316</v>
      </c>
      <c r="C551" t="s">
        <v>8223</v>
      </c>
      <c r="D551" t="s">
        <v>8218</v>
      </c>
    </row>
    <row r="552" spans="1:4" x14ac:dyDescent="0.3">
      <c r="A552" t="s">
        <v>8390</v>
      </c>
      <c r="B552" t="s">
        <v>8316</v>
      </c>
      <c r="C552" t="s">
        <v>8223</v>
      </c>
      <c r="D552" t="s">
        <v>8218</v>
      </c>
    </row>
    <row r="553" spans="1:4" x14ac:dyDescent="0.3">
      <c r="A553" t="s">
        <v>8390</v>
      </c>
      <c r="B553" t="s">
        <v>8316</v>
      </c>
      <c r="C553" t="s">
        <v>8223</v>
      </c>
      <c r="D553" t="s">
        <v>8218</v>
      </c>
    </row>
    <row r="554" spans="1:4" x14ac:dyDescent="0.3">
      <c r="A554" t="s">
        <v>8390</v>
      </c>
      <c r="B554" t="s">
        <v>8316</v>
      </c>
      <c r="C554" t="s">
        <v>8223</v>
      </c>
      <c r="D554" t="s">
        <v>8218</v>
      </c>
    </row>
    <row r="555" spans="1:4" x14ac:dyDescent="0.3">
      <c r="A555" t="s">
        <v>8390</v>
      </c>
      <c r="B555" t="s">
        <v>8316</v>
      </c>
      <c r="C555" t="s">
        <v>8223</v>
      </c>
      <c r="D555" t="s">
        <v>8218</v>
      </c>
    </row>
    <row r="556" spans="1:4" x14ac:dyDescent="0.3">
      <c r="A556" t="s">
        <v>8390</v>
      </c>
      <c r="B556" t="s">
        <v>8316</v>
      </c>
      <c r="C556" t="s">
        <v>8223</v>
      </c>
      <c r="D556" t="s">
        <v>8218</v>
      </c>
    </row>
    <row r="557" spans="1:4" x14ac:dyDescent="0.3">
      <c r="A557" t="s">
        <v>8390</v>
      </c>
      <c r="B557" t="s">
        <v>8316</v>
      </c>
      <c r="C557" t="s">
        <v>8223</v>
      </c>
      <c r="D557" t="s">
        <v>8218</v>
      </c>
    </row>
    <row r="558" spans="1:4" x14ac:dyDescent="0.3">
      <c r="A558" t="s">
        <v>8390</v>
      </c>
      <c r="B558" t="s">
        <v>8316</v>
      </c>
      <c r="C558" t="s">
        <v>8223</v>
      </c>
      <c r="D558" t="s">
        <v>8218</v>
      </c>
    </row>
    <row r="559" spans="1:4" x14ac:dyDescent="0.3">
      <c r="A559" t="s">
        <v>8390</v>
      </c>
      <c r="B559" t="s">
        <v>8316</v>
      </c>
      <c r="C559" t="s">
        <v>8223</v>
      </c>
      <c r="D559" t="s">
        <v>8218</v>
      </c>
    </row>
    <row r="560" spans="1:4" x14ac:dyDescent="0.3">
      <c r="A560" t="s">
        <v>8390</v>
      </c>
      <c r="B560" t="s">
        <v>8316</v>
      </c>
      <c r="C560" t="s">
        <v>8223</v>
      </c>
      <c r="D560" t="s">
        <v>8218</v>
      </c>
    </row>
    <row r="561" spans="1:4" x14ac:dyDescent="0.3">
      <c r="A561" t="s">
        <v>8390</v>
      </c>
      <c r="B561" t="s">
        <v>8316</v>
      </c>
      <c r="C561" t="s">
        <v>8223</v>
      </c>
      <c r="D561" t="s">
        <v>8218</v>
      </c>
    </row>
    <row r="562" spans="1:4" x14ac:dyDescent="0.3">
      <c r="A562" t="s">
        <v>8390</v>
      </c>
      <c r="B562" t="s">
        <v>8316</v>
      </c>
      <c r="C562" t="s">
        <v>8223</v>
      </c>
      <c r="D562" t="s">
        <v>8218</v>
      </c>
    </row>
    <row r="563" spans="1:4" x14ac:dyDescent="0.3">
      <c r="A563" t="s">
        <v>8390</v>
      </c>
      <c r="B563" t="s">
        <v>8316</v>
      </c>
      <c r="C563" t="s">
        <v>8223</v>
      </c>
      <c r="D563" t="s">
        <v>8218</v>
      </c>
    </row>
    <row r="564" spans="1:4" x14ac:dyDescent="0.3">
      <c r="A564" t="s">
        <v>8390</v>
      </c>
      <c r="B564" t="s">
        <v>8316</v>
      </c>
      <c r="C564" t="s">
        <v>8223</v>
      </c>
      <c r="D564" t="s">
        <v>8218</v>
      </c>
    </row>
    <row r="565" spans="1:4" x14ac:dyDescent="0.3">
      <c r="A565" t="s">
        <v>8390</v>
      </c>
      <c r="B565" t="s">
        <v>8316</v>
      </c>
      <c r="C565" t="s">
        <v>8223</v>
      </c>
      <c r="D565" t="s">
        <v>8218</v>
      </c>
    </row>
    <row r="566" spans="1:4" x14ac:dyDescent="0.3">
      <c r="A566" t="s">
        <v>8390</v>
      </c>
      <c r="B566" t="s">
        <v>8316</v>
      </c>
      <c r="C566" t="s">
        <v>8223</v>
      </c>
      <c r="D566" t="s">
        <v>8218</v>
      </c>
    </row>
    <row r="567" spans="1:4" x14ac:dyDescent="0.3">
      <c r="A567" t="s">
        <v>8390</v>
      </c>
      <c r="B567" t="s">
        <v>8316</v>
      </c>
      <c r="C567" t="s">
        <v>8223</v>
      </c>
      <c r="D567" t="s">
        <v>8218</v>
      </c>
    </row>
    <row r="568" spans="1:4" x14ac:dyDescent="0.3">
      <c r="A568" t="s">
        <v>8390</v>
      </c>
      <c r="B568" t="s">
        <v>8316</v>
      </c>
      <c r="C568" t="s">
        <v>8223</v>
      </c>
      <c r="D568" t="s">
        <v>8218</v>
      </c>
    </row>
    <row r="569" spans="1:4" x14ac:dyDescent="0.3">
      <c r="A569" t="s">
        <v>8390</v>
      </c>
      <c r="B569" t="s">
        <v>8316</v>
      </c>
      <c r="C569" t="s">
        <v>8223</v>
      </c>
      <c r="D569" t="s">
        <v>8218</v>
      </c>
    </row>
    <row r="570" spans="1:4" x14ac:dyDescent="0.3">
      <c r="A570" t="s">
        <v>8390</v>
      </c>
      <c r="B570" t="s">
        <v>8316</v>
      </c>
      <c r="C570" t="s">
        <v>8223</v>
      </c>
      <c r="D570" t="s">
        <v>8218</v>
      </c>
    </row>
    <row r="571" spans="1:4" x14ac:dyDescent="0.3">
      <c r="A571" t="s">
        <v>8390</v>
      </c>
      <c r="B571" t="s">
        <v>8316</v>
      </c>
      <c r="C571" t="s">
        <v>8223</v>
      </c>
      <c r="D571" t="s">
        <v>8218</v>
      </c>
    </row>
    <row r="572" spans="1:4" x14ac:dyDescent="0.3">
      <c r="A572" t="s">
        <v>8390</v>
      </c>
      <c r="B572" t="s">
        <v>8316</v>
      </c>
      <c r="C572" t="s">
        <v>8223</v>
      </c>
      <c r="D572" t="s">
        <v>8218</v>
      </c>
    </row>
    <row r="573" spans="1:4" x14ac:dyDescent="0.3">
      <c r="A573" t="s">
        <v>8390</v>
      </c>
      <c r="B573" t="s">
        <v>8316</v>
      </c>
      <c r="C573" t="s">
        <v>8223</v>
      </c>
      <c r="D573" t="s">
        <v>8218</v>
      </c>
    </row>
    <row r="574" spans="1:4" x14ac:dyDescent="0.3">
      <c r="A574" t="s">
        <v>8390</v>
      </c>
      <c r="B574" t="s">
        <v>8316</v>
      </c>
      <c r="C574" t="s">
        <v>8223</v>
      </c>
      <c r="D574" t="s">
        <v>8218</v>
      </c>
    </row>
    <row r="575" spans="1:4" x14ac:dyDescent="0.3">
      <c r="A575" t="s">
        <v>8390</v>
      </c>
      <c r="B575" t="s">
        <v>8316</v>
      </c>
      <c r="C575" t="s">
        <v>8223</v>
      </c>
      <c r="D575" t="s">
        <v>8218</v>
      </c>
    </row>
    <row r="576" spans="1:4" x14ac:dyDescent="0.3">
      <c r="A576" t="s">
        <v>8390</v>
      </c>
      <c r="B576" t="s">
        <v>8316</v>
      </c>
      <c r="C576" t="s">
        <v>8223</v>
      </c>
      <c r="D576" t="s">
        <v>8218</v>
      </c>
    </row>
    <row r="577" spans="1:4" x14ac:dyDescent="0.3">
      <c r="A577" t="s">
        <v>8390</v>
      </c>
      <c r="B577" t="s">
        <v>8316</v>
      </c>
      <c r="C577" t="s">
        <v>8223</v>
      </c>
      <c r="D577" t="s">
        <v>8218</v>
      </c>
    </row>
    <row r="578" spans="1:4" x14ac:dyDescent="0.3">
      <c r="A578" t="s">
        <v>8390</v>
      </c>
      <c r="B578" t="s">
        <v>8316</v>
      </c>
      <c r="C578" t="s">
        <v>8223</v>
      </c>
      <c r="D578" t="s">
        <v>8218</v>
      </c>
    </row>
    <row r="579" spans="1:4" x14ac:dyDescent="0.3">
      <c r="A579" t="s">
        <v>8390</v>
      </c>
      <c r="B579" t="s">
        <v>8316</v>
      </c>
      <c r="C579" t="s">
        <v>8223</v>
      </c>
      <c r="D579" t="s">
        <v>8218</v>
      </c>
    </row>
    <row r="580" spans="1:4" x14ac:dyDescent="0.3">
      <c r="A580" t="s">
        <v>8390</v>
      </c>
      <c r="B580" t="s">
        <v>8316</v>
      </c>
      <c r="C580" t="s">
        <v>8223</v>
      </c>
      <c r="D580" t="s">
        <v>8218</v>
      </c>
    </row>
    <row r="581" spans="1:4" x14ac:dyDescent="0.3">
      <c r="A581" t="s">
        <v>8390</v>
      </c>
      <c r="B581" t="s">
        <v>8316</v>
      </c>
      <c r="C581" t="s">
        <v>8223</v>
      </c>
      <c r="D581" t="s">
        <v>8218</v>
      </c>
    </row>
    <row r="582" spans="1:4" x14ac:dyDescent="0.3">
      <c r="A582" t="s">
        <v>8390</v>
      </c>
      <c r="B582" t="s">
        <v>8316</v>
      </c>
      <c r="C582" t="s">
        <v>8223</v>
      </c>
      <c r="D582" t="s">
        <v>8218</v>
      </c>
    </row>
    <row r="583" spans="1:4" x14ac:dyDescent="0.3">
      <c r="A583" t="s">
        <v>8390</v>
      </c>
      <c r="B583" t="s">
        <v>8316</v>
      </c>
      <c r="C583" t="s">
        <v>8223</v>
      </c>
      <c r="D583" t="s">
        <v>8218</v>
      </c>
    </row>
    <row r="584" spans="1:4" x14ac:dyDescent="0.3">
      <c r="A584" t="s">
        <v>8390</v>
      </c>
      <c r="B584" t="s">
        <v>8316</v>
      </c>
      <c r="C584" t="s">
        <v>8223</v>
      </c>
      <c r="D584" t="s">
        <v>8218</v>
      </c>
    </row>
    <row r="585" spans="1:4" x14ac:dyDescent="0.3">
      <c r="A585" t="s">
        <v>8390</v>
      </c>
      <c r="B585" t="s">
        <v>8316</v>
      </c>
      <c r="C585" t="s">
        <v>8223</v>
      </c>
      <c r="D585" t="s">
        <v>8218</v>
      </c>
    </row>
    <row r="586" spans="1:4" x14ac:dyDescent="0.3">
      <c r="A586" t="s">
        <v>8390</v>
      </c>
      <c r="B586" t="s">
        <v>8316</v>
      </c>
      <c r="C586" t="s">
        <v>8223</v>
      </c>
      <c r="D586" t="s">
        <v>8218</v>
      </c>
    </row>
    <row r="587" spans="1:4" x14ac:dyDescent="0.3">
      <c r="A587" t="s">
        <v>8390</v>
      </c>
      <c r="B587" t="s">
        <v>8316</v>
      </c>
      <c r="C587" t="s">
        <v>8223</v>
      </c>
      <c r="D587" t="s">
        <v>8218</v>
      </c>
    </row>
    <row r="588" spans="1:4" x14ac:dyDescent="0.3">
      <c r="A588" t="s">
        <v>8390</v>
      </c>
      <c r="B588" t="s">
        <v>8316</v>
      </c>
      <c r="C588" t="s">
        <v>8223</v>
      </c>
      <c r="D588" t="s">
        <v>8218</v>
      </c>
    </row>
    <row r="589" spans="1:4" x14ac:dyDescent="0.3">
      <c r="A589" t="s">
        <v>8390</v>
      </c>
      <c r="B589" t="s">
        <v>8316</v>
      </c>
      <c r="C589" t="s">
        <v>8223</v>
      </c>
      <c r="D589" t="s">
        <v>8218</v>
      </c>
    </row>
    <row r="590" spans="1:4" x14ac:dyDescent="0.3">
      <c r="A590" t="s">
        <v>8390</v>
      </c>
      <c r="B590" t="s">
        <v>8316</v>
      </c>
      <c r="C590" t="s">
        <v>8223</v>
      </c>
      <c r="D590" t="s">
        <v>8218</v>
      </c>
    </row>
    <row r="591" spans="1:4" x14ac:dyDescent="0.3">
      <c r="A591" t="s">
        <v>8390</v>
      </c>
      <c r="B591" t="s">
        <v>8316</v>
      </c>
      <c r="C591" t="s">
        <v>8223</v>
      </c>
      <c r="D591" t="s">
        <v>8218</v>
      </c>
    </row>
    <row r="592" spans="1:4" x14ac:dyDescent="0.3">
      <c r="A592" t="s">
        <v>8390</v>
      </c>
      <c r="B592" t="s">
        <v>8316</v>
      </c>
      <c r="C592" t="s">
        <v>8223</v>
      </c>
      <c r="D592" t="s">
        <v>8218</v>
      </c>
    </row>
    <row r="593" spans="1:4" x14ac:dyDescent="0.3">
      <c r="A593" t="s">
        <v>8390</v>
      </c>
      <c r="B593" t="s">
        <v>8316</v>
      </c>
      <c r="C593" t="s">
        <v>8223</v>
      </c>
      <c r="D593" t="s">
        <v>8218</v>
      </c>
    </row>
    <row r="594" spans="1:4" x14ac:dyDescent="0.3">
      <c r="A594" t="s">
        <v>8390</v>
      </c>
      <c r="B594" t="s">
        <v>8316</v>
      </c>
      <c r="C594" t="s">
        <v>8223</v>
      </c>
      <c r="D594" t="s">
        <v>8218</v>
      </c>
    </row>
    <row r="595" spans="1:4" x14ac:dyDescent="0.3">
      <c r="A595" t="s">
        <v>8390</v>
      </c>
      <c r="B595" t="s">
        <v>8316</v>
      </c>
      <c r="C595" t="s">
        <v>8223</v>
      </c>
      <c r="D595" t="s">
        <v>8218</v>
      </c>
    </row>
    <row r="596" spans="1:4" x14ac:dyDescent="0.3">
      <c r="A596" t="s">
        <v>8390</v>
      </c>
      <c r="B596" t="s">
        <v>8316</v>
      </c>
      <c r="C596" t="s">
        <v>8223</v>
      </c>
      <c r="D596" t="s">
        <v>8218</v>
      </c>
    </row>
    <row r="597" spans="1:4" x14ac:dyDescent="0.3">
      <c r="A597" t="s">
        <v>8390</v>
      </c>
      <c r="B597" t="s">
        <v>8316</v>
      </c>
      <c r="C597" t="s">
        <v>8223</v>
      </c>
      <c r="D597" t="s">
        <v>8218</v>
      </c>
    </row>
    <row r="598" spans="1:4" x14ac:dyDescent="0.3">
      <c r="A598" t="s">
        <v>8390</v>
      </c>
      <c r="B598" t="s">
        <v>8316</v>
      </c>
      <c r="C598" t="s">
        <v>8223</v>
      </c>
      <c r="D598" t="s">
        <v>8218</v>
      </c>
    </row>
    <row r="599" spans="1:4" x14ac:dyDescent="0.3">
      <c r="A599" t="s">
        <v>8390</v>
      </c>
      <c r="B599" t="s">
        <v>8316</v>
      </c>
      <c r="C599" t="s">
        <v>8223</v>
      </c>
      <c r="D599" t="s">
        <v>8218</v>
      </c>
    </row>
    <row r="600" spans="1:4" x14ac:dyDescent="0.3">
      <c r="A600" t="s">
        <v>8390</v>
      </c>
      <c r="B600" t="s">
        <v>8316</v>
      </c>
      <c r="C600" t="s">
        <v>8223</v>
      </c>
      <c r="D600" t="s">
        <v>8218</v>
      </c>
    </row>
    <row r="601" spans="1:4" x14ac:dyDescent="0.3">
      <c r="A601" t="s">
        <v>8390</v>
      </c>
      <c r="B601" t="s">
        <v>8316</v>
      </c>
      <c r="C601" t="s">
        <v>8223</v>
      </c>
      <c r="D601" t="s">
        <v>8218</v>
      </c>
    </row>
    <row r="602" spans="1:4" x14ac:dyDescent="0.3">
      <c r="A602" t="s">
        <v>8390</v>
      </c>
      <c r="B602" t="s">
        <v>8316</v>
      </c>
      <c r="C602" t="s">
        <v>8223</v>
      </c>
      <c r="D602" t="s">
        <v>8218</v>
      </c>
    </row>
    <row r="603" spans="1:4" x14ac:dyDescent="0.3">
      <c r="A603" t="s">
        <v>8390</v>
      </c>
      <c r="B603" t="s">
        <v>8316</v>
      </c>
      <c r="C603" t="s">
        <v>8223</v>
      </c>
      <c r="D603" t="s">
        <v>8218</v>
      </c>
    </row>
    <row r="604" spans="1:4" x14ac:dyDescent="0.3">
      <c r="A604" t="s">
        <v>8390</v>
      </c>
      <c r="B604" t="s">
        <v>8316</v>
      </c>
      <c r="C604" t="s">
        <v>8223</v>
      </c>
      <c r="D604" t="s">
        <v>8218</v>
      </c>
    </row>
    <row r="605" spans="1:4" x14ac:dyDescent="0.3">
      <c r="A605" t="s">
        <v>8390</v>
      </c>
      <c r="B605" t="s">
        <v>8316</v>
      </c>
      <c r="C605" t="s">
        <v>8223</v>
      </c>
      <c r="D605" t="s">
        <v>8218</v>
      </c>
    </row>
    <row r="606" spans="1:4" x14ac:dyDescent="0.3">
      <c r="A606" t="s">
        <v>8390</v>
      </c>
      <c r="B606" t="s">
        <v>8316</v>
      </c>
      <c r="C606" t="s">
        <v>8223</v>
      </c>
      <c r="D606" t="s">
        <v>8218</v>
      </c>
    </row>
    <row r="607" spans="1:4" x14ac:dyDescent="0.3">
      <c r="A607" t="s">
        <v>8390</v>
      </c>
      <c r="B607" t="s">
        <v>8316</v>
      </c>
      <c r="C607" t="s">
        <v>8223</v>
      </c>
      <c r="D607" t="s">
        <v>8218</v>
      </c>
    </row>
    <row r="608" spans="1:4" x14ac:dyDescent="0.3">
      <c r="A608" t="s">
        <v>8390</v>
      </c>
      <c r="B608" t="s">
        <v>8316</v>
      </c>
      <c r="C608" t="s">
        <v>8223</v>
      </c>
      <c r="D608" t="s">
        <v>8218</v>
      </c>
    </row>
    <row r="609" spans="1:4" x14ac:dyDescent="0.3">
      <c r="A609" t="s">
        <v>8390</v>
      </c>
      <c r="B609" t="s">
        <v>8316</v>
      </c>
      <c r="C609" t="s">
        <v>8223</v>
      </c>
      <c r="D609" t="s">
        <v>8218</v>
      </c>
    </row>
    <row r="610" spans="1:4" x14ac:dyDescent="0.3">
      <c r="A610" t="s">
        <v>8390</v>
      </c>
      <c r="B610" t="s">
        <v>8316</v>
      </c>
      <c r="C610" t="s">
        <v>8223</v>
      </c>
      <c r="D610" t="s">
        <v>8218</v>
      </c>
    </row>
    <row r="611" spans="1:4" x14ac:dyDescent="0.3">
      <c r="A611" t="s">
        <v>8390</v>
      </c>
      <c r="B611" t="s">
        <v>8316</v>
      </c>
      <c r="C611" t="s">
        <v>8223</v>
      </c>
      <c r="D611" t="s">
        <v>8218</v>
      </c>
    </row>
    <row r="612" spans="1:4" x14ac:dyDescent="0.3">
      <c r="A612" t="s">
        <v>8390</v>
      </c>
      <c r="B612" t="s">
        <v>8316</v>
      </c>
      <c r="C612" t="s">
        <v>8223</v>
      </c>
      <c r="D612" t="s">
        <v>8218</v>
      </c>
    </row>
    <row r="613" spans="1:4" x14ac:dyDescent="0.3">
      <c r="A613" t="s">
        <v>8390</v>
      </c>
      <c r="B613" t="s">
        <v>8316</v>
      </c>
      <c r="C613" t="s">
        <v>8223</v>
      </c>
      <c r="D613" t="s">
        <v>8218</v>
      </c>
    </row>
    <row r="614" spans="1:4" x14ac:dyDescent="0.3">
      <c r="A614" t="s">
        <v>8390</v>
      </c>
      <c r="B614" t="s">
        <v>8316</v>
      </c>
      <c r="C614" t="s">
        <v>8223</v>
      </c>
      <c r="D614" t="s">
        <v>8218</v>
      </c>
    </row>
    <row r="615" spans="1:4" x14ac:dyDescent="0.3">
      <c r="A615" t="s">
        <v>8390</v>
      </c>
      <c r="B615" t="s">
        <v>8316</v>
      </c>
      <c r="C615" t="s">
        <v>8223</v>
      </c>
      <c r="D615" t="s">
        <v>8218</v>
      </c>
    </row>
    <row r="616" spans="1:4" x14ac:dyDescent="0.3">
      <c r="A616" t="s">
        <v>8390</v>
      </c>
      <c r="B616" t="s">
        <v>8316</v>
      </c>
      <c r="C616" t="s">
        <v>8223</v>
      </c>
      <c r="D616" t="s">
        <v>8218</v>
      </c>
    </row>
    <row r="617" spans="1:4" x14ac:dyDescent="0.3">
      <c r="A617" t="s">
        <v>8390</v>
      </c>
      <c r="B617" t="s">
        <v>8316</v>
      </c>
      <c r="C617" t="s">
        <v>8223</v>
      </c>
      <c r="D617" t="s">
        <v>8218</v>
      </c>
    </row>
    <row r="618" spans="1:4" x14ac:dyDescent="0.3">
      <c r="A618" t="s">
        <v>8390</v>
      </c>
      <c r="B618" t="s">
        <v>8316</v>
      </c>
      <c r="C618" t="s">
        <v>8223</v>
      </c>
      <c r="D618" t="s">
        <v>8218</v>
      </c>
    </row>
    <row r="619" spans="1:4" x14ac:dyDescent="0.3">
      <c r="A619" t="s">
        <v>8390</v>
      </c>
      <c r="B619" t="s">
        <v>8316</v>
      </c>
      <c r="C619" t="s">
        <v>8223</v>
      </c>
      <c r="D619" t="s">
        <v>8218</v>
      </c>
    </row>
    <row r="620" spans="1:4" x14ac:dyDescent="0.3">
      <c r="A620" t="s">
        <v>8390</v>
      </c>
      <c r="B620" t="s">
        <v>8316</v>
      </c>
      <c r="C620" t="s">
        <v>8223</v>
      </c>
      <c r="D620" t="s">
        <v>8218</v>
      </c>
    </row>
    <row r="621" spans="1:4" x14ac:dyDescent="0.3">
      <c r="A621" t="s">
        <v>8390</v>
      </c>
      <c r="B621" t="s">
        <v>8316</v>
      </c>
      <c r="C621" t="s">
        <v>8223</v>
      </c>
      <c r="D621" t="s">
        <v>8218</v>
      </c>
    </row>
    <row r="622" spans="1:4" x14ac:dyDescent="0.3">
      <c r="A622" t="s">
        <v>8390</v>
      </c>
      <c r="B622" t="s">
        <v>8316</v>
      </c>
      <c r="C622" t="s">
        <v>8223</v>
      </c>
      <c r="D622" t="s">
        <v>8218</v>
      </c>
    </row>
    <row r="623" spans="1:4" x14ac:dyDescent="0.3">
      <c r="A623" t="s">
        <v>8390</v>
      </c>
      <c r="B623" t="s">
        <v>8316</v>
      </c>
      <c r="C623" t="s">
        <v>8223</v>
      </c>
      <c r="D623" t="s">
        <v>8218</v>
      </c>
    </row>
    <row r="624" spans="1:4" x14ac:dyDescent="0.3">
      <c r="A624" t="s">
        <v>8390</v>
      </c>
      <c r="B624" t="s">
        <v>8316</v>
      </c>
      <c r="C624" t="s">
        <v>8223</v>
      </c>
      <c r="D624" t="s">
        <v>8218</v>
      </c>
    </row>
    <row r="625" spans="1:4" x14ac:dyDescent="0.3">
      <c r="A625" t="s">
        <v>8390</v>
      </c>
      <c r="B625" t="s">
        <v>8316</v>
      </c>
      <c r="C625" t="s">
        <v>8223</v>
      </c>
      <c r="D625" t="s">
        <v>8218</v>
      </c>
    </row>
    <row r="626" spans="1:4" x14ac:dyDescent="0.3">
      <c r="A626" t="s">
        <v>8390</v>
      </c>
      <c r="B626" t="s">
        <v>8316</v>
      </c>
      <c r="C626" t="s">
        <v>8223</v>
      </c>
      <c r="D626" t="s">
        <v>8218</v>
      </c>
    </row>
    <row r="627" spans="1:4" x14ac:dyDescent="0.3">
      <c r="A627" t="s">
        <v>8390</v>
      </c>
      <c r="B627" t="s">
        <v>8316</v>
      </c>
      <c r="C627" t="s">
        <v>8223</v>
      </c>
      <c r="D627" t="s">
        <v>8218</v>
      </c>
    </row>
    <row r="628" spans="1:4" x14ac:dyDescent="0.3">
      <c r="A628" t="s">
        <v>8390</v>
      </c>
      <c r="B628" t="s">
        <v>8316</v>
      </c>
      <c r="C628" t="s">
        <v>8223</v>
      </c>
      <c r="D628" t="s">
        <v>8218</v>
      </c>
    </row>
    <row r="629" spans="1:4" x14ac:dyDescent="0.3">
      <c r="A629" t="s">
        <v>8390</v>
      </c>
      <c r="B629" t="s">
        <v>8316</v>
      </c>
      <c r="C629" t="s">
        <v>8223</v>
      </c>
      <c r="D629" t="s">
        <v>8218</v>
      </c>
    </row>
    <row r="630" spans="1:4" x14ac:dyDescent="0.3">
      <c r="A630" t="s">
        <v>8390</v>
      </c>
      <c r="B630" t="s">
        <v>8316</v>
      </c>
      <c r="C630" t="s">
        <v>8223</v>
      </c>
      <c r="D630" t="s">
        <v>8218</v>
      </c>
    </row>
    <row r="631" spans="1:4" x14ac:dyDescent="0.3">
      <c r="A631" t="s">
        <v>8390</v>
      </c>
      <c r="B631" t="s">
        <v>8316</v>
      </c>
      <c r="C631" t="s">
        <v>8223</v>
      </c>
      <c r="D631" t="s">
        <v>8218</v>
      </c>
    </row>
    <row r="632" spans="1:4" x14ac:dyDescent="0.3">
      <c r="A632" t="s">
        <v>8390</v>
      </c>
      <c r="B632" t="s">
        <v>8316</v>
      </c>
      <c r="C632" t="s">
        <v>8223</v>
      </c>
      <c r="D632" t="s">
        <v>8218</v>
      </c>
    </row>
    <row r="633" spans="1:4" x14ac:dyDescent="0.3">
      <c r="A633" t="s">
        <v>8390</v>
      </c>
      <c r="B633" t="s">
        <v>8316</v>
      </c>
      <c r="C633" t="s">
        <v>8223</v>
      </c>
      <c r="D633" t="s">
        <v>8218</v>
      </c>
    </row>
    <row r="634" spans="1:4" x14ac:dyDescent="0.3">
      <c r="A634" t="s">
        <v>8390</v>
      </c>
      <c r="B634" t="s">
        <v>8316</v>
      </c>
      <c r="C634" t="s">
        <v>8223</v>
      </c>
      <c r="D634" t="s">
        <v>8218</v>
      </c>
    </row>
    <row r="635" spans="1:4" x14ac:dyDescent="0.3">
      <c r="A635" t="s">
        <v>8390</v>
      </c>
      <c r="B635" t="s">
        <v>8316</v>
      </c>
      <c r="C635" t="s">
        <v>8223</v>
      </c>
      <c r="D635" t="s">
        <v>8218</v>
      </c>
    </row>
    <row r="636" spans="1:4" x14ac:dyDescent="0.3">
      <c r="A636" t="s">
        <v>8390</v>
      </c>
      <c r="B636" t="s">
        <v>8316</v>
      </c>
      <c r="C636" t="s">
        <v>8223</v>
      </c>
      <c r="D636" t="s">
        <v>8218</v>
      </c>
    </row>
    <row r="637" spans="1:4" x14ac:dyDescent="0.3">
      <c r="A637" t="s">
        <v>8390</v>
      </c>
      <c r="B637" t="s">
        <v>8316</v>
      </c>
      <c r="C637" t="s">
        <v>8223</v>
      </c>
      <c r="D637" t="s">
        <v>8218</v>
      </c>
    </row>
    <row r="638" spans="1:4" x14ac:dyDescent="0.3">
      <c r="A638" t="s">
        <v>8390</v>
      </c>
      <c r="B638" t="s">
        <v>8316</v>
      </c>
      <c r="C638" t="s">
        <v>8223</v>
      </c>
      <c r="D638" t="s">
        <v>8218</v>
      </c>
    </row>
    <row r="639" spans="1:4" x14ac:dyDescent="0.3">
      <c r="A639" t="s">
        <v>8390</v>
      </c>
      <c r="B639" t="s">
        <v>8316</v>
      </c>
      <c r="C639" t="s">
        <v>8223</v>
      </c>
      <c r="D639" t="s">
        <v>8218</v>
      </c>
    </row>
    <row r="640" spans="1:4" x14ac:dyDescent="0.3">
      <c r="A640" t="s">
        <v>8390</v>
      </c>
      <c r="B640" t="s">
        <v>8316</v>
      </c>
      <c r="C640" t="s">
        <v>8223</v>
      </c>
      <c r="D640" t="s">
        <v>8218</v>
      </c>
    </row>
    <row r="641" spans="1:4" x14ac:dyDescent="0.3">
      <c r="A641" t="s">
        <v>8390</v>
      </c>
      <c r="B641" t="s">
        <v>8316</v>
      </c>
      <c r="C641" t="s">
        <v>8223</v>
      </c>
      <c r="D641" t="s">
        <v>8218</v>
      </c>
    </row>
    <row r="642" spans="1:4" x14ac:dyDescent="0.3">
      <c r="A642" t="s">
        <v>8390</v>
      </c>
      <c r="B642" t="s">
        <v>8316</v>
      </c>
      <c r="C642" t="s">
        <v>8223</v>
      </c>
      <c r="D642" t="s">
        <v>8218</v>
      </c>
    </row>
    <row r="643" spans="1:4" x14ac:dyDescent="0.3">
      <c r="A643" t="s">
        <v>8390</v>
      </c>
      <c r="B643" t="s">
        <v>8316</v>
      </c>
      <c r="C643" t="s">
        <v>8223</v>
      </c>
      <c r="D643" t="s">
        <v>8218</v>
      </c>
    </row>
    <row r="644" spans="1:4" x14ac:dyDescent="0.3">
      <c r="A644" t="s">
        <v>8390</v>
      </c>
      <c r="B644" t="s">
        <v>8316</v>
      </c>
      <c r="C644" t="s">
        <v>8223</v>
      </c>
      <c r="D644" t="s">
        <v>8218</v>
      </c>
    </row>
    <row r="645" spans="1:4" x14ac:dyDescent="0.3">
      <c r="A645" t="s">
        <v>8390</v>
      </c>
      <c r="B645" t="s">
        <v>8316</v>
      </c>
      <c r="C645" t="s">
        <v>8223</v>
      </c>
      <c r="D645" t="s">
        <v>8218</v>
      </c>
    </row>
    <row r="646" spans="1:4" x14ac:dyDescent="0.3">
      <c r="A646" t="s">
        <v>8390</v>
      </c>
      <c r="B646" t="s">
        <v>8316</v>
      </c>
      <c r="C646" t="s">
        <v>8223</v>
      </c>
      <c r="D646" t="s">
        <v>8218</v>
      </c>
    </row>
    <row r="647" spans="1:4" x14ac:dyDescent="0.3">
      <c r="A647" t="s">
        <v>8390</v>
      </c>
      <c r="B647" t="s">
        <v>8316</v>
      </c>
      <c r="C647" t="s">
        <v>8223</v>
      </c>
      <c r="D647" t="s">
        <v>8218</v>
      </c>
    </row>
    <row r="648" spans="1:4" x14ac:dyDescent="0.3">
      <c r="A648" t="s">
        <v>8390</v>
      </c>
      <c r="B648" t="s">
        <v>8316</v>
      </c>
      <c r="C648" t="s">
        <v>8223</v>
      </c>
      <c r="D648" t="s">
        <v>8218</v>
      </c>
    </row>
    <row r="649" spans="1:4" x14ac:dyDescent="0.3">
      <c r="A649" t="s">
        <v>8390</v>
      </c>
      <c r="B649" t="s">
        <v>8316</v>
      </c>
      <c r="C649" t="s">
        <v>8223</v>
      </c>
      <c r="D649" t="s">
        <v>8218</v>
      </c>
    </row>
    <row r="650" spans="1:4" x14ac:dyDescent="0.3">
      <c r="A650" t="s">
        <v>8390</v>
      </c>
      <c r="B650" t="s">
        <v>8316</v>
      </c>
      <c r="C650" t="s">
        <v>8223</v>
      </c>
      <c r="D650" t="s">
        <v>8218</v>
      </c>
    </row>
    <row r="651" spans="1:4" x14ac:dyDescent="0.3">
      <c r="A651" t="s">
        <v>8390</v>
      </c>
      <c r="B651" t="s">
        <v>8316</v>
      </c>
      <c r="C651" t="s">
        <v>8223</v>
      </c>
      <c r="D651" t="s">
        <v>8218</v>
      </c>
    </row>
    <row r="652" spans="1:4" x14ac:dyDescent="0.3">
      <c r="A652" t="s">
        <v>8390</v>
      </c>
      <c r="B652" t="s">
        <v>8316</v>
      </c>
      <c r="C652" t="s">
        <v>8223</v>
      </c>
      <c r="D652" t="s">
        <v>8218</v>
      </c>
    </row>
    <row r="653" spans="1:4" x14ac:dyDescent="0.3">
      <c r="A653" t="s">
        <v>8390</v>
      </c>
      <c r="B653" t="s">
        <v>8316</v>
      </c>
      <c r="C653" t="s">
        <v>8223</v>
      </c>
      <c r="D653" t="s">
        <v>8218</v>
      </c>
    </row>
    <row r="654" spans="1:4" x14ac:dyDescent="0.3">
      <c r="A654" t="s">
        <v>8390</v>
      </c>
      <c r="B654" t="s">
        <v>8316</v>
      </c>
      <c r="C654" t="s">
        <v>8223</v>
      </c>
      <c r="D654" t="s">
        <v>8218</v>
      </c>
    </row>
    <row r="655" spans="1:4" x14ac:dyDescent="0.3">
      <c r="A655" t="s">
        <v>8390</v>
      </c>
      <c r="B655" t="s">
        <v>8316</v>
      </c>
      <c r="C655" t="s">
        <v>8223</v>
      </c>
      <c r="D655" t="s">
        <v>8218</v>
      </c>
    </row>
    <row r="656" spans="1:4" x14ac:dyDescent="0.3">
      <c r="A656" t="s">
        <v>8390</v>
      </c>
      <c r="B656" t="s">
        <v>8316</v>
      </c>
      <c r="C656" t="s">
        <v>8223</v>
      </c>
      <c r="D656" t="s">
        <v>8218</v>
      </c>
    </row>
    <row r="657" spans="1:4" x14ac:dyDescent="0.3">
      <c r="A657" t="s">
        <v>8390</v>
      </c>
      <c r="B657" t="s">
        <v>8316</v>
      </c>
      <c r="C657" t="s">
        <v>8223</v>
      </c>
      <c r="D657" t="s">
        <v>8218</v>
      </c>
    </row>
    <row r="658" spans="1:4" x14ac:dyDescent="0.3">
      <c r="A658" t="s">
        <v>8390</v>
      </c>
      <c r="B658" t="s">
        <v>8316</v>
      </c>
      <c r="C658" t="s">
        <v>8223</v>
      </c>
      <c r="D658" t="s">
        <v>8218</v>
      </c>
    </row>
    <row r="659" spans="1:4" x14ac:dyDescent="0.3">
      <c r="A659" t="s">
        <v>8390</v>
      </c>
      <c r="B659" t="s">
        <v>8316</v>
      </c>
      <c r="C659" t="s">
        <v>8223</v>
      </c>
      <c r="D659" t="s">
        <v>8218</v>
      </c>
    </row>
    <row r="660" spans="1:4" x14ac:dyDescent="0.3">
      <c r="A660" t="s">
        <v>8390</v>
      </c>
      <c r="B660" t="s">
        <v>8316</v>
      </c>
      <c r="C660" t="s">
        <v>8223</v>
      </c>
      <c r="D660" t="s">
        <v>8218</v>
      </c>
    </row>
    <row r="661" spans="1:4" x14ac:dyDescent="0.3">
      <c r="A661" t="s">
        <v>8390</v>
      </c>
      <c r="B661" t="s">
        <v>8316</v>
      </c>
      <c r="C661" t="s">
        <v>8223</v>
      </c>
      <c r="D661" t="s">
        <v>8218</v>
      </c>
    </row>
    <row r="662" spans="1:4" x14ac:dyDescent="0.3">
      <c r="A662" t="s">
        <v>8390</v>
      </c>
      <c r="B662" t="s">
        <v>8316</v>
      </c>
      <c r="C662" t="s">
        <v>8223</v>
      </c>
      <c r="D662" t="s">
        <v>8218</v>
      </c>
    </row>
    <row r="663" spans="1:4" x14ac:dyDescent="0.3">
      <c r="A663" t="s">
        <v>8390</v>
      </c>
      <c r="B663" t="s">
        <v>8316</v>
      </c>
      <c r="C663" t="s">
        <v>8223</v>
      </c>
      <c r="D663" t="s">
        <v>8218</v>
      </c>
    </row>
    <row r="664" spans="1:4" x14ac:dyDescent="0.3">
      <c r="A664" t="s">
        <v>8390</v>
      </c>
      <c r="B664" t="s">
        <v>8316</v>
      </c>
      <c r="C664" t="s">
        <v>8223</v>
      </c>
      <c r="D664" t="s">
        <v>8218</v>
      </c>
    </row>
    <row r="665" spans="1:4" x14ac:dyDescent="0.3">
      <c r="A665" t="s">
        <v>8390</v>
      </c>
      <c r="B665" t="s">
        <v>8316</v>
      </c>
      <c r="C665" t="s">
        <v>8223</v>
      </c>
      <c r="D665" t="s">
        <v>8218</v>
      </c>
    </row>
    <row r="666" spans="1:4" x14ac:dyDescent="0.3">
      <c r="A666" t="s">
        <v>8390</v>
      </c>
      <c r="B666" t="s">
        <v>8316</v>
      </c>
      <c r="C666" t="s">
        <v>8223</v>
      </c>
      <c r="D666" t="s">
        <v>8218</v>
      </c>
    </row>
    <row r="667" spans="1:4" x14ac:dyDescent="0.3">
      <c r="A667" t="s">
        <v>8390</v>
      </c>
      <c r="B667" t="s">
        <v>8316</v>
      </c>
      <c r="C667" t="s">
        <v>8223</v>
      </c>
      <c r="D667" t="s">
        <v>8218</v>
      </c>
    </row>
    <row r="668" spans="1:4" x14ac:dyDescent="0.3">
      <c r="A668" t="s">
        <v>8390</v>
      </c>
      <c r="B668" t="s">
        <v>8316</v>
      </c>
      <c r="C668" t="s">
        <v>8223</v>
      </c>
      <c r="D668" t="s">
        <v>8218</v>
      </c>
    </row>
    <row r="669" spans="1:4" x14ac:dyDescent="0.3">
      <c r="A669" t="s">
        <v>8390</v>
      </c>
      <c r="B669" t="s">
        <v>8316</v>
      </c>
      <c r="C669" t="s">
        <v>8223</v>
      </c>
      <c r="D669" t="s">
        <v>8218</v>
      </c>
    </row>
    <row r="670" spans="1:4" x14ac:dyDescent="0.3">
      <c r="A670" t="s">
        <v>8390</v>
      </c>
      <c r="B670" t="s">
        <v>8316</v>
      </c>
      <c r="C670" t="s">
        <v>8223</v>
      </c>
      <c r="D670" t="s">
        <v>8218</v>
      </c>
    </row>
    <row r="671" spans="1:4" x14ac:dyDescent="0.3">
      <c r="A671" t="s">
        <v>8390</v>
      </c>
      <c r="B671" t="s">
        <v>8316</v>
      </c>
      <c r="C671" t="s">
        <v>8223</v>
      </c>
      <c r="D671" t="s">
        <v>8218</v>
      </c>
    </row>
    <row r="672" spans="1:4" x14ac:dyDescent="0.3">
      <c r="A672" t="s">
        <v>8390</v>
      </c>
      <c r="B672" t="s">
        <v>8316</v>
      </c>
      <c r="C672" t="s">
        <v>8223</v>
      </c>
      <c r="D672" t="s">
        <v>8218</v>
      </c>
    </row>
    <row r="673" spans="1:4" x14ac:dyDescent="0.3">
      <c r="A673" t="s">
        <v>8390</v>
      </c>
      <c r="B673" t="s">
        <v>8316</v>
      </c>
      <c r="C673" t="s">
        <v>8223</v>
      </c>
      <c r="D673" t="s">
        <v>8218</v>
      </c>
    </row>
    <row r="674" spans="1:4" x14ac:dyDescent="0.3">
      <c r="A674" t="s">
        <v>8390</v>
      </c>
      <c r="B674" t="s">
        <v>8316</v>
      </c>
      <c r="C674" t="s">
        <v>8223</v>
      </c>
      <c r="D674" t="s">
        <v>8218</v>
      </c>
    </row>
    <row r="675" spans="1:4" x14ac:dyDescent="0.3">
      <c r="A675" t="s">
        <v>8390</v>
      </c>
      <c r="B675" t="s">
        <v>8316</v>
      </c>
      <c r="C675" t="s">
        <v>8223</v>
      </c>
      <c r="D675" t="s">
        <v>8218</v>
      </c>
    </row>
    <row r="676" spans="1:4" x14ac:dyDescent="0.3">
      <c r="A676" t="s">
        <v>8390</v>
      </c>
      <c r="B676" t="s">
        <v>8316</v>
      </c>
      <c r="C676" t="s">
        <v>8223</v>
      </c>
      <c r="D676" t="s">
        <v>8218</v>
      </c>
    </row>
    <row r="677" spans="1:4" x14ac:dyDescent="0.3">
      <c r="A677" t="s">
        <v>8390</v>
      </c>
      <c r="B677" t="s">
        <v>8316</v>
      </c>
      <c r="C677" t="s">
        <v>8223</v>
      </c>
      <c r="D677" t="s">
        <v>8218</v>
      </c>
    </row>
    <row r="678" spans="1:4" x14ac:dyDescent="0.3">
      <c r="A678" t="s">
        <v>8390</v>
      </c>
      <c r="B678" t="s">
        <v>8316</v>
      </c>
      <c r="C678" t="s">
        <v>8223</v>
      </c>
      <c r="D678" t="s">
        <v>8218</v>
      </c>
    </row>
    <row r="679" spans="1:4" x14ac:dyDescent="0.3">
      <c r="A679" t="s">
        <v>8390</v>
      </c>
      <c r="B679" t="s">
        <v>8316</v>
      </c>
      <c r="C679" t="s">
        <v>8223</v>
      </c>
      <c r="D679" t="s">
        <v>8218</v>
      </c>
    </row>
    <row r="680" spans="1:4" x14ac:dyDescent="0.3">
      <c r="A680" t="s">
        <v>8390</v>
      </c>
      <c r="B680" t="s">
        <v>8316</v>
      </c>
      <c r="C680" t="s">
        <v>8223</v>
      </c>
      <c r="D680" t="s">
        <v>8218</v>
      </c>
    </row>
    <row r="681" spans="1:4" x14ac:dyDescent="0.3">
      <c r="A681" t="s">
        <v>8390</v>
      </c>
      <c r="B681" t="s">
        <v>8316</v>
      </c>
      <c r="C681" t="s">
        <v>8223</v>
      </c>
      <c r="D681" t="s">
        <v>8218</v>
      </c>
    </row>
    <row r="682" spans="1:4" x14ac:dyDescent="0.3">
      <c r="A682" t="s">
        <v>8390</v>
      </c>
      <c r="B682" t="s">
        <v>8316</v>
      </c>
      <c r="C682" t="s">
        <v>8223</v>
      </c>
      <c r="D682" t="s">
        <v>8218</v>
      </c>
    </row>
    <row r="683" spans="1:4" x14ac:dyDescent="0.3">
      <c r="A683" t="s">
        <v>8390</v>
      </c>
      <c r="B683" t="s">
        <v>8316</v>
      </c>
      <c r="C683" t="s">
        <v>8223</v>
      </c>
      <c r="D683" t="s">
        <v>8218</v>
      </c>
    </row>
    <row r="684" spans="1:4" x14ac:dyDescent="0.3">
      <c r="A684" t="s">
        <v>8390</v>
      </c>
      <c r="B684" t="s">
        <v>8316</v>
      </c>
      <c r="C684" t="s">
        <v>8223</v>
      </c>
      <c r="D684" t="s">
        <v>8218</v>
      </c>
    </row>
    <row r="685" spans="1:4" x14ac:dyDescent="0.3">
      <c r="A685" t="s">
        <v>8390</v>
      </c>
      <c r="B685" t="s">
        <v>8316</v>
      </c>
      <c r="C685" t="s">
        <v>8223</v>
      </c>
      <c r="D685" t="s">
        <v>8218</v>
      </c>
    </row>
    <row r="686" spans="1:4" x14ac:dyDescent="0.3">
      <c r="A686" t="s">
        <v>8390</v>
      </c>
      <c r="B686" t="s">
        <v>8316</v>
      </c>
      <c r="C686" t="s">
        <v>8223</v>
      </c>
      <c r="D686" t="s">
        <v>8218</v>
      </c>
    </row>
    <row r="687" spans="1:4" x14ac:dyDescent="0.3">
      <c r="A687" t="s">
        <v>8390</v>
      </c>
      <c r="B687" t="s">
        <v>8316</v>
      </c>
      <c r="C687" t="s">
        <v>8223</v>
      </c>
      <c r="D687" t="s">
        <v>8218</v>
      </c>
    </row>
    <row r="688" spans="1:4" x14ac:dyDescent="0.3">
      <c r="A688" t="s">
        <v>8390</v>
      </c>
      <c r="B688" t="s">
        <v>8316</v>
      </c>
      <c r="C688" t="s">
        <v>8223</v>
      </c>
      <c r="D688" t="s">
        <v>8218</v>
      </c>
    </row>
    <row r="689" spans="1:4" x14ac:dyDescent="0.3">
      <c r="A689" t="s">
        <v>8390</v>
      </c>
      <c r="B689" t="s">
        <v>8316</v>
      </c>
      <c r="C689" t="s">
        <v>8223</v>
      </c>
      <c r="D689" t="s">
        <v>8218</v>
      </c>
    </row>
    <row r="690" spans="1:4" x14ac:dyDescent="0.3">
      <c r="A690" t="s">
        <v>8390</v>
      </c>
      <c r="B690" t="s">
        <v>8316</v>
      </c>
      <c r="C690" t="s">
        <v>8223</v>
      </c>
      <c r="D690" t="s">
        <v>8218</v>
      </c>
    </row>
    <row r="691" spans="1:4" x14ac:dyDescent="0.3">
      <c r="A691" t="s">
        <v>8390</v>
      </c>
      <c r="B691" t="s">
        <v>8316</v>
      </c>
      <c r="C691" t="s">
        <v>8223</v>
      </c>
      <c r="D691" t="s">
        <v>8218</v>
      </c>
    </row>
    <row r="692" spans="1:4" x14ac:dyDescent="0.3">
      <c r="A692" t="s">
        <v>8390</v>
      </c>
      <c r="B692" t="s">
        <v>8316</v>
      </c>
      <c r="C692" t="s">
        <v>8223</v>
      </c>
      <c r="D692" t="s">
        <v>8218</v>
      </c>
    </row>
    <row r="693" spans="1:4" x14ac:dyDescent="0.3">
      <c r="A693" t="s">
        <v>8390</v>
      </c>
      <c r="B693" t="s">
        <v>8316</v>
      </c>
      <c r="C693" t="s">
        <v>8223</v>
      </c>
      <c r="D693" t="s">
        <v>8218</v>
      </c>
    </row>
    <row r="694" spans="1:4" x14ac:dyDescent="0.3">
      <c r="A694" t="s">
        <v>8390</v>
      </c>
      <c r="B694" t="s">
        <v>8316</v>
      </c>
      <c r="C694" t="s">
        <v>8223</v>
      </c>
      <c r="D694" t="s">
        <v>8218</v>
      </c>
    </row>
    <row r="695" spans="1:4" x14ac:dyDescent="0.3">
      <c r="A695" t="s">
        <v>8390</v>
      </c>
      <c r="B695" t="s">
        <v>8316</v>
      </c>
      <c r="C695" t="s">
        <v>8223</v>
      </c>
      <c r="D695" t="s">
        <v>8218</v>
      </c>
    </row>
    <row r="696" spans="1:4" x14ac:dyDescent="0.3">
      <c r="A696" t="s">
        <v>8390</v>
      </c>
      <c r="B696" t="s">
        <v>8316</v>
      </c>
      <c r="C696" t="s">
        <v>8223</v>
      </c>
      <c r="D696" t="s">
        <v>8218</v>
      </c>
    </row>
    <row r="697" spans="1:4" x14ac:dyDescent="0.3">
      <c r="A697" t="s">
        <v>8390</v>
      </c>
      <c r="B697" t="s">
        <v>8316</v>
      </c>
      <c r="C697" t="s">
        <v>8223</v>
      </c>
      <c r="D697" t="s">
        <v>8218</v>
      </c>
    </row>
    <row r="698" spans="1:4" x14ac:dyDescent="0.3">
      <c r="A698" t="s">
        <v>8390</v>
      </c>
      <c r="B698" t="s">
        <v>8316</v>
      </c>
      <c r="C698" t="s">
        <v>8223</v>
      </c>
      <c r="D698" t="s">
        <v>8218</v>
      </c>
    </row>
    <row r="699" spans="1:4" x14ac:dyDescent="0.3">
      <c r="A699" t="s">
        <v>8390</v>
      </c>
      <c r="B699" t="s">
        <v>8316</v>
      </c>
      <c r="C699" t="s">
        <v>8223</v>
      </c>
      <c r="D699" t="s">
        <v>8218</v>
      </c>
    </row>
    <row r="700" spans="1:4" x14ac:dyDescent="0.3">
      <c r="A700" t="s">
        <v>8390</v>
      </c>
      <c r="B700" t="s">
        <v>8316</v>
      </c>
      <c r="C700" t="s">
        <v>8223</v>
      </c>
      <c r="D700" t="s">
        <v>8218</v>
      </c>
    </row>
    <row r="701" spans="1:4" x14ac:dyDescent="0.3">
      <c r="A701" t="s">
        <v>8390</v>
      </c>
      <c r="B701" t="s">
        <v>8316</v>
      </c>
      <c r="C701" t="s">
        <v>8223</v>
      </c>
      <c r="D701" t="s">
        <v>8218</v>
      </c>
    </row>
    <row r="702" spans="1:4" x14ac:dyDescent="0.3">
      <c r="A702" t="s">
        <v>8390</v>
      </c>
      <c r="B702" t="s">
        <v>8316</v>
      </c>
      <c r="C702" t="s">
        <v>8223</v>
      </c>
      <c r="D702" t="s">
        <v>8218</v>
      </c>
    </row>
    <row r="703" spans="1:4" x14ac:dyDescent="0.3">
      <c r="A703" t="s">
        <v>8390</v>
      </c>
      <c r="B703" t="s">
        <v>8316</v>
      </c>
      <c r="C703" t="s">
        <v>8223</v>
      </c>
      <c r="D703" t="s">
        <v>8218</v>
      </c>
    </row>
    <row r="704" spans="1:4" x14ac:dyDescent="0.3">
      <c r="A704" t="s">
        <v>8390</v>
      </c>
      <c r="B704" t="s">
        <v>8316</v>
      </c>
      <c r="C704" t="s">
        <v>8223</v>
      </c>
      <c r="D704" t="s">
        <v>8218</v>
      </c>
    </row>
    <row r="705" spans="1:4" x14ac:dyDescent="0.3">
      <c r="A705" t="s">
        <v>8390</v>
      </c>
      <c r="B705" t="s">
        <v>8316</v>
      </c>
      <c r="C705" t="s">
        <v>8223</v>
      </c>
      <c r="D705" t="s">
        <v>8218</v>
      </c>
    </row>
    <row r="706" spans="1:4" x14ac:dyDescent="0.3">
      <c r="A706" t="s">
        <v>8390</v>
      </c>
      <c r="B706" t="s">
        <v>8316</v>
      </c>
      <c r="C706" t="s">
        <v>8223</v>
      </c>
      <c r="D706" t="s">
        <v>8218</v>
      </c>
    </row>
    <row r="707" spans="1:4" x14ac:dyDescent="0.3">
      <c r="A707" t="s">
        <v>8390</v>
      </c>
      <c r="B707" t="s">
        <v>8316</v>
      </c>
      <c r="C707" t="s">
        <v>8223</v>
      </c>
      <c r="D707" t="s">
        <v>8218</v>
      </c>
    </row>
    <row r="708" spans="1:4" x14ac:dyDescent="0.3">
      <c r="A708" t="s">
        <v>8390</v>
      </c>
      <c r="B708" t="s">
        <v>8316</v>
      </c>
      <c r="C708" t="s">
        <v>8223</v>
      </c>
      <c r="D708" t="s">
        <v>8218</v>
      </c>
    </row>
    <row r="709" spans="1:4" x14ac:dyDescent="0.3">
      <c r="A709" t="s">
        <v>8390</v>
      </c>
      <c r="B709" t="s">
        <v>8316</v>
      </c>
      <c r="C709" t="s">
        <v>8223</v>
      </c>
      <c r="D709" t="s">
        <v>8218</v>
      </c>
    </row>
    <row r="710" spans="1:4" x14ac:dyDescent="0.3">
      <c r="A710" t="s">
        <v>8390</v>
      </c>
      <c r="B710" t="s">
        <v>8316</v>
      </c>
      <c r="C710" t="s">
        <v>8223</v>
      </c>
      <c r="D710" t="s">
        <v>8218</v>
      </c>
    </row>
    <row r="711" spans="1:4" x14ac:dyDescent="0.3">
      <c r="A711" t="s">
        <v>8390</v>
      </c>
      <c r="B711" t="s">
        <v>8316</v>
      </c>
      <c r="C711" t="s">
        <v>8223</v>
      </c>
      <c r="D711" t="s">
        <v>8218</v>
      </c>
    </row>
    <row r="712" spans="1:4" x14ac:dyDescent="0.3">
      <c r="A712" t="s">
        <v>8390</v>
      </c>
      <c r="B712" t="s">
        <v>8316</v>
      </c>
      <c r="C712" t="s">
        <v>8223</v>
      </c>
      <c r="D712" t="s">
        <v>8218</v>
      </c>
    </row>
    <row r="713" spans="1:4" x14ac:dyDescent="0.3">
      <c r="A713" t="s">
        <v>8390</v>
      </c>
      <c r="B713" t="s">
        <v>8316</v>
      </c>
      <c r="C713" t="s">
        <v>8223</v>
      </c>
      <c r="D713" t="s">
        <v>8218</v>
      </c>
    </row>
    <row r="714" spans="1:4" x14ac:dyDescent="0.3">
      <c r="A714" t="s">
        <v>8390</v>
      </c>
      <c r="B714" t="s">
        <v>8316</v>
      </c>
      <c r="C714" t="s">
        <v>8223</v>
      </c>
      <c r="D714" t="s">
        <v>8218</v>
      </c>
    </row>
    <row r="715" spans="1:4" x14ac:dyDescent="0.3">
      <c r="A715" t="s">
        <v>8390</v>
      </c>
      <c r="B715" t="s">
        <v>8316</v>
      </c>
      <c r="C715" t="s">
        <v>8223</v>
      </c>
      <c r="D715" t="s">
        <v>8218</v>
      </c>
    </row>
    <row r="716" spans="1:4" x14ac:dyDescent="0.3">
      <c r="A716" t="s">
        <v>8390</v>
      </c>
      <c r="B716" t="s">
        <v>8316</v>
      </c>
      <c r="C716" t="s">
        <v>8223</v>
      </c>
      <c r="D716" t="s">
        <v>8218</v>
      </c>
    </row>
    <row r="717" spans="1:4" x14ac:dyDescent="0.3">
      <c r="A717" t="s">
        <v>8390</v>
      </c>
      <c r="B717" t="s">
        <v>8316</v>
      </c>
      <c r="C717" t="s">
        <v>8223</v>
      </c>
      <c r="D717" t="s">
        <v>8218</v>
      </c>
    </row>
    <row r="718" spans="1:4" x14ac:dyDescent="0.3">
      <c r="A718" t="s">
        <v>8390</v>
      </c>
      <c r="B718" t="s">
        <v>8316</v>
      </c>
      <c r="C718" t="s">
        <v>8223</v>
      </c>
      <c r="D718" t="s">
        <v>8218</v>
      </c>
    </row>
    <row r="719" spans="1:4" x14ac:dyDescent="0.3">
      <c r="A719" t="s">
        <v>8390</v>
      </c>
      <c r="B719" t="s">
        <v>8316</v>
      </c>
      <c r="C719" t="s">
        <v>8223</v>
      </c>
      <c r="D719" t="s">
        <v>8218</v>
      </c>
    </row>
    <row r="720" spans="1:4" x14ac:dyDescent="0.3">
      <c r="A720" t="s">
        <v>8390</v>
      </c>
      <c r="B720" t="s">
        <v>8316</v>
      </c>
      <c r="C720" t="s">
        <v>8223</v>
      </c>
      <c r="D720" t="s">
        <v>8218</v>
      </c>
    </row>
    <row r="721" spans="1:4" x14ac:dyDescent="0.3">
      <c r="A721" t="s">
        <v>8390</v>
      </c>
      <c r="B721" t="s">
        <v>8316</v>
      </c>
      <c r="C721" t="s">
        <v>8223</v>
      </c>
      <c r="D721" t="s">
        <v>8218</v>
      </c>
    </row>
    <row r="722" spans="1:4" x14ac:dyDescent="0.3">
      <c r="A722" t="s">
        <v>8390</v>
      </c>
      <c r="B722" t="s">
        <v>8316</v>
      </c>
      <c r="C722" t="s">
        <v>8223</v>
      </c>
      <c r="D722" t="s">
        <v>8218</v>
      </c>
    </row>
    <row r="723" spans="1:4" x14ac:dyDescent="0.3">
      <c r="A723" t="s">
        <v>8390</v>
      </c>
      <c r="B723" t="s">
        <v>8316</v>
      </c>
      <c r="C723" t="s">
        <v>8223</v>
      </c>
      <c r="D723" t="s">
        <v>8218</v>
      </c>
    </row>
    <row r="724" spans="1:4" x14ac:dyDescent="0.3">
      <c r="A724" t="s">
        <v>8390</v>
      </c>
      <c r="B724" t="s">
        <v>8316</v>
      </c>
      <c r="C724" t="s">
        <v>8223</v>
      </c>
      <c r="D724" t="s">
        <v>8218</v>
      </c>
    </row>
    <row r="725" spans="1:4" x14ac:dyDescent="0.3">
      <c r="A725" t="s">
        <v>8390</v>
      </c>
      <c r="B725" t="s">
        <v>8316</v>
      </c>
      <c r="C725" t="s">
        <v>8223</v>
      </c>
      <c r="D725" t="s">
        <v>8218</v>
      </c>
    </row>
    <row r="726" spans="1:4" x14ac:dyDescent="0.3">
      <c r="A726" t="s">
        <v>8390</v>
      </c>
      <c r="B726" t="s">
        <v>8316</v>
      </c>
      <c r="C726" t="s">
        <v>8223</v>
      </c>
      <c r="D726" t="s">
        <v>8218</v>
      </c>
    </row>
    <row r="727" spans="1:4" x14ac:dyDescent="0.3">
      <c r="A727" t="s">
        <v>8390</v>
      </c>
      <c r="B727" t="s">
        <v>8316</v>
      </c>
      <c r="C727" t="s">
        <v>8223</v>
      </c>
      <c r="D727" t="s">
        <v>8218</v>
      </c>
    </row>
    <row r="728" spans="1:4" x14ac:dyDescent="0.3">
      <c r="A728" t="s">
        <v>8390</v>
      </c>
      <c r="B728" t="s">
        <v>8316</v>
      </c>
      <c r="C728" t="s">
        <v>8223</v>
      </c>
      <c r="D728" t="s">
        <v>8218</v>
      </c>
    </row>
    <row r="729" spans="1:4" x14ac:dyDescent="0.3">
      <c r="A729" t="s">
        <v>8390</v>
      </c>
      <c r="B729" t="s">
        <v>8316</v>
      </c>
      <c r="C729" t="s">
        <v>8223</v>
      </c>
      <c r="D729" t="s">
        <v>8218</v>
      </c>
    </row>
    <row r="730" spans="1:4" x14ac:dyDescent="0.3">
      <c r="A730" t="s">
        <v>8390</v>
      </c>
      <c r="B730" t="s">
        <v>8316</v>
      </c>
      <c r="C730" t="s">
        <v>8223</v>
      </c>
      <c r="D730" t="s">
        <v>8218</v>
      </c>
    </row>
    <row r="731" spans="1:4" x14ac:dyDescent="0.3">
      <c r="A731" t="s">
        <v>8390</v>
      </c>
      <c r="B731" t="s">
        <v>8316</v>
      </c>
      <c r="C731" t="s">
        <v>8223</v>
      </c>
      <c r="D731" t="s">
        <v>8218</v>
      </c>
    </row>
    <row r="732" spans="1:4" x14ac:dyDescent="0.3">
      <c r="A732" t="s">
        <v>8390</v>
      </c>
      <c r="B732" t="s">
        <v>8316</v>
      </c>
      <c r="C732" t="s">
        <v>8223</v>
      </c>
      <c r="D732" t="s">
        <v>8218</v>
      </c>
    </row>
    <row r="733" spans="1:4" x14ac:dyDescent="0.3">
      <c r="A733" t="s">
        <v>8390</v>
      </c>
      <c r="B733" t="s">
        <v>8316</v>
      </c>
      <c r="C733" t="s">
        <v>8223</v>
      </c>
      <c r="D733" t="s">
        <v>8218</v>
      </c>
    </row>
    <row r="734" spans="1:4" x14ac:dyDescent="0.3">
      <c r="A734" t="s">
        <v>8390</v>
      </c>
      <c r="B734" t="s">
        <v>8316</v>
      </c>
      <c r="C734" t="s">
        <v>8223</v>
      </c>
      <c r="D734" t="s">
        <v>8218</v>
      </c>
    </row>
    <row r="735" spans="1:4" x14ac:dyDescent="0.3">
      <c r="A735" t="s">
        <v>8390</v>
      </c>
      <c r="B735" t="s">
        <v>8316</v>
      </c>
      <c r="C735" t="s">
        <v>8223</v>
      </c>
      <c r="D735" t="s">
        <v>8218</v>
      </c>
    </row>
    <row r="736" spans="1:4" x14ac:dyDescent="0.3">
      <c r="A736" t="s">
        <v>8390</v>
      </c>
      <c r="B736" t="s">
        <v>8316</v>
      </c>
      <c r="C736" t="s">
        <v>8223</v>
      </c>
      <c r="D736" t="s">
        <v>8218</v>
      </c>
    </row>
    <row r="737" spans="1:4" x14ac:dyDescent="0.3">
      <c r="A737" t="s">
        <v>8390</v>
      </c>
      <c r="B737" t="s">
        <v>8316</v>
      </c>
      <c r="C737" t="s">
        <v>8223</v>
      </c>
      <c r="D737" t="s">
        <v>8218</v>
      </c>
    </row>
    <row r="738" spans="1:4" x14ac:dyDescent="0.3">
      <c r="A738" t="s">
        <v>8390</v>
      </c>
      <c r="B738" t="s">
        <v>8316</v>
      </c>
      <c r="C738" t="s">
        <v>8223</v>
      </c>
      <c r="D738" t="s">
        <v>8218</v>
      </c>
    </row>
    <row r="739" spans="1:4" x14ac:dyDescent="0.3">
      <c r="A739" t="s">
        <v>8390</v>
      </c>
      <c r="B739" t="s">
        <v>8316</v>
      </c>
      <c r="C739" t="s">
        <v>8223</v>
      </c>
      <c r="D739" t="s">
        <v>8218</v>
      </c>
    </row>
    <row r="740" spans="1:4" x14ac:dyDescent="0.3">
      <c r="A740" t="s">
        <v>8390</v>
      </c>
      <c r="B740" t="s">
        <v>8316</v>
      </c>
      <c r="C740" t="s">
        <v>8223</v>
      </c>
      <c r="D740" t="s">
        <v>8218</v>
      </c>
    </row>
    <row r="741" spans="1:4" x14ac:dyDescent="0.3">
      <c r="A741" t="s">
        <v>8390</v>
      </c>
      <c r="B741" t="s">
        <v>8316</v>
      </c>
      <c r="C741" t="s">
        <v>8223</v>
      </c>
      <c r="D741" t="s">
        <v>8218</v>
      </c>
    </row>
    <row r="742" spans="1:4" x14ac:dyDescent="0.3">
      <c r="A742" t="s">
        <v>8390</v>
      </c>
      <c r="B742" t="s">
        <v>8316</v>
      </c>
      <c r="C742" t="s">
        <v>8223</v>
      </c>
      <c r="D742" t="s">
        <v>8218</v>
      </c>
    </row>
    <row r="743" spans="1:4" x14ac:dyDescent="0.3">
      <c r="A743" t="s">
        <v>8390</v>
      </c>
      <c r="B743" t="s">
        <v>8316</v>
      </c>
      <c r="C743" t="s">
        <v>8223</v>
      </c>
      <c r="D743" t="s">
        <v>8218</v>
      </c>
    </row>
    <row r="744" spans="1:4" x14ac:dyDescent="0.3">
      <c r="A744" t="s">
        <v>8390</v>
      </c>
      <c r="B744" t="s">
        <v>8316</v>
      </c>
      <c r="C744" t="s">
        <v>8223</v>
      </c>
      <c r="D744" t="s">
        <v>8218</v>
      </c>
    </row>
    <row r="745" spans="1:4" x14ac:dyDescent="0.3">
      <c r="A745" t="s">
        <v>8390</v>
      </c>
      <c r="B745" t="s">
        <v>8316</v>
      </c>
      <c r="C745" t="s">
        <v>8223</v>
      </c>
      <c r="D745" t="s">
        <v>8218</v>
      </c>
    </row>
    <row r="746" spans="1:4" x14ac:dyDescent="0.3">
      <c r="A746" t="s">
        <v>8390</v>
      </c>
      <c r="B746" t="s">
        <v>8316</v>
      </c>
      <c r="C746" t="s">
        <v>8223</v>
      </c>
      <c r="D746" t="s">
        <v>8218</v>
      </c>
    </row>
    <row r="747" spans="1:4" x14ac:dyDescent="0.3">
      <c r="A747" t="s">
        <v>8390</v>
      </c>
      <c r="B747" t="s">
        <v>8316</v>
      </c>
      <c r="C747" t="s">
        <v>8223</v>
      </c>
      <c r="D747" t="s">
        <v>8218</v>
      </c>
    </row>
    <row r="748" spans="1:4" x14ac:dyDescent="0.3">
      <c r="A748" t="s">
        <v>8390</v>
      </c>
      <c r="B748" t="s">
        <v>8316</v>
      </c>
      <c r="C748" t="s">
        <v>8223</v>
      </c>
      <c r="D748" t="s">
        <v>8218</v>
      </c>
    </row>
    <row r="749" spans="1:4" x14ac:dyDescent="0.3">
      <c r="A749" t="s">
        <v>8390</v>
      </c>
      <c r="B749" t="s">
        <v>8316</v>
      </c>
      <c r="C749" t="s">
        <v>8223</v>
      </c>
      <c r="D749" t="s">
        <v>8218</v>
      </c>
    </row>
    <row r="750" spans="1:4" x14ac:dyDescent="0.3">
      <c r="A750" t="s">
        <v>8390</v>
      </c>
      <c r="B750" t="s">
        <v>8316</v>
      </c>
      <c r="C750" t="s">
        <v>8223</v>
      </c>
      <c r="D750" t="s">
        <v>8218</v>
      </c>
    </row>
    <row r="751" spans="1:4" x14ac:dyDescent="0.3">
      <c r="A751" t="s">
        <v>8390</v>
      </c>
      <c r="B751" t="s">
        <v>8316</v>
      </c>
      <c r="C751" t="s">
        <v>8223</v>
      </c>
      <c r="D751" t="s">
        <v>8218</v>
      </c>
    </row>
    <row r="752" spans="1:4" x14ac:dyDescent="0.3">
      <c r="A752" t="s">
        <v>8390</v>
      </c>
      <c r="B752" t="s">
        <v>8316</v>
      </c>
      <c r="C752" t="s">
        <v>8223</v>
      </c>
      <c r="D752" t="s">
        <v>8218</v>
      </c>
    </row>
    <row r="753" spans="1:4" x14ac:dyDescent="0.3">
      <c r="A753" t="s">
        <v>8390</v>
      </c>
      <c r="B753" t="s">
        <v>8316</v>
      </c>
      <c r="C753" t="s">
        <v>8223</v>
      </c>
      <c r="D753" t="s">
        <v>8218</v>
      </c>
    </row>
    <row r="754" spans="1:4" x14ac:dyDescent="0.3">
      <c r="A754" t="s">
        <v>8390</v>
      </c>
      <c r="B754" t="s">
        <v>8316</v>
      </c>
      <c r="C754" t="s">
        <v>8223</v>
      </c>
      <c r="D754" t="s">
        <v>8218</v>
      </c>
    </row>
    <row r="755" spans="1:4" x14ac:dyDescent="0.3">
      <c r="A755" t="s">
        <v>8390</v>
      </c>
      <c r="B755" t="s">
        <v>8316</v>
      </c>
      <c r="C755" t="s">
        <v>8223</v>
      </c>
      <c r="D755" t="s">
        <v>8218</v>
      </c>
    </row>
    <row r="756" spans="1:4" x14ac:dyDescent="0.3">
      <c r="A756" t="s">
        <v>8390</v>
      </c>
      <c r="B756" t="s">
        <v>8316</v>
      </c>
      <c r="C756" t="s">
        <v>8223</v>
      </c>
      <c r="D756" t="s">
        <v>8218</v>
      </c>
    </row>
    <row r="757" spans="1:4" x14ac:dyDescent="0.3">
      <c r="A757" t="s">
        <v>8390</v>
      </c>
      <c r="B757" t="s">
        <v>8316</v>
      </c>
      <c r="C757" t="s">
        <v>8223</v>
      </c>
      <c r="D757" t="s">
        <v>8218</v>
      </c>
    </row>
    <row r="758" spans="1:4" x14ac:dyDescent="0.3">
      <c r="A758" t="s">
        <v>8390</v>
      </c>
      <c r="B758" t="s">
        <v>8316</v>
      </c>
      <c r="C758" t="s">
        <v>8223</v>
      </c>
      <c r="D758" t="s">
        <v>8218</v>
      </c>
    </row>
    <row r="759" spans="1:4" x14ac:dyDescent="0.3">
      <c r="A759" t="s">
        <v>8390</v>
      </c>
      <c r="B759" t="s">
        <v>8316</v>
      </c>
      <c r="C759" t="s">
        <v>8223</v>
      </c>
      <c r="D759" t="s">
        <v>8218</v>
      </c>
    </row>
    <row r="760" spans="1:4" x14ac:dyDescent="0.3">
      <c r="A760" t="s">
        <v>8390</v>
      </c>
      <c r="B760" t="s">
        <v>8316</v>
      </c>
      <c r="C760" t="s">
        <v>8223</v>
      </c>
      <c r="D760" t="s">
        <v>8218</v>
      </c>
    </row>
    <row r="761" spans="1:4" x14ac:dyDescent="0.3">
      <c r="A761" t="s">
        <v>8390</v>
      </c>
      <c r="B761" t="s">
        <v>8316</v>
      </c>
      <c r="C761" t="s">
        <v>8223</v>
      </c>
      <c r="D761" t="s">
        <v>8218</v>
      </c>
    </row>
    <row r="762" spans="1:4" x14ac:dyDescent="0.3">
      <c r="A762" t="s">
        <v>8390</v>
      </c>
      <c r="B762" t="s">
        <v>8316</v>
      </c>
      <c r="C762" t="s">
        <v>8223</v>
      </c>
      <c r="D762" t="s">
        <v>8218</v>
      </c>
    </row>
    <row r="763" spans="1:4" x14ac:dyDescent="0.3">
      <c r="A763" t="s">
        <v>8390</v>
      </c>
      <c r="B763" t="s">
        <v>8316</v>
      </c>
      <c r="C763" t="s">
        <v>8223</v>
      </c>
      <c r="D763" t="s">
        <v>8218</v>
      </c>
    </row>
    <row r="764" spans="1:4" x14ac:dyDescent="0.3">
      <c r="A764" t="s">
        <v>8390</v>
      </c>
      <c r="B764" t="s">
        <v>8316</v>
      </c>
      <c r="C764" t="s">
        <v>8223</v>
      </c>
      <c r="D764" t="s">
        <v>8218</v>
      </c>
    </row>
    <row r="765" spans="1:4" x14ac:dyDescent="0.3">
      <c r="A765" t="s">
        <v>8390</v>
      </c>
      <c r="B765" t="s">
        <v>8316</v>
      </c>
      <c r="C765" t="s">
        <v>8223</v>
      </c>
      <c r="D765" t="s">
        <v>8218</v>
      </c>
    </row>
    <row r="766" spans="1:4" x14ac:dyDescent="0.3">
      <c r="A766" t="s">
        <v>8390</v>
      </c>
      <c r="B766" t="s">
        <v>8316</v>
      </c>
      <c r="C766" t="s">
        <v>8223</v>
      </c>
      <c r="D766" t="s">
        <v>8218</v>
      </c>
    </row>
    <row r="767" spans="1:4" x14ac:dyDescent="0.3">
      <c r="A767" t="s">
        <v>8390</v>
      </c>
      <c r="B767" t="s">
        <v>8316</v>
      </c>
      <c r="C767" t="s">
        <v>8223</v>
      </c>
      <c r="D767" t="s">
        <v>8218</v>
      </c>
    </row>
    <row r="768" spans="1:4" x14ac:dyDescent="0.3">
      <c r="A768" t="s">
        <v>8390</v>
      </c>
      <c r="B768" t="s">
        <v>8316</v>
      </c>
      <c r="C768" t="s">
        <v>8223</v>
      </c>
      <c r="D768" t="s">
        <v>8218</v>
      </c>
    </row>
    <row r="769" spans="1:4" x14ac:dyDescent="0.3">
      <c r="A769" t="s">
        <v>8390</v>
      </c>
      <c r="B769" t="s">
        <v>8316</v>
      </c>
      <c r="C769" t="s">
        <v>8223</v>
      </c>
      <c r="D769" t="s">
        <v>8218</v>
      </c>
    </row>
    <row r="770" spans="1:4" x14ac:dyDescent="0.3">
      <c r="A770" t="s">
        <v>8390</v>
      </c>
      <c r="B770" t="s">
        <v>8316</v>
      </c>
      <c r="C770" t="s">
        <v>8223</v>
      </c>
      <c r="D770" t="s">
        <v>8218</v>
      </c>
    </row>
    <row r="771" spans="1:4" x14ac:dyDescent="0.3">
      <c r="A771" t="s">
        <v>8390</v>
      </c>
      <c r="B771" t="s">
        <v>8316</v>
      </c>
      <c r="C771" t="s">
        <v>8223</v>
      </c>
      <c r="D771" t="s">
        <v>8218</v>
      </c>
    </row>
    <row r="772" spans="1:4" x14ac:dyDescent="0.3">
      <c r="A772" t="s">
        <v>8390</v>
      </c>
      <c r="B772" t="s">
        <v>8316</v>
      </c>
      <c r="C772" t="s">
        <v>8223</v>
      </c>
      <c r="D772" t="s">
        <v>8218</v>
      </c>
    </row>
    <row r="773" spans="1:4" x14ac:dyDescent="0.3">
      <c r="A773" t="s">
        <v>8390</v>
      </c>
      <c r="B773" t="s">
        <v>8316</v>
      </c>
      <c r="C773" t="s">
        <v>8223</v>
      </c>
      <c r="D773" t="s">
        <v>8218</v>
      </c>
    </row>
    <row r="774" spans="1:4" x14ac:dyDescent="0.3">
      <c r="A774" t="s">
        <v>8390</v>
      </c>
      <c r="B774" t="s">
        <v>8316</v>
      </c>
      <c r="C774" t="s">
        <v>8223</v>
      </c>
      <c r="D774" t="s">
        <v>8218</v>
      </c>
    </row>
    <row r="775" spans="1:4" x14ac:dyDescent="0.3">
      <c r="A775" t="s">
        <v>8390</v>
      </c>
      <c r="B775" t="s">
        <v>8316</v>
      </c>
      <c r="C775" t="s">
        <v>8223</v>
      </c>
      <c r="D775" t="s">
        <v>8218</v>
      </c>
    </row>
    <row r="776" spans="1:4" x14ac:dyDescent="0.3">
      <c r="A776" t="s">
        <v>8390</v>
      </c>
      <c r="B776" t="s">
        <v>8316</v>
      </c>
      <c r="C776" t="s">
        <v>8223</v>
      </c>
      <c r="D776" t="s">
        <v>8218</v>
      </c>
    </row>
    <row r="777" spans="1:4" x14ac:dyDescent="0.3">
      <c r="A777" t="s">
        <v>8390</v>
      </c>
      <c r="B777" t="s">
        <v>8316</v>
      </c>
      <c r="C777" t="s">
        <v>8223</v>
      </c>
      <c r="D777" t="s">
        <v>8218</v>
      </c>
    </row>
    <row r="778" spans="1:4" x14ac:dyDescent="0.3">
      <c r="A778" t="s">
        <v>8390</v>
      </c>
      <c r="B778" t="s">
        <v>8316</v>
      </c>
      <c r="C778" t="s">
        <v>8223</v>
      </c>
      <c r="D778" t="s">
        <v>8218</v>
      </c>
    </row>
    <row r="779" spans="1:4" x14ac:dyDescent="0.3">
      <c r="A779" t="s">
        <v>8390</v>
      </c>
      <c r="B779" t="s">
        <v>8316</v>
      </c>
      <c r="C779" t="s">
        <v>8223</v>
      </c>
      <c r="D779" t="s">
        <v>8218</v>
      </c>
    </row>
    <row r="780" spans="1:4" x14ac:dyDescent="0.3">
      <c r="A780" t="s">
        <v>8390</v>
      </c>
      <c r="B780" t="s">
        <v>8316</v>
      </c>
      <c r="C780" t="s">
        <v>8223</v>
      </c>
      <c r="D780" t="s">
        <v>8218</v>
      </c>
    </row>
    <row r="781" spans="1:4" x14ac:dyDescent="0.3">
      <c r="A781" t="s">
        <v>8390</v>
      </c>
      <c r="B781" t="s">
        <v>8316</v>
      </c>
      <c r="C781" t="s">
        <v>8223</v>
      </c>
      <c r="D781" t="s">
        <v>8218</v>
      </c>
    </row>
    <row r="782" spans="1:4" x14ac:dyDescent="0.3">
      <c r="A782" t="s">
        <v>8390</v>
      </c>
      <c r="B782" t="s">
        <v>8316</v>
      </c>
      <c r="C782" t="s">
        <v>8223</v>
      </c>
      <c r="D782" t="s">
        <v>8218</v>
      </c>
    </row>
    <row r="783" spans="1:4" x14ac:dyDescent="0.3">
      <c r="A783" t="s">
        <v>8390</v>
      </c>
      <c r="B783" t="s">
        <v>8316</v>
      </c>
      <c r="C783" t="s">
        <v>8223</v>
      </c>
      <c r="D783" t="s">
        <v>8218</v>
      </c>
    </row>
    <row r="784" spans="1:4" x14ac:dyDescent="0.3">
      <c r="A784" t="s">
        <v>8390</v>
      </c>
      <c r="B784" t="s">
        <v>8316</v>
      </c>
      <c r="C784" t="s">
        <v>8223</v>
      </c>
      <c r="D784" t="s">
        <v>8218</v>
      </c>
    </row>
    <row r="785" spans="1:4" x14ac:dyDescent="0.3">
      <c r="A785" t="s">
        <v>8390</v>
      </c>
      <c r="B785" t="s">
        <v>8316</v>
      </c>
      <c r="C785" t="s">
        <v>8223</v>
      </c>
      <c r="D785" t="s">
        <v>8218</v>
      </c>
    </row>
    <row r="786" spans="1:4" x14ac:dyDescent="0.3">
      <c r="A786" t="s">
        <v>8390</v>
      </c>
      <c r="B786" t="s">
        <v>8316</v>
      </c>
      <c r="C786" t="s">
        <v>8223</v>
      </c>
      <c r="D786" t="s">
        <v>8218</v>
      </c>
    </row>
    <row r="787" spans="1:4" x14ac:dyDescent="0.3">
      <c r="A787" t="s">
        <v>8390</v>
      </c>
      <c r="B787" t="s">
        <v>8316</v>
      </c>
      <c r="C787" t="s">
        <v>8223</v>
      </c>
      <c r="D787" t="s">
        <v>8218</v>
      </c>
    </row>
    <row r="788" spans="1:4" x14ac:dyDescent="0.3">
      <c r="A788" t="s">
        <v>8390</v>
      </c>
      <c r="B788" t="s">
        <v>8316</v>
      </c>
      <c r="C788" t="s">
        <v>8223</v>
      </c>
      <c r="D788" t="s">
        <v>8218</v>
      </c>
    </row>
    <row r="789" spans="1:4" x14ac:dyDescent="0.3">
      <c r="A789" t="s">
        <v>8390</v>
      </c>
      <c r="B789" t="s">
        <v>8316</v>
      </c>
      <c r="C789" t="s">
        <v>8223</v>
      </c>
      <c r="D789" t="s">
        <v>8218</v>
      </c>
    </row>
    <row r="790" spans="1:4" x14ac:dyDescent="0.3">
      <c r="A790" t="s">
        <v>8390</v>
      </c>
      <c r="B790" t="s">
        <v>8316</v>
      </c>
      <c r="C790" t="s">
        <v>8223</v>
      </c>
      <c r="D790" t="s">
        <v>8218</v>
      </c>
    </row>
    <row r="791" spans="1:4" x14ac:dyDescent="0.3">
      <c r="A791" t="s">
        <v>8390</v>
      </c>
      <c r="B791" t="s">
        <v>8316</v>
      </c>
      <c r="C791" t="s">
        <v>8223</v>
      </c>
      <c r="D791" t="s">
        <v>8218</v>
      </c>
    </row>
    <row r="792" spans="1:4" x14ac:dyDescent="0.3">
      <c r="A792" t="s">
        <v>8390</v>
      </c>
      <c r="B792" t="s">
        <v>8316</v>
      </c>
      <c r="C792" t="s">
        <v>8223</v>
      </c>
      <c r="D792" t="s">
        <v>8218</v>
      </c>
    </row>
    <row r="793" spans="1:4" x14ac:dyDescent="0.3">
      <c r="A793" t="s">
        <v>8390</v>
      </c>
      <c r="B793" t="s">
        <v>8316</v>
      </c>
      <c r="C793" t="s">
        <v>8223</v>
      </c>
      <c r="D793" t="s">
        <v>8218</v>
      </c>
    </row>
    <row r="794" spans="1:4" x14ac:dyDescent="0.3">
      <c r="A794" t="s">
        <v>8390</v>
      </c>
      <c r="B794" t="s">
        <v>8316</v>
      </c>
      <c r="C794" t="s">
        <v>8223</v>
      </c>
      <c r="D794" t="s">
        <v>8218</v>
      </c>
    </row>
    <row r="795" spans="1:4" x14ac:dyDescent="0.3">
      <c r="A795" t="s">
        <v>8390</v>
      </c>
      <c r="B795" t="s">
        <v>8316</v>
      </c>
      <c r="C795" t="s">
        <v>8223</v>
      </c>
      <c r="D795" t="s">
        <v>8218</v>
      </c>
    </row>
    <row r="796" spans="1:4" x14ac:dyDescent="0.3">
      <c r="A796" t="s">
        <v>8390</v>
      </c>
      <c r="B796" t="s">
        <v>8316</v>
      </c>
      <c r="C796" t="s">
        <v>8223</v>
      </c>
      <c r="D796" t="s">
        <v>8218</v>
      </c>
    </row>
    <row r="797" spans="1:4" x14ac:dyDescent="0.3">
      <c r="A797" t="s">
        <v>8390</v>
      </c>
      <c r="B797" t="s">
        <v>8316</v>
      </c>
      <c r="C797" t="s">
        <v>8223</v>
      </c>
      <c r="D797" t="s">
        <v>8218</v>
      </c>
    </row>
    <row r="798" spans="1:4" x14ac:dyDescent="0.3">
      <c r="A798" t="s">
        <v>8390</v>
      </c>
      <c r="B798" t="s">
        <v>8316</v>
      </c>
      <c r="C798" t="s">
        <v>8223</v>
      </c>
      <c r="D798" t="s">
        <v>8218</v>
      </c>
    </row>
    <row r="799" spans="1:4" x14ac:dyDescent="0.3">
      <c r="A799" t="s">
        <v>8390</v>
      </c>
      <c r="B799" t="s">
        <v>8316</v>
      </c>
      <c r="C799" t="s">
        <v>8223</v>
      </c>
      <c r="D799" t="s">
        <v>8218</v>
      </c>
    </row>
    <row r="800" spans="1:4" x14ac:dyDescent="0.3">
      <c r="A800" t="s">
        <v>8390</v>
      </c>
      <c r="B800" t="s">
        <v>8316</v>
      </c>
      <c r="C800" t="s">
        <v>8223</v>
      </c>
      <c r="D800" t="s">
        <v>8218</v>
      </c>
    </row>
    <row r="801" spans="1:4" x14ac:dyDescent="0.3">
      <c r="A801" t="s">
        <v>8390</v>
      </c>
      <c r="B801" t="s">
        <v>8316</v>
      </c>
      <c r="C801" t="s">
        <v>8223</v>
      </c>
      <c r="D801" t="s">
        <v>8218</v>
      </c>
    </row>
    <row r="802" spans="1:4" x14ac:dyDescent="0.3">
      <c r="A802" t="s">
        <v>8390</v>
      </c>
      <c r="B802" t="s">
        <v>8316</v>
      </c>
      <c r="C802" t="s">
        <v>8223</v>
      </c>
      <c r="D802" t="s">
        <v>8218</v>
      </c>
    </row>
    <row r="803" spans="1:4" x14ac:dyDescent="0.3">
      <c r="A803" t="s">
        <v>8390</v>
      </c>
      <c r="B803" t="s">
        <v>8316</v>
      </c>
      <c r="C803" t="s">
        <v>8223</v>
      </c>
      <c r="D803" t="s">
        <v>8218</v>
      </c>
    </row>
    <row r="804" spans="1:4" x14ac:dyDescent="0.3">
      <c r="A804" t="s">
        <v>8390</v>
      </c>
      <c r="B804" t="s">
        <v>8316</v>
      </c>
      <c r="C804" t="s">
        <v>8223</v>
      </c>
      <c r="D804" t="s">
        <v>8218</v>
      </c>
    </row>
    <row r="805" spans="1:4" x14ac:dyDescent="0.3">
      <c r="A805" t="s">
        <v>8390</v>
      </c>
      <c r="B805" t="s">
        <v>8316</v>
      </c>
      <c r="C805" t="s">
        <v>8223</v>
      </c>
      <c r="D805" t="s">
        <v>8218</v>
      </c>
    </row>
    <row r="806" spans="1:4" x14ac:dyDescent="0.3">
      <c r="A806" t="s">
        <v>8390</v>
      </c>
      <c r="B806" t="s">
        <v>8316</v>
      </c>
      <c r="C806" t="s">
        <v>8223</v>
      </c>
      <c r="D806" t="s">
        <v>8218</v>
      </c>
    </row>
    <row r="807" spans="1:4" x14ac:dyDescent="0.3">
      <c r="A807" t="s">
        <v>8390</v>
      </c>
      <c r="B807" t="s">
        <v>8316</v>
      </c>
      <c r="C807" t="s">
        <v>8223</v>
      </c>
      <c r="D807" t="s">
        <v>8218</v>
      </c>
    </row>
    <row r="808" spans="1:4" x14ac:dyDescent="0.3">
      <c r="A808" t="s">
        <v>8390</v>
      </c>
      <c r="B808" t="s">
        <v>8316</v>
      </c>
      <c r="C808" t="s">
        <v>8223</v>
      </c>
      <c r="D808" t="s">
        <v>8218</v>
      </c>
    </row>
    <row r="809" spans="1:4" x14ac:dyDescent="0.3">
      <c r="A809" t="s">
        <v>8390</v>
      </c>
      <c r="B809" t="s">
        <v>8316</v>
      </c>
      <c r="C809" t="s">
        <v>8223</v>
      </c>
      <c r="D809" t="s">
        <v>8218</v>
      </c>
    </row>
    <row r="810" spans="1:4" x14ac:dyDescent="0.3">
      <c r="A810" t="s">
        <v>8390</v>
      </c>
      <c r="B810" t="s">
        <v>8316</v>
      </c>
      <c r="C810" t="s">
        <v>8223</v>
      </c>
      <c r="D810" t="s">
        <v>8218</v>
      </c>
    </row>
    <row r="811" spans="1:4" x14ac:dyDescent="0.3">
      <c r="A811" t="s">
        <v>8390</v>
      </c>
      <c r="B811" t="s">
        <v>8316</v>
      </c>
      <c r="C811" t="s">
        <v>8223</v>
      </c>
      <c r="D811" t="s">
        <v>8218</v>
      </c>
    </row>
    <row r="812" spans="1:4" x14ac:dyDescent="0.3">
      <c r="A812" t="s">
        <v>8390</v>
      </c>
      <c r="B812" t="s">
        <v>8316</v>
      </c>
      <c r="C812" t="s">
        <v>8223</v>
      </c>
      <c r="D812" t="s">
        <v>8218</v>
      </c>
    </row>
    <row r="813" spans="1:4" x14ac:dyDescent="0.3">
      <c r="A813" t="s">
        <v>8390</v>
      </c>
      <c r="B813" t="s">
        <v>8316</v>
      </c>
      <c r="C813" t="s">
        <v>8223</v>
      </c>
      <c r="D813" t="s">
        <v>8218</v>
      </c>
    </row>
    <row r="814" spans="1:4" x14ac:dyDescent="0.3">
      <c r="A814" t="s">
        <v>8390</v>
      </c>
      <c r="B814" t="s">
        <v>8316</v>
      </c>
      <c r="C814" t="s">
        <v>8223</v>
      </c>
      <c r="D814" t="s">
        <v>8218</v>
      </c>
    </row>
    <row r="815" spans="1:4" x14ac:dyDescent="0.3">
      <c r="A815" t="s">
        <v>8390</v>
      </c>
      <c r="B815" t="s">
        <v>8316</v>
      </c>
      <c r="C815" t="s">
        <v>8223</v>
      </c>
      <c r="D815" t="s">
        <v>8218</v>
      </c>
    </row>
    <row r="816" spans="1:4" x14ac:dyDescent="0.3">
      <c r="A816" t="s">
        <v>8390</v>
      </c>
      <c r="B816" t="s">
        <v>8316</v>
      </c>
      <c r="C816" t="s">
        <v>8223</v>
      </c>
      <c r="D816" t="s">
        <v>8218</v>
      </c>
    </row>
    <row r="817" spans="1:4" x14ac:dyDescent="0.3">
      <c r="A817" t="s">
        <v>8390</v>
      </c>
      <c r="B817" t="s">
        <v>8316</v>
      </c>
      <c r="C817" t="s">
        <v>8223</v>
      </c>
      <c r="D817" t="s">
        <v>8218</v>
      </c>
    </row>
    <row r="818" spans="1:4" x14ac:dyDescent="0.3">
      <c r="A818" t="s">
        <v>8390</v>
      </c>
      <c r="B818" t="s">
        <v>8316</v>
      </c>
      <c r="C818" t="s">
        <v>8223</v>
      </c>
      <c r="D818" t="s">
        <v>8218</v>
      </c>
    </row>
    <row r="819" spans="1:4" x14ac:dyDescent="0.3">
      <c r="A819" t="s">
        <v>8390</v>
      </c>
      <c r="B819" t="s">
        <v>8316</v>
      </c>
      <c r="C819" t="s">
        <v>8223</v>
      </c>
      <c r="D819" t="s">
        <v>8218</v>
      </c>
    </row>
    <row r="820" spans="1:4" x14ac:dyDescent="0.3">
      <c r="A820" t="s">
        <v>8390</v>
      </c>
      <c r="B820" t="s">
        <v>8316</v>
      </c>
      <c r="C820" t="s">
        <v>8223</v>
      </c>
      <c r="D820" t="s">
        <v>8218</v>
      </c>
    </row>
    <row r="821" spans="1:4" x14ac:dyDescent="0.3">
      <c r="A821" t="s">
        <v>8390</v>
      </c>
      <c r="B821" t="s">
        <v>8316</v>
      </c>
      <c r="C821" t="s">
        <v>8223</v>
      </c>
      <c r="D821" t="s">
        <v>8218</v>
      </c>
    </row>
    <row r="822" spans="1:4" x14ac:dyDescent="0.3">
      <c r="A822" t="s">
        <v>8390</v>
      </c>
      <c r="B822" t="s">
        <v>8316</v>
      </c>
      <c r="C822" t="s">
        <v>8223</v>
      </c>
      <c r="D822" t="s">
        <v>8218</v>
      </c>
    </row>
    <row r="823" spans="1:4" x14ac:dyDescent="0.3">
      <c r="A823" t="s">
        <v>8390</v>
      </c>
      <c r="B823" t="s">
        <v>8316</v>
      </c>
      <c r="C823" t="s">
        <v>8223</v>
      </c>
      <c r="D823" t="s">
        <v>8218</v>
      </c>
    </row>
    <row r="824" spans="1:4" x14ac:dyDescent="0.3">
      <c r="A824" t="s">
        <v>8390</v>
      </c>
      <c r="B824" t="s">
        <v>8316</v>
      </c>
      <c r="C824" t="s">
        <v>8223</v>
      </c>
      <c r="D824" t="s">
        <v>8218</v>
      </c>
    </row>
    <row r="825" spans="1:4" x14ac:dyDescent="0.3">
      <c r="A825" t="s">
        <v>8390</v>
      </c>
      <c r="B825" t="s">
        <v>8316</v>
      </c>
      <c r="C825" t="s">
        <v>8223</v>
      </c>
      <c r="D825" t="s">
        <v>8218</v>
      </c>
    </row>
    <row r="826" spans="1:4" x14ac:dyDescent="0.3">
      <c r="A826" t="s">
        <v>8390</v>
      </c>
      <c r="B826" t="s">
        <v>8316</v>
      </c>
      <c r="C826" t="s">
        <v>8223</v>
      </c>
      <c r="D826" t="s">
        <v>8218</v>
      </c>
    </row>
    <row r="827" spans="1:4" x14ac:dyDescent="0.3">
      <c r="A827" t="s">
        <v>8390</v>
      </c>
      <c r="B827" t="s">
        <v>8316</v>
      </c>
      <c r="C827" t="s">
        <v>8223</v>
      </c>
      <c r="D827" t="s">
        <v>8218</v>
      </c>
    </row>
    <row r="828" spans="1:4" x14ac:dyDescent="0.3">
      <c r="A828" t="s">
        <v>8390</v>
      </c>
      <c r="B828" t="s">
        <v>8316</v>
      </c>
      <c r="C828" t="s">
        <v>8223</v>
      </c>
      <c r="D828" t="s">
        <v>8218</v>
      </c>
    </row>
    <row r="829" spans="1:4" x14ac:dyDescent="0.3">
      <c r="A829" t="s">
        <v>8390</v>
      </c>
      <c r="B829" t="s">
        <v>8316</v>
      </c>
      <c r="C829" t="s">
        <v>8223</v>
      </c>
      <c r="D829" t="s">
        <v>8218</v>
      </c>
    </row>
    <row r="830" spans="1:4" x14ac:dyDescent="0.3">
      <c r="A830" t="s">
        <v>8390</v>
      </c>
      <c r="B830" t="s">
        <v>8316</v>
      </c>
      <c r="C830" t="s">
        <v>8223</v>
      </c>
      <c r="D830" t="s">
        <v>8218</v>
      </c>
    </row>
    <row r="831" spans="1:4" x14ac:dyDescent="0.3">
      <c r="A831" t="s">
        <v>8390</v>
      </c>
      <c r="B831" t="s">
        <v>8316</v>
      </c>
      <c r="C831" t="s">
        <v>8223</v>
      </c>
      <c r="D831" t="s">
        <v>8218</v>
      </c>
    </row>
    <row r="832" spans="1:4" x14ac:dyDescent="0.3">
      <c r="A832" t="s">
        <v>8390</v>
      </c>
      <c r="B832" t="s">
        <v>8316</v>
      </c>
      <c r="C832" t="s">
        <v>8223</v>
      </c>
      <c r="D832" t="s">
        <v>8218</v>
      </c>
    </row>
    <row r="833" spans="1:4" x14ac:dyDescent="0.3">
      <c r="A833" t="s">
        <v>8390</v>
      </c>
      <c r="B833" t="s">
        <v>8316</v>
      </c>
      <c r="C833" t="s">
        <v>8223</v>
      </c>
      <c r="D833" t="s">
        <v>8218</v>
      </c>
    </row>
    <row r="834" spans="1:4" x14ac:dyDescent="0.3">
      <c r="A834" t="s">
        <v>8390</v>
      </c>
      <c r="B834" t="s">
        <v>8316</v>
      </c>
      <c r="C834" t="s">
        <v>8223</v>
      </c>
      <c r="D834" t="s">
        <v>8218</v>
      </c>
    </row>
    <row r="835" spans="1:4" x14ac:dyDescent="0.3">
      <c r="A835" t="s">
        <v>8390</v>
      </c>
      <c r="B835" t="s">
        <v>8316</v>
      </c>
      <c r="C835" t="s">
        <v>8223</v>
      </c>
      <c r="D835" t="s">
        <v>8218</v>
      </c>
    </row>
    <row r="836" spans="1:4" x14ac:dyDescent="0.3">
      <c r="A836" t="s">
        <v>8390</v>
      </c>
      <c r="B836" t="s">
        <v>8316</v>
      </c>
      <c r="C836" t="s">
        <v>8223</v>
      </c>
      <c r="D836" t="s">
        <v>8218</v>
      </c>
    </row>
    <row r="837" spans="1:4" x14ac:dyDescent="0.3">
      <c r="A837" t="s">
        <v>8390</v>
      </c>
      <c r="B837" t="s">
        <v>8316</v>
      </c>
      <c r="C837" t="s">
        <v>8223</v>
      </c>
      <c r="D837" t="s">
        <v>8218</v>
      </c>
    </row>
    <row r="838" spans="1:4" x14ac:dyDescent="0.3">
      <c r="A838" t="s">
        <v>8390</v>
      </c>
      <c r="B838" t="s">
        <v>8316</v>
      </c>
      <c r="C838" t="s">
        <v>8223</v>
      </c>
      <c r="D838" t="s">
        <v>8218</v>
      </c>
    </row>
    <row r="839" spans="1:4" x14ac:dyDescent="0.3">
      <c r="A839" t="s">
        <v>8390</v>
      </c>
      <c r="B839" t="s">
        <v>8316</v>
      </c>
      <c r="C839" t="s">
        <v>8223</v>
      </c>
      <c r="D839" t="s">
        <v>8218</v>
      </c>
    </row>
    <row r="840" spans="1:4" x14ac:dyDescent="0.3">
      <c r="A840" t="s">
        <v>8390</v>
      </c>
      <c r="B840" t="s">
        <v>8316</v>
      </c>
      <c r="C840" t="s">
        <v>8223</v>
      </c>
      <c r="D840" t="s">
        <v>8218</v>
      </c>
    </row>
    <row r="841" spans="1:4" x14ac:dyDescent="0.3">
      <c r="A841" t="s">
        <v>8390</v>
      </c>
      <c r="B841" t="s">
        <v>8316</v>
      </c>
      <c r="C841" t="s">
        <v>8223</v>
      </c>
      <c r="D841" t="s">
        <v>8218</v>
      </c>
    </row>
    <row r="842" spans="1:4" x14ac:dyDescent="0.3">
      <c r="A842" t="s">
        <v>8390</v>
      </c>
      <c r="B842" t="s">
        <v>8316</v>
      </c>
      <c r="C842" t="s">
        <v>8223</v>
      </c>
      <c r="D842" t="s">
        <v>8218</v>
      </c>
    </row>
    <row r="843" spans="1:4" x14ac:dyDescent="0.3">
      <c r="A843" t="s">
        <v>8390</v>
      </c>
      <c r="B843" t="s">
        <v>8316</v>
      </c>
      <c r="C843" t="s">
        <v>8223</v>
      </c>
      <c r="D843" t="s">
        <v>8218</v>
      </c>
    </row>
    <row r="844" spans="1:4" x14ac:dyDescent="0.3">
      <c r="A844" t="s">
        <v>8390</v>
      </c>
      <c r="B844" t="s">
        <v>8316</v>
      </c>
      <c r="C844" t="s">
        <v>8223</v>
      </c>
      <c r="D844" t="s">
        <v>8218</v>
      </c>
    </row>
    <row r="845" spans="1:4" x14ac:dyDescent="0.3">
      <c r="A845" t="s">
        <v>8390</v>
      </c>
      <c r="B845" t="s">
        <v>8316</v>
      </c>
      <c r="C845" t="s">
        <v>8223</v>
      </c>
      <c r="D845" t="s">
        <v>8218</v>
      </c>
    </row>
    <row r="846" spans="1:4" x14ac:dyDescent="0.3">
      <c r="A846" t="s">
        <v>8390</v>
      </c>
      <c r="B846" t="s">
        <v>8316</v>
      </c>
      <c r="C846" t="s">
        <v>8223</v>
      </c>
      <c r="D846" t="s">
        <v>8218</v>
      </c>
    </row>
    <row r="847" spans="1:4" x14ac:dyDescent="0.3">
      <c r="A847" t="s">
        <v>8390</v>
      </c>
      <c r="B847" t="s">
        <v>8316</v>
      </c>
      <c r="C847" t="s">
        <v>8223</v>
      </c>
      <c r="D847" t="s">
        <v>8218</v>
      </c>
    </row>
    <row r="848" spans="1:4" x14ac:dyDescent="0.3">
      <c r="A848" t="s">
        <v>8390</v>
      </c>
      <c r="B848" t="s">
        <v>8316</v>
      </c>
      <c r="C848" t="s">
        <v>8223</v>
      </c>
      <c r="D848" t="s">
        <v>8218</v>
      </c>
    </row>
    <row r="849" spans="1:4" x14ac:dyDescent="0.3">
      <c r="A849" t="s">
        <v>8390</v>
      </c>
      <c r="B849" t="s">
        <v>8316</v>
      </c>
      <c r="C849" t="s">
        <v>8223</v>
      </c>
      <c r="D849" t="s">
        <v>8218</v>
      </c>
    </row>
    <row r="850" spans="1:4" x14ac:dyDescent="0.3">
      <c r="A850" t="s">
        <v>8390</v>
      </c>
      <c r="B850" t="s">
        <v>8316</v>
      </c>
      <c r="C850" t="s">
        <v>8223</v>
      </c>
      <c r="D850" t="s">
        <v>8218</v>
      </c>
    </row>
    <row r="851" spans="1:4" x14ac:dyDescent="0.3">
      <c r="A851" t="s">
        <v>8390</v>
      </c>
      <c r="B851" t="s">
        <v>8316</v>
      </c>
      <c r="C851" t="s">
        <v>8223</v>
      </c>
      <c r="D851" t="s">
        <v>8218</v>
      </c>
    </row>
    <row r="852" spans="1:4" x14ac:dyDescent="0.3">
      <c r="A852" t="s">
        <v>8390</v>
      </c>
      <c r="B852" t="s">
        <v>8316</v>
      </c>
      <c r="C852" t="s">
        <v>8223</v>
      </c>
      <c r="D852" t="s">
        <v>8218</v>
      </c>
    </row>
    <row r="853" spans="1:4" x14ac:dyDescent="0.3">
      <c r="A853" t="s">
        <v>8390</v>
      </c>
      <c r="B853" t="s">
        <v>8316</v>
      </c>
      <c r="C853" t="s">
        <v>8223</v>
      </c>
      <c r="D853" t="s">
        <v>8218</v>
      </c>
    </row>
    <row r="854" spans="1:4" x14ac:dyDescent="0.3">
      <c r="A854" t="s">
        <v>8390</v>
      </c>
      <c r="B854" t="s">
        <v>8316</v>
      </c>
      <c r="C854" t="s">
        <v>8223</v>
      </c>
      <c r="D854" t="s">
        <v>8218</v>
      </c>
    </row>
    <row r="855" spans="1:4" x14ac:dyDescent="0.3">
      <c r="A855" t="s">
        <v>8390</v>
      </c>
      <c r="B855" t="s">
        <v>8316</v>
      </c>
      <c r="C855" t="s">
        <v>8223</v>
      </c>
      <c r="D855" t="s">
        <v>8218</v>
      </c>
    </row>
    <row r="856" spans="1:4" x14ac:dyDescent="0.3">
      <c r="A856" t="s">
        <v>8390</v>
      </c>
      <c r="B856" t="s">
        <v>8316</v>
      </c>
      <c r="C856" t="s">
        <v>8223</v>
      </c>
      <c r="D856" t="s">
        <v>8218</v>
      </c>
    </row>
    <row r="857" spans="1:4" x14ac:dyDescent="0.3">
      <c r="A857" t="s">
        <v>8390</v>
      </c>
      <c r="B857" t="s">
        <v>8316</v>
      </c>
      <c r="C857" t="s">
        <v>8223</v>
      </c>
      <c r="D857" t="s">
        <v>8218</v>
      </c>
    </row>
    <row r="858" spans="1:4" x14ac:dyDescent="0.3">
      <c r="A858" t="s">
        <v>8390</v>
      </c>
      <c r="B858" t="s">
        <v>8316</v>
      </c>
      <c r="C858" t="s">
        <v>8223</v>
      </c>
      <c r="D858" t="s">
        <v>8218</v>
      </c>
    </row>
    <row r="859" spans="1:4" x14ac:dyDescent="0.3">
      <c r="A859" t="s">
        <v>8390</v>
      </c>
      <c r="B859" t="s">
        <v>8316</v>
      </c>
      <c r="C859" t="s">
        <v>8223</v>
      </c>
      <c r="D859" t="s">
        <v>8218</v>
      </c>
    </row>
    <row r="860" spans="1:4" x14ac:dyDescent="0.3">
      <c r="A860" t="s">
        <v>8390</v>
      </c>
      <c r="B860" t="s">
        <v>8316</v>
      </c>
      <c r="C860" t="s">
        <v>8223</v>
      </c>
      <c r="D860" t="s">
        <v>8218</v>
      </c>
    </row>
    <row r="861" spans="1:4" x14ac:dyDescent="0.3">
      <c r="A861" t="s">
        <v>8390</v>
      </c>
      <c r="B861" t="s">
        <v>8316</v>
      </c>
      <c r="C861" t="s">
        <v>8223</v>
      </c>
      <c r="D861" t="s">
        <v>8218</v>
      </c>
    </row>
    <row r="862" spans="1:4" x14ac:dyDescent="0.3">
      <c r="A862" t="s">
        <v>8390</v>
      </c>
      <c r="B862" t="s">
        <v>8316</v>
      </c>
      <c r="C862" t="s">
        <v>8223</v>
      </c>
      <c r="D862" t="s">
        <v>8218</v>
      </c>
    </row>
    <row r="863" spans="1:4" x14ac:dyDescent="0.3">
      <c r="A863" t="s">
        <v>8390</v>
      </c>
      <c r="B863" t="s">
        <v>8316</v>
      </c>
      <c r="C863" t="s">
        <v>8223</v>
      </c>
      <c r="D863" t="s">
        <v>8218</v>
      </c>
    </row>
    <row r="864" spans="1:4" x14ac:dyDescent="0.3">
      <c r="A864" t="s">
        <v>8390</v>
      </c>
      <c r="B864" t="s">
        <v>8316</v>
      </c>
      <c r="C864" t="s">
        <v>8223</v>
      </c>
      <c r="D864" t="s">
        <v>8218</v>
      </c>
    </row>
    <row r="865" spans="1:4" x14ac:dyDescent="0.3">
      <c r="A865" t="s">
        <v>8390</v>
      </c>
      <c r="B865" t="s">
        <v>8316</v>
      </c>
      <c r="C865" t="s">
        <v>8223</v>
      </c>
      <c r="D865" t="s">
        <v>8218</v>
      </c>
    </row>
    <row r="866" spans="1:4" x14ac:dyDescent="0.3">
      <c r="A866" t="s">
        <v>8390</v>
      </c>
      <c r="B866" t="s">
        <v>8316</v>
      </c>
      <c r="C866" t="s">
        <v>8223</v>
      </c>
      <c r="D866" t="s">
        <v>8218</v>
      </c>
    </row>
    <row r="867" spans="1:4" x14ac:dyDescent="0.3">
      <c r="A867" t="s">
        <v>8390</v>
      </c>
      <c r="B867" t="s">
        <v>8316</v>
      </c>
      <c r="C867" t="s">
        <v>8223</v>
      </c>
      <c r="D867" t="s">
        <v>8218</v>
      </c>
    </row>
    <row r="868" spans="1:4" x14ac:dyDescent="0.3">
      <c r="A868" t="s">
        <v>8390</v>
      </c>
      <c r="B868" t="s">
        <v>8316</v>
      </c>
      <c r="C868" t="s">
        <v>8223</v>
      </c>
      <c r="D868" t="s">
        <v>8218</v>
      </c>
    </row>
    <row r="869" spans="1:4" x14ac:dyDescent="0.3">
      <c r="A869" t="s">
        <v>8390</v>
      </c>
      <c r="B869" t="s">
        <v>8316</v>
      </c>
      <c r="C869" t="s">
        <v>8223</v>
      </c>
      <c r="D869" t="s">
        <v>8218</v>
      </c>
    </row>
    <row r="870" spans="1:4" x14ac:dyDescent="0.3">
      <c r="A870" t="s">
        <v>8390</v>
      </c>
      <c r="B870" t="s">
        <v>8316</v>
      </c>
      <c r="C870" t="s">
        <v>8223</v>
      </c>
      <c r="D870" t="s">
        <v>8218</v>
      </c>
    </row>
    <row r="871" spans="1:4" x14ac:dyDescent="0.3">
      <c r="A871" t="s">
        <v>8390</v>
      </c>
      <c r="B871" t="s">
        <v>8316</v>
      </c>
      <c r="C871" t="s">
        <v>8223</v>
      </c>
      <c r="D871" t="s">
        <v>8218</v>
      </c>
    </row>
    <row r="872" spans="1:4" x14ac:dyDescent="0.3">
      <c r="A872" t="s">
        <v>8390</v>
      </c>
      <c r="B872" t="s">
        <v>8316</v>
      </c>
      <c r="C872" t="s">
        <v>8223</v>
      </c>
      <c r="D872" t="s">
        <v>8218</v>
      </c>
    </row>
    <row r="873" spans="1:4" x14ac:dyDescent="0.3">
      <c r="A873" t="s">
        <v>8390</v>
      </c>
      <c r="B873" t="s">
        <v>8316</v>
      </c>
      <c r="C873" t="s">
        <v>8223</v>
      </c>
      <c r="D873" t="s">
        <v>8218</v>
      </c>
    </row>
    <row r="874" spans="1:4" x14ac:dyDescent="0.3">
      <c r="A874" t="s">
        <v>8390</v>
      </c>
      <c r="B874" t="s">
        <v>8316</v>
      </c>
      <c r="C874" t="s">
        <v>8223</v>
      </c>
      <c r="D874" t="s">
        <v>8218</v>
      </c>
    </row>
    <row r="875" spans="1:4" x14ac:dyDescent="0.3">
      <c r="A875" t="s">
        <v>8390</v>
      </c>
      <c r="B875" t="s">
        <v>8316</v>
      </c>
      <c r="C875" t="s">
        <v>8223</v>
      </c>
      <c r="D875" t="s">
        <v>8218</v>
      </c>
    </row>
    <row r="876" spans="1:4" x14ac:dyDescent="0.3">
      <c r="A876" t="s">
        <v>8390</v>
      </c>
      <c r="B876" t="s">
        <v>8316</v>
      </c>
      <c r="C876" t="s">
        <v>8223</v>
      </c>
      <c r="D876" t="s">
        <v>8218</v>
      </c>
    </row>
    <row r="877" spans="1:4" x14ac:dyDescent="0.3">
      <c r="A877" t="s">
        <v>8390</v>
      </c>
      <c r="B877" t="s">
        <v>8316</v>
      </c>
      <c r="C877" t="s">
        <v>8223</v>
      </c>
      <c r="D877" t="s">
        <v>8218</v>
      </c>
    </row>
    <row r="878" spans="1:4" x14ac:dyDescent="0.3">
      <c r="A878" t="s">
        <v>8390</v>
      </c>
      <c r="B878" t="s">
        <v>8316</v>
      </c>
      <c r="C878" t="s">
        <v>8223</v>
      </c>
      <c r="D878" t="s">
        <v>8218</v>
      </c>
    </row>
    <row r="879" spans="1:4" x14ac:dyDescent="0.3">
      <c r="A879" t="s">
        <v>8390</v>
      </c>
      <c r="B879" t="s">
        <v>8316</v>
      </c>
      <c r="C879" t="s">
        <v>8223</v>
      </c>
      <c r="D879" t="s">
        <v>8218</v>
      </c>
    </row>
    <row r="880" spans="1:4" x14ac:dyDescent="0.3">
      <c r="A880" t="s">
        <v>8390</v>
      </c>
      <c r="B880" t="s">
        <v>8316</v>
      </c>
      <c r="C880" t="s">
        <v>8223</v>
      </c>
      <c r="D880" t="s">
        <v>8218</v>
      </c>
    </row>
    <row r="881" spans="1:4" x14ac:dyDescent="0.3">
      <c r="A881" t="s">
        <v>8390</v>
      </c>
      <c r="B881" t="s">
        <v>8316</v>
      </c>
      <c r="C881" t="s">
        <v>8223</v>
      </c>
      <c r="D881" t="s">
        <v>8218</v>
      </c>
    </row>
    <row r="882" spans="1:4" x14ac:dyDescent="0.3">
      <c r="A882" t="s">
        <v>8390</v>
      </c>
      <c r="B882" t="s">
        <v>8316</v>
      </c>
      <c r="C882" t="s">
        <v>8223</v>
      </c>
      <c r="D882" t="s">
        <v>8218</v>
      </c>
    </row>
    <row r="883" spans="1:4" x14ac:dyDescent="0.3">
      <c r="A883" t="s">
        <v>8390</v>
      </c>
      <c r="B883" t="s">
        <v>8316</v>
      </c>
      <c r="C883" t="s">
        <v>8223</v>
      </c>
      <c r="D883" t="s">
        <v>8218</v>
      </c>
    </row>
    <row r="884" spans="1:4" x14ac:dyDescent="0.3">
      <c r="A884" t="s">
        <v>8390</v>
      </c>
      <c r="B884" t="s">
        <v>8316</v>
      </c>
      <c r="C884" t="s">
        <v>8223</v>
      </c>
      <c r="D884" t="s">
        <v>8218</v>
      </c>
    </row>
    <row r="885" spans="1:4" x14ac:dyDescent="0.3">
      <c r="A885" t="s">
        <v>8390</v>
      </c>
      <c r="B885" t="s">
        <v>8316</v>
      </c>
      <c r="C885" t="s">
        <v>8223</v>
      </c>
      <c r="D885" t="s">
        <v>8218</v>
      </c>
    </row>
    <row r="886" spans="1:4" x14ac:dyDescent="0.3">
      <c r="A886" t="s">
        <v>8390</v>
      </c>
      <c r="B886" t="s">
        <v>8316</v>
      </c>
      <c r="C886" t="s">
        <v>8223</v>
      </c>
      <c r="D886" t="s">
        <v>8218</v>
      </c>
    </row>
    <row r="887" spans="1:4" x14ac:dyDescent="0.3">
      <c r="A887" t="s">
        <v>8390</v>
      </c>
      <c r="B887" t="s">
        <v>8316</v>
      </c>
      <c r="C887" t="s">
        <v>8223</v>
      </c>
      <c r="D887" t="s">
        <v>8218</v>
      </c>
    </row>
    <row r="888" spans="1:4" x14ac:dyDescent="0.3">
      <c r="A888" t="s">
        <v>8390</v>
      </c>
      <c r="B888" t="s">
        <v>8316</v>
      </c>
      <c r="C888" t="s">
        <v>8223</v>
      </c>
      <c r="D888" t="s">
        <v>8218</v>
      </c>
    </row>
    <row r="889" spans="1:4" x14ac:dyDescent="0.3">
      <c r="A889" t="s">
        <v>8390</v>
      </c>
      <c r="B889" t="s">
        <v>8316</v>
      </c>
      <c r="C889" t="s">
        <v>8223</v>
      </c>
      <c r="D889" t="s">
        <v>8218</v>
      </c>
    </row>
    <row r="890" spans="1:4" x14ac:dyDescent="0.3">
      <c r="A890" t="s">
        <v>8390</v>
      </c>
      <c r="B890" t="s">
        <v>8316</v>
      </c>
      <c r="C890" t="s">
        <v>8223</v>
      </c>
      <c r="D890" t="s">
        <v>8218</v>
      </c>
    </row>
    <row r="891" spans="1:4" x14ac:dyDescent="0.3">
      <c r="A891" t="s">
        <v>8390</v>
      </c>
      <c r="B891" t="s">
        <v>8316</v>
      </c>
      <c r="C891" t="s">
        <v>8223</v>
      </c>
      <c r="D891" t="s">
        <v>8218</v>
      </c>
    </row>
    <row r="892" spans="1:4" x14ac:dyDescent="0.3">
      <c r="A892" t="s">
        <v>8390</v>
      </c>
      <c r="B892" t="s">
        <v>8316</v>
      </c>
      <c r="C892" t="s">
        <v>8223</v>
      </c>
      <c r="D892" t="s">
        <v>8218</v>
      </c>
    </row>
    <row r="893" spans="1:4" x14ac:dyDescent="0.3">
      <c r="A893" t="s">
        <v>8390</v>
      </c>
      <c r="B893" t="s">
        <v>8316</v>
      </c>
      <c r="C893" t="s">
        <v>8223</v>
      </c>
      <c r="D893" t="s">
        <v>8218</v>
      </c>
    </row>
    <row r="894" spans="1:4" x14ac:dyDescent="0.3">
      <c r="A894" t="s">
        <v>8390</v>
      </c>
      <c r="B894" t="s">
        <v>8316</v>
      </c>
      <c r="C894" t="s">
        <v>8223</v>
      </c>
      <c r="D894" t="s">
        <v>8218</v>
      </c>
    </row>
    <row r="895" spans="1:4" x14ac:dyDescent="0.3">
      <c r="A895" t="s">
        <v>8390</v>
      </c>
      <c r="B895" t="s">
        <v>8316</v>
      </c>
      <c r="C895" t="s">
        <v>8223</v>
      </c>
      <c r="D895" t="s">
        <v>8218</v>
      </c>
    </row>
    <row r="896" spans="1:4" x14ac:dyDescent="0.3">
      <c r="A896" t="s">
        <v>8390</v>
      </c>
      <c r="B896" t="s">
        <v>8316</v>
      </c>
      <c r="C896" t="s">
        <v>8223</v>
      </c>
      <c r="D896" t="s">
        <v>8218</v>
      </c>
    </row>
    <row r="897" spans="1:4" x14ac:dyDescent="0.3">
      <c r="A897" t="s">
        <v>8390</v>
      </c>
      <c r="B897" t="s">
        <v>8316</v>
      </c>
      <c r="C897" t="s">
        <v>8223</v>
      </c>
      <c r="D897" t="s">
        <v>8218</v>
      </c>
    </row>
    <row r="898" spans="1:4" x14ac:dyDescent="0.3">
      <c r="A898" t="s">
        <v>8390</v>
      </c>
      <c r="B898" t="s">
        <v>8316</v>
      </c>
      <c r="C898" t="s">
        <v>8223</v>
      </c>
      <c r="D898" t="s">
        <v>8218</v>
      </c>
    </row>
    <row r="899" spans="1:4" x14ac:dyDescent="0.3">
      <c r="A899" t="s">
        <v>8390</v>
      </c>
      <c r="B899" t="s">
        <v>8316</v>
      </c>
      <c r="C899" t="s">
        <v>8223</v>
      </c>
      <c r="D899" t="s">
        <v>8218</v>
      </c>
    </row>
    <row r="900" spans="1:4" x14ac:dyDescent="0.3">
      <c r="A900" t="s">
        <v>8390</v>
      </c>
      <c r="B900" t="s">
        <v>8316</v>
      </c>
      <c r="C900" t="s">
        <v>8223</v>
      </c>
      <c r="D900" t="s">
        <v>8218</v>
      </c>
    </row>
    <row r="901" spans="1:4" x14ac:dyDescent="0.3">
      <c r="A901" t="s">
        <v>8390</v>
      </c>
      <c r="B901" t="s">
        <v>8316</v>
      </c>
      <c r="C901" t="s">
        <v>8223</v>
      </c>
      <c r="D901" t="s">
        <v>8218</v>
      </c>
    </row>
    <row r="902" spans="1:4" x14ac:dyDescent="0.3">
      <c r="A902" t="s">
        <v>8390</v>
      </c>
      <c r="B902" t="s">
        <v>8316</v>
      </c>
      <c r="C902" t="s">
        <v>8223</v>
      </c>
      <c r="D902" t="s">
        <v>8218</v>
      </c>
    </row>
    <row r="903" spans="1:4" x14ac:dyDescent="0.3">
      <c r="A903" t="s">
        <v>8390</v>
      </c>
      <c r="B903" t="s">
        <v>8316</v>
      </c>
      <c r="C903" t="s">
        <v>8223</v>
      </c>
      <c r="D903" t="s">
        <v>8218</v>
      </c>
    </row>
    <row r="904" spans="1:4" x14ac:dyDescent="0.3">
      <c r="A904" t="s">
        <v>8390</v>
      </c>
      <c r="B904" t="s">
        <v>8316</v>
      </c>
      <c r="C904" t="s">
        <v>8223</v>
      </c>
      <c r="D904" t="s">
        <v>8218</v>
      </c>
    </row>
    <row r="905" spans="1:4" x14ac:dyDescent="0.3">
      <c r="A905" t="s">
        <v>8390</v>
      </c>
      <c r="B905" t="s">
        <v>8316</v>
      </c>
      <c r="C905" t="s">
        <v>8223</v>
      </c>
      <c r="D905" t="s">
        <v>8218</v>
      </c>
    </row>
    <row r="906" spans="1:4" x14ac:dyDescent="0.3">
      <c r="A906" t="s">
        <v>8390</v>
      </c>
      <c r="B906" t="s">
        <v>8316</v>
      </c>
      <c r="C906" t="s">
        <v>8223</v>
      </c>
      <c r="D906" t="s">
        <v>8218</v>
      </c>
    </row>
    <row r="907" spans="1:4" x14ac:dyDescent="0.3">
      <c r="A907" t="s">
        <v>8390</v>
      </c>
      <c r="B907" t="s">
        <v>8316</v>
      </c>
      <c r="C907" t="s">
        <v>8223</v>
      </c>
      <c r="D907" t="s">
        <v>8218</v>
      </c>
    </row>
    <row r="908" spans="1:4" x14ac:dyDescent="0.3">
      <c r="A908" t="s">
        <v>8390</v>
      </c>
      <c r="B908" t="s">
        <v>8316</v>
      </c>
      <c r="C908" t="s">
        <v>8223</v>
      </c>
      <c r="D908" t="s">
        <v>8218</v>
      </c>
    </row>
    <row r="909" spans="1:4" x14ac:dyDescent="0.3">
      <c r="A909" t="s">
        <v>8390</v>
      </c>
      <c r="B909" t="s">
        <v>8316</v>
      </c>
      <c r="C909" t="s">
        <v>8223</v>
      </c>
      <c r="D909" t="s">
        <v>8218</v>
      </c>
    </row>
    <row r="910" spans="1:4" x14ac:dyDescent="0.3">
      <c r="A910" t="s">
        <v>8390</v>
      </c>
      <c r="B910" t="s">
        <v>8316</v>
      </c>
      <c r="C910" t="s">
        <v>8223</v>
      </c>
      <c r="D910" t="s">
        <v>8218</v>
      </c>
    </row>
    <row r="911" spans="1:4" x14ac:dyDescent="0.3">
      <c r="A911" t="s">
        <v>8390</v>
      </c>
      <c r="B911" t="s">
        <v>8316</v>
      </c>
      <c r="C911" t="s">
        <v>8223</v>
      </c>
      <c r="D911" t="s">
        <v>8218</v>
      </c>
    </row>
    <row r="912" spans="1:4" x14ac:dyDescent="0.3">
      <c r="A912" t="s">
        <v>8390</v>
      </c>
      <c r="B912" t="s">
        <v>8316</v>
      </c>
      <c r="C912" t="s">
        <v>8223</v>
      </c>
      <c r="D912" t="s">
        <v>8218</v>
      </c>
    </row>
    <row r="913" spans="1:4" x14ac:dyDescent="0.3">
      <c r="A913" t="s">
        <v>8390</v>
      </c>
      <c r="B913" t="s">
        <v>8316</v>
      </c>
      <c r="C913" t="s">
        <v>8223</v>
      </c>
      <c r="D913" t="s">
        <v>8218</v>
      </c>
    </row>
    <row r="914" spans="1:4" x14ac:dyDescent="0.3">
      <c r="A914" t="s">
        <v>8390</v>
      </c>
      <c r="B914" t="s">
        <v>8316</v>
      </c>
      <c r="C914" t="s">
        <v>8223</v>
      </c>
      <c r="D914" t="s">
        <v>8218</v>
      </c>
    </row>
    <row r="915" spans="1:4" x14ac:dyDescent="0.3">
      <c r="A915" t="s">
        <v>8390</v>
      </c>
      <c r="B915" t="s">
        <v>8316</v>
      </c>
      <c r="C915" t="s">
        <v>8223</v>
      </c>
      <c r="D915" t="s">
        <v>8218</v>
      </c>
    </row>
    <row r="916" spans="1:4" x14ac:dyDescent="0.3">
      <c r="A916" t="s">
        <v>8390</v>
      </c>
      <c r="B916" t="s">
        <v>8316</v>
      </c>
      <c r="C916" t="s">
        <v>8223</v>
      </c>
      <c r="D916" t="s">
        <v>8218</v>
      </c>
    </row>
    <row r="917" spans="1:4" x14ac:dyDescent="0.3">
      <c r="A917" t="s">
        <v>8390</v>
      </c>
      <c r="B917" t="s">
        <v>8316</v>
      </c>
      <c r="C917" t="s">
        <v>8223</v>
      </c>
      <c r="D917" t="s">
        <v>8218</v>
      </c>
    </row>
    <row r="918" spans="1:4" x14ac:dyDescent="0.3">
      <c r="A918" t="s">
        <v>8390</v>
      </c>
      <c r="B918" t="s">
        <v>8316</v>
      </c>
      <c r="C918" t="s">
        <v>8223</v>
      </c>
      <c r="D918" t="s">
        <v>8218</v>
      </c>
    </row>
    <row r="919" spans="1:4" x14ac:dyDescent="0.3">
      <c r="A919" t="s">
        <v>8390</v>
      </c>
      <c r="B919" t="s">
        <v>8316</v>
      </c>
      <c r="C919" t="s">
        <v>8223</v>
      </c>
      <c r="D919" t="s">
        <v>8218</v>
      </c>
    </row>
    <row r="920" spans="1:4" x14ac:dyDescent="0.3">
      <c r="A920" t="s">
        <v>8390</v>
      </c>
      <c r="B920" t="s">
        <v>8316</v>
      </c>
      <c r="C920" t="s">
        <v>8223</v>
      </c>
      <c r="D920" t="s">
        <v>8218</v>
      </c>
    </row>
    <row r="921" spans="1:4" x14ac:dyDescent="0.3">
      <c r="A921" t="s">
        <v>8390</v>
      </c>
      <c r="B921" t="s">
        <v>8316</v>
      </c>
      <c r="C921" t="s">
        <v>8223</v>
      </c>
      <c r="D921" t="s">
        <v>8218</v>
      </c>
    </row>
    <row r="922" spans="1:4" x14ac:dyDescent="0.3">
      <c r="A922" t="s">
        <v>8390</v>
      </c>
      <c r="B922" t="s">
        <v>8316</v>
      </c>
      <c r="C922" t="s">
        <v>8223</v>
      </c>
      <c r="D922" t="s">
        <v>8218</v>
      </c>
    </row>
    <row r="923" spans="1:4" x14ac:dyDescent="0.3">
      <c r="A923" t="s">
        <v>8390</v>
      </c>
      <c r="B923" t="s">
        <v>8316</v>
      </c>
      <c r="C923" t="s">
        <v>8223</v>
      </c>
      <c r="D923" t="s">
        <v>8218</v>
      </c>
    </row>
    <row r="924" spans="1:4" x14ac:dyDescent="0.3">
      <c r="A924" t="s">
        <v>8390</v>
      </c>
      <c r="B924" t="s">
        <v>8316</v>
      </c>
      <c r="C924" t="s">
        <v>8223</v>
      </c>
      <c r="D924" t="s">
        <v>8218</v>
      </c>
    </row>
    <row r="925" spans="1:4" x14ac:dyDescent="0.3">
      <c r="A925" t="s">
        <v>8390</v>
      </c>
      <c r="B925" t="s">
        <v>8316</v>
      </c>
      <c r="C925" t="s">
        <v>8223</v>
      </c>
      <c r="D925" t="s">
        <v>8218</v>
      </c>
    </row>
    <row r="926" spans="1:4" x14ac:dyDescent="0.3">
      <c r="A926" t="s">
        <v>8390</v>
      </c>
      <c r="B926" t="s">
        <v>8316</v>
      </c>
      <c r="C926" t="s">
        <v>8223</v>
      </c>
      <c r="D926" t="s">
        <v>8218</v>
      </c>
    </row>
    <row r="927" spans="1:4" x14ac:dyDescent="0.3">
      <c r="A927" t="s">
        <v>8390</v>
      </c>
      <c r="B927" t="s">
        <v>8316</v>
      </c>
      <c r="C927" t="s">
        <v>8223</v>
      </c>
      <c r="D927" t="s">
        <v>8218</v>
      </c>
    </row>
    <row r="928" spans="1:4" x14ac:dyDescent="0.3">
      <c r="A928" t="s">
        <v>8390</v>
      </c>
      <c r="B928" t="s">
        <v>8316</v>
      </c>
      <c r="C928" t="s">
        <v>8223</v>
      </c>
      <c r="D928" t="s">
        <v>8218</v>
      </c>
    </row>
    <row r="929" spans="1:4" x14ac:dyDescent="0.3">
      <c r="A929" t="s">
        <v>8390</v>
      </c>
      <c r="B929" t="s">
        <v>8316</v>
      </c>
      <c r="C929" t="s">
        <v>8223</v>
      </c>
      <c r="D929" t="s">
        <v>8218</v>
      </c>
    </row>
    <row r="930" spans="1:4" x14ac:dyDescent="0.3">
      <c r="A930" t="s">
        <v>8390</v>
      </c>
      <c r="B930" t="s">
        <v>8316</v>
      </c>
      <c r="C930" t="s">
        <v>8223</v>
      </c>
      <c r="D930" t="s">
        <v>8218</v>
      </c>
    </row>
    <row r="931" spans="1:4" x14ac:dyDescent="0.3">
      <c r="A931" t="s">
        <v>8390</v>
      </c>
      <c r="B931" t="s">
        <v>8316</v>
      </c>
      <c r="C931" t="s">
        <v>8223</v>
      </c>
      <c r="D931" t="s">
        <v>8218</v>
      </c>
    </row>
    <row r="932" spans="1:4" x14ac:dyDescent="0.3">
      <c r="A932" t="s">
        <v>8390</v>
      </c>
      <c r="B932" t="s">
        <v>8316</v>
      </c>
      <c r="C932" t="s">
        <v>8223</v>
      </c>
      <c r="D932" t="s">
        <v>8218</v>
      </c>
    </row>
    <row r="933" spans="1:4" x14ac:dyDescent="0.3">
      <c r="A933" t="s">
        <v>8390</v>
      </c>
      <c r="B933" t="s">
        <v>8316</v>
      </c>
      <c r="C933" t="s">
        <v>8223</v>
      </c>
      <c r="D933" t="s">
        <v>8218</v>
      </c>
    </row>
    <row r="934" spans="1:4" x14ac:dyDescent="0.3">
      <c r="A934" t="s">
        <v>8390</v>
      </c>
      <c r="B934" t="s">
        <v>8316</v>
      </c>
      <c r="C934" t="s">
        <v>8223</v>
      </c>
      <c r="D934" t="s">
        <v>8218</v>
      </c>
    </row>
    <row r="935" spans="1:4" x14ac:dyDescent="0.3">
      <c r="A935" t="s">
        <v>8390</v>
      </c>
      <c r="B935" t="s">
        <v>8316</v>
      </c>
      <c r="C935" t="s">
        <v>8223</v>
      </c>
      <c r="D935" t="s">
        <v>8218</v>
      </c>
    </row>
    <row r="936" spans="1:4" x14ac:dyDescent="0.3">
      <c r="A936" t="s">
        <v>8390</v>
      </c>
      <c r="B936" t="s">
        <v>8316</v>
      </c>
      <c r="C936" t="s">
        <v>8223</v>
      </c>
      <c r="D936" t="s">
        <v>8218</v>
      </c>
    </row>
    <row r="937" spans="1:4" x14ac:dyDescent="0.3">
      <c r="A937" t="s">
        <v>8390</v>
      </c>
      <c r="B937" t="s">
        <v>8316</v>
      </c>
      <c r="C937" t="s">
        <v>8223</v>
      </c>
      <c r="D937" t="s">
        <v>8218</v>
      </c>
    </row>
    <row r="938" spans="1:4" x14ac:dyDescent="0.3">
      <c r="A938" t="s">
        <v>8390</v>
      </c>
      <c r="B938" t="s">
        <v>8316</v>
      </c>
      <c r="C938" t="s">
        <v>8223</v>
      </c>
      <c r="D938" t="s">
        <v>8218</v>
      </c>
    </row>
    <row r="939" spans="1:4" x14ac:dyDescent="0.3">
      <c r="A939" t="s">
        <v>8390</v>
      </c>
      <c r="B939" t="s">
        <v>8316</v>
      </c>
      <c r="C939" t="s">
        <v>8223</v>
      </c>
      <c r="D939" t="s">
        <v>8218</v>
      </c>
    </row>
    <row r="940" spans="1:4" x14ac:dyDescent="0.3">
      <c r="A940" t="s">
        <v>8390</v>
      </c>
      <c r="B940" t="s">
        <v>8316</v>
      </c>
      <c r="C940" t="s">
        <v>8223</v>
      </c>
      <c r="D940" t="s">
        <v>8218</v>
      </c>
    </row>
    <row r="941" spans="1:4" x14ac:dyDescent="0.3">
      <c r="A941" t="s">
        <v>8390</v>
      </c>
      <c r="B941" t="s">
        <v>8316</v>
      </c>
      <c r="C941" t="s">
        <v>8223</v>
      </c>
      <c r="D941" t="s">
        <v>8218</v>
      </c>
    </row>
    <row r="942" spans="1:4" x14ac:dyDescent="0.3">
      <c r="A942" t="s">
        <v>8390</v>
      </c>
      <c r="B942" t="s">
        <v>8316</v>
      </c>
      <c r="C942" t="s">
        <v>8223</v>
      </c>
      <c r="D942" t="s">
        <v>8218</v>
      </c>
    </row>
    <row r="943" spans="1:4" x14ac:dyDescent="0.3">
      <c r="A943" t="s">
        <v>8390</v>
      </c>
      <c r="B943" t="s">
        <v>8316</v>
      </c>
      <c r="C943" t="s">
        <v>8223</v>
      </c>
      <c r="D943" t="s">
        <v>8218</v>
      </c>
    </row>
    <row r="944" spans="1:4" x14ac:dyDescent="0.3">
      <c r="A944" t="s">
        <v>8390</v>
      </c>
      <c r="B944" t="s">
        <v>8316</v>
      </c>
      <c r="C944" t="s">
        <v>8223</v>
      </c>
      <c r="D944" t="s">
        <v>8218</v>
      </c>
    </row>
    <row r="945" spans="1:4" x14ac:dyDescent="0.3">
      <c r="A945" t="s">
        <v>8390</v>
      </c>
      <c r="B945" t="s">
        <v>8316</v>
      </c>
      <c r="C945" t="s">
        <v>8223</v>
      </c>
      <c r="D945" t="s">
        <v>8218</v>
      </c>
    </row>
    <row r="946" spans="1:4" x14ac:dyDescent="0.3">
      <c r="A946" t="s">
        <v>8390</v>
      </c>
      <c r="B946" t="s">
        <v>8316</v>
      </c>
      <c r="C946" t="s">
        <v>8223</v>
      </c>
      <c r="D946" t="s">
        <v>8218</v>
      </c>
    </row>
    <row r="947" spans="1:4" x14ac:dyDescent="0.3">
      <c r="A947" t="s">
        <v>8390</v>
      </c>
      <c r="B947" t="s">
        <v>8316</v>
      </c>
      <c r="C947" t="s">
        <v>8223</v>
      </c>
      <c r="D947" t="s">
        <v>8218</v>
      </c>
    </row>
    <row r="948" spans="1:4" x14ac:dyDescent="0.3">
      <c r="A948" t="s">
        <v>8390</v>
      </c>
      <c r="B948" t="s">
        <v>8316</v>
      </c>
      <c r="C948" t="s">
        <v>8223</v>
      </c>
      <c r="D948" t="s">
        <v>8218</v>
      </c>
    </row>
    <row r="949" spans="1:4" x14ac:dyDescent="0.3">
      <c r="A949" t="s">
        <v>8390</v>
      </c>
      <c r="B949" t="s">
        <v>8316</v>
      </c>
      <c r="C949" t="s">
        <v>8223</v>
      </c>
      <c r="D949" t="s">
        <v>8218</v>
      </c>
    </row>
    <row r="950" spans="1:4" x14ac:dyDescent="0.3">
      <c r="A950" t="s">
        <v>8390</v>
      </c>
      <c r="B950" t="s">
        <v>8316</v>
      </c>
      <c r="C950" t="s">
        <v>8223</v>
      </c>
      <c r="D950" t="s">
        <v>8218</v>
      </c>
    </row>
    <row r="951" spans="1:4" x14ac:dyDescent="0.3">
      <c r="A951" t="s">
        <v>8390</v>
      </c>
      <c r="B951" t="s">
        <v>8316</v>
      </c>
      <c r="C951" t="s">
        <v>8223</v>
      </c>
      <c r="D951" t="s">
        <v>8218</v>
      </c>
    </row>
    <row r="952" spans="1:4" x14ac:dyDescent="0.3">
      <c r="A952" t="s">
        <v>8390</v>
      </c>
      <c r="B952" t="s">
        <v>8316</v>
      </c>
      <c r="C952" t="s">
        <v>8223</v>
      </c>
      <c r="D952" t="s">
        <v>8218</v>
      </c>
    </row>
    <row r="953" spans="1:4" x14ac:dyDescent="0.3">
      <c r="A953" t="s">
        <v>8390</v>
      </c>
      <c r="B953" t="s">
        <v>8316</v>
      </c>
      <c r="C953" t="s">
        <v>8223</v>
      </c>
      <c r="D953" t="s">
        <v>8218</v>
      </c>
    </row>
    <row r="954" spans="1:4" x14ac:dyDescent="0.3">
      <c r="A954" t="s">
        <v>8390</v>
      </c>
      <c r="B954" t="s">
        <v>8316</v>
      </c>
      <c r="C954" t="s">
        <v>8223</v>
      </c>
      <c r="D954" t="s">
        <v>8218</v>
      </c>
    </row>
    <row r="955" spans="1:4" x14ac:dyDescent="0.3">
      <c r="A955" t="s">
        <v>8390</v>
      </c>
      <c r="B955" t="s">
        <v>8316</v>
      </c>
      <c r="C955" t="s">
        <v>8223</v>
      </c>
      <c r="D955" t="s">
        <v>8218</v>
      </c>
    </row>
    <row r="956" spans="1:4" x14ac:dyDescent="0.3">
      <c r="A956" t="s">
        <v>8390</v>
      </c>
      <c r="B956" t="s">
        <v>8316</v>
      </c>
      <c r="C956" t="s">
        <v>8223</v>
      </c>
      <c r="D956" t="s">
        <v>8218</v>
      </c>
    </row>
    <row r="957" spans="1:4" x14ac:dyDescent="0.3">
      <c r="A957" t="s">
        <v>8390</v>
      </c>
      <c r="B957" t="s">
        <v>8316</v>
      </c>
      <c r="C957" t="s">
        <v>8223</v>
      </c>
      <c r="D957" t="s">
        <v>8218</v>
      </c>
    </row>
    <row r="958" spans="1:4" x14ac:dyDescent="0.3">
      <c r="A958" t="s">
        <v>8390</v>
      </c>
      <c r="B958" t="s">
        <v>8316</v>
      </c>
      <c r="C958" t="s">
        <v>8223</v>
      </c>
      <c r="D958" t="s">
        <v>8218</v>
      </c>
    </row>
    <row r="959" spans="1:4" x14ac:dyDescent="0.3">
      <c r="A959" t="s">
        <v>8390</v>
      </c>
      <c r="B959" t="s">
        <v>8316</v>
      </c>
      <c r="C959" t="s">
        <v>8223</v>
      </c>
      <c r="D959" t="s">
        <v>8218</v>
      </c>
    </row>
    <row r="960" spans="1:4" x14ac:dyDescent="0.3">
      <c r="A960" t="s">
        <v>8390</v>
      </c>
      <c r="B960" t="s">
        <v>8316</v>
      </c>
      <c r="C960" t="s">
        <v>8223</v>
      </c>
      <c r="D960" t="s">
        <v>8218</v>
      </c>
    </row>
    <row r="961" spans="1:4" x14ac:dyDescent="0.3">
      <c r="A961" t="s">
        <v>8390</v>
      </c>
      <c r="B961" t="s">
        <v>8316</v>
      </c>
      <c r="C961" t="s">
        <v>8223</v>
      </c>
      <c r="D961" t="s">
        <v>8218</v>
      </c>
    </row>
    <row r="962" spans="1:4" x14ac:dyDescent="0.3">
      <c r="A962" t="s">
        <v>8390</v>
      </c>
      <c r="B962" t="s">
        <v>8316</v>
      </c>
      <c r="C962" t="s">
        <v>8223</v>
      </c>
      <c r="D962" t="s">
        <v>8218</v>
      </c>
    </row>
    <row r="963" spans="1:4" x14ac:dyDescent="0.3">
      <c r="A963" t="s">
        <v>8390</v>
      </c>
      <c r="B963" t="s">
        <v>8316</v>
      </c>
      <c r="C963" t="s">
        <v>8223</v>
      </c>
      <c r="D963" t="s">
        <v>8218</v>
      </c>
    </row>
    <row r="964" spans="1:4" x14ac:dyDescent="0.3">
      <c r="A964" t="s">
        <v>8390</v>
      </c>
      <c r="B964" t="s">
        <v>8316</v>
      </c>
      <c r="C964" t="s">
        <v>8223</v>
      </c>
      <c r="D964" t="s">
        <v>8218</v>
      </c>
    </row>
    <row r="965" spans="1:4" x14ac:dyDescent="0.3">
      <c r="A965" t="s">
        <v>8390</v>
      </c>
      <c r="B965" t="s">
        <v>8316</v>
      </c>
      <c r="C965" t="s">
        <v>8223</v>
      </c>
      <c r="D965" t="s">
        <v>8218</v>
      </c>
    </row>
    <row r="966" spans="1:4" x14ac:dyDescent="0.3">
      <c r="A966" t="s">
        <v>8390</v>
      </c>
      <c r="B966" t="s">
        <v>8316</v>
      </c>
      <c r="C966" t="s">
        <v>8223</v>
      </c>
      <c r="D966" t="s">
        <v>8218</v>
      </c>
    </row>
    <row r="967" spans="1:4" x14ac:dyDescent="0.3">
      <c r="A967" t="s">
        <v>8390</v>
      </c>
      <c r="B967" t="s">
        <v>8316</v>
      </c>
      <c r="C967" t="s">
        <v>8223</v>
      </c>
      <c r="D967" t="s">
        <v>8218</v>
      </c>
    </row>
    <row r="968" spans="1:4" x14ac:dyDescent="0.3">
      <c r="A968" t="s">
        <v>8390</v>
      </c>
      <c r="B968" t="s">
        <v>8316</v>
      </c>
      <c r="C968" t="s">
        <v>8223</v>
      </c>
      <c r="D968" t="s">
        <v>8218</v>
      </c>
    </row>
    <row r="969" spans="1:4" x14ac:dyDescent="0.3">
      <c r="A969" t="s">
        <v>8390</v>
      </c>
      <c r="B969" t="s">
        <v>8316</v>
      </c>
      <c r="C969" t="s">
        <v>8223</v>
      </c>
      <c r="D969" t="s">
        <v>8218</v>
      </c>
    </row>
    <row r="970" spans="1:4" x14ac:dyDescent="0.3">
      <c r="A970" t="s">
        <v>8390</v>
      </c>
      <c r="B970" t="s">
        <v>8316</v>
      </c>
      <c r="C970" t="s">
        <v>8223</v>
      </c>
      <c r="D970" t="s">
        <v>8218</v>
      </c>
    </row>
    <row r="971" spans="1:4" x14ac:dyDescent="0.3">
      <c r="A971" t="s">
        <v>8390</v>
      </c>
      <c r="B971" t="s">
        <v>8316</v>
      </c>
      <c r="C971" t="s">
        <v>8223</v>
      </c>
      <c r="D971" t="s">
        <v>8218</v>
      </c>
    </row>
    <row r="972" spans="1:4" x14ac:dyDescent="0.3">
      <c r="A972" t="s">
        <v>8390</v>
      </c>
      <c r="B972" t="s">
        <v>8316</v>
      </c>
      <c r="C972" t="s">
        <v>8223</v>
      </c>
      <c r="D972" t="s">
        <v>8218</v>
      </c>
    </row>
    <row r="973" spans="1:4" x14ac:dyDescent="0.3">
      <c r="A973" t="s">
        <v>8390</v>
      </c>
      <c r="B973" t="s">
        <v>8316</v>
      </c>
      <c r="C973" t="s">
        <v>8223</v>
      </c>
      <c r="D973" t="s">
        <v>8218</v>
      </c>
    </row>
    <row r="974" spans="1:4" x14ac:dyDescent="0.3">
      <c r="A974" t="s">
        <v>8390</v>
      </c>
      <c r="B974" t="s">
        <v>8316</v>
      </c>
      <c r="C974" t="s">
        <v>8223</v>
      </c>
      <c r="D974" t="s">
        <v>8218</v>
      </c>
    </row>
    <row r="975" spans="1:4" x14ac:dyDescent="0.3">
      <c r="A975" t="s">
        <v>8390</v>
      </c>
      <c r="B975" t="s">
        <v>8316</v>
      </c>
      <c r="C975" t="s">
        <v>8223</v>
      </c>
      <c r="D975" t="s">
        <v>8218</v>
      </c>
    </row>
    <row r="976" spans="1:4" x14ac:dyDescent="0.3">
      <c r="A976" t="s">
        <v>8390</v>
      </c>
      <c r="B976" t="s">
        <v>8316</v>
      </c>
      <c r="C976" t="s">
        <v>8223</v>
      </c>
      <c r="D976" t="s">
        <v>8218</v>
      </c>
    </row>
    <row r="977" spans="1:4" x14ac:dyDescent="0.3">
      <c r="A977" t="s">
        <v>8390</v>
      </c>
      <c r="B977" t="s">
        <v>8316</v>
      </c>
      <c r="C977" t="s">
        <v>8223</v>
      </c>
      <c r="D977" t="s">
        <v>8218</v>
      </c>
    </row>
    <row r="978" spans="1:4" x14ac:dyDescent="0.3">
      <c r="A978" t="s">
        <v>8390</v>
      </c>
      <c r="B978" t="s">
        <v>8316</v>
      </c>
      <c r="C978" t="s">
        <v>8223</v>
      </c>
      <c r="D978" t="s">
        <v>8218</v>
      </c>
    </row>
    <row r="979" spans="1:4" x14ac:dyDescent="0.3">
      <c r="A979" t="s">
        <v>8390</v>
      </c>
      <c r="B979" t="s">
        <v>8316</v>
      </c>
      <c r="C979" t="s">
        <v>8223</v>
      </c>
      <c r="D979" t="s">
        <v>8218</v>
      </c>
    </row>
    <row r="980" spans="1:4" x14ac:dyDescent="0.3">
      <c r="A980" t="s">
        <v>8390</v>
      </c>
      <c r="B980" t="s">
        <v>8316</v>
      </c>
      <c r="C980" t="s">
        <v>8223</v>
      </c>
      <c r="D980" t="s">
        <v>8218</v>
      </c>
    </row>
    <row r="981" spans="1:4" x14ac:dyDescent="0.3">
      <c r="A981" t="s">
        <v>8390</v>
      </c>
      <c r="B981" t="s">
        <v>8316</v>
      </c>
      <c r="C981" t="s">
        <v>8223</v>
      </c>
      <c r="D981" t="s">
        <v>8218</v>
      </c>
    </row>
    <row r="982" spans="1:4" x14ac:dyDescent="0.3">
      <c r="A982" t="s">
        <v>8390</v>
      </c>
      <c r="B982" t="s">
        <v>8316</v>
      </c>
      <c r="C982" t="s">
        <v>8223</v>
      </c>
      <c r="D982" t="s">
        <v>8218</v>
      </c>
    </row>
    <row r="983" spans="1:4" x14ac:dyDescent="0.3">
      <c r="A983" t="s">
        <v>8390</v>
      </c>
      <c r="B983" t="s">
        <v>8316</v>
      </c>
      <c r="C983" t="s">
        <v>8223</v>
      </c>
      <c r="D983" t="s">
        <v>8218</v>
      </c>
    </row>
    <row r="984" spans="1:4" x14ac:dyDescent="0.3">
      <c r="A984" t="s">
        <v>8390</v>
      </c>
      <c r="B984" t="s">
        <v>8316</v>
      </c>
      <c r="C984" t="s">
        <v>8223</v>
      </c>
      <c r="D984" t="s">
        <v>8218</v>
      </c>
    </row>
    <row r="985" spans="1:4" x14ac:dyDescent="0.3">
      <c r="A985" t="s">
        <v>8390</v>
      </c>
      <c r="B985" t="s">
        <v>8316</v>
      </c>
      <c r="C985" t="s">
        <v>8223</v>
      </c>
      <c r="D985" t="s">
        <v>8218</v>
      </c>
    </row>
    <row r="986" spans="1:4" x14ac:dyDescent="0.3">
      <c r="A986" t="s">
        <v>8390</v>
      </c>
      <c r="B986" t="s">
        <v>8316</v>
      </c>
      <c r="C986" t="s">
        <v>8223</v>
      </c>
      <c r="D986" t="s">
        <v>8218</v>
      </c>
    </row>
    <row r="987" spans="1:4" x14ac:dyDescent="0.3">
      <c r="A987" t="s">
        <v>8390</v>
      </c>
      <c r="B987" t="s">
        <v>8316</v>
      </c>
      <c r="C987" t="s">
        <v>8223</v>
      </c>
      <c r="D987" t="s">
        <v>8218</v>
      </c>
    </row>
    <row r="988" spans="1:4" x14ac:dyDescent="0.3">
      <c r="A988" t="s">
        <v>8390</v>
      </c>
      <c r="B988" t="s">
        <v>8316</v>
      </c>
      <c r="C988" t="s">
        <v>8223</v>
      </c>
      <c r="D988" t="s">
        <v>8218</v>
      </c>
    </row>
    <row r="989" spans="1:4" x14ac:dyDescent="0.3">
      <c r="A989" t="s">
        <v>8390</v>
      </c>
      <c r="B989" t="s">
        <v>8316</v>
      </c>
      <c r="C989" t="s">
        <v>8223</v>
      </c>
      <c r="D989" t="s">
        <v>8218</v>
      </c>
    </row>
    <row r="990" spans="1:4" x14ac:dyDescent="0.3">
      <c r="A990" t="s">
        <v>8390</v>
      </c>
      <c r="B990" t="s">
        <v>8316</v>
      </c>
      <c r="C990" t="s">
        <v>8223</v>
      </c>
      <c r="D990" t="s">
        <v>8218</v>
      </c>
    </row>
    <row r="991" spans="1:4" x14ac:dyDescent="0.3">
      <c r="A991" t="s">
        <v>8390</v>
      </c>
      <c r="B991" t="s">
        <v>8316</v>
      </c>
      <c r="C991" t="s">
        <v>8223</v>
      </c>
      <c r="D991" t="s">
        <v>8218</v>
      </c>
    </row>
    <row r="992" spans="1:4" x14ac:dyDescent="0.3">
      <c r="A992" t="s">
        <v>8390</v>
      </c>
      <c r="B992" t="s">
        <v>8316</v>
      </c>
      <c r="C992" t="s">
        <v>8223</v>
      </c>
      <c r="D992" t="s">
        <v>8218</v>
      </c>
    </row>
    <row r="993" spans="1:4" x14ac:dyDescent="0.3">
      <c r="A993" t="s">
        <v>8390</v>
      </c>
      <c r="B993" t="s">
        <v>8316</v>
      </c>
      <c r="C993" t="s">
        <v>8223</v>
      </c>
      <c r="D993" t="s">
        <v>8218</v>
      </c>
    </row>
    <row r="994" spans="1:4" x14ac:dyDescent="0.3">
      <c r="A994" t="s">
        <v>8390</v>
      </c>
      <c r="B994" t="s">
        <v>8316</v>
      </c>
      <c r="C994" t="s">
        <v>8223</v>
      </c>
      <c r="D994" t="s">
        <v>8218</v>
      </c>
    </row>
    <row r="995" spans="1:4" x14ac:dyDescent="0.3">
      <c r="A995" t="s">
        <v>8390</v>
      </c>
      <c r="B995" t="s">
        <v>8316</v>
      </c>
      <c r="C995" t="s">
        <v>8223</v>
      </c>
      <c r="D995" t="s">
        <v>8218</v>
      </c>
    </row>
    <row r="996" spans="1:4" x14ac:dyDescent="0.3">
      <c r="A996" t="s">
        <v>8390</v>
      </c>
      <c r="B996" t="s">
        <v>8316</v>
      </c>
      <c r="C996" t="s">
        <v>8223</v>
      </c>
      <c r="D996" t="s">
        <v>8218</v>
      </c>
    </row>
    <row r="997" spans="1:4" x14ac:dyDescent="0.3">
      <c r="A997" t="s">
        <v>8390</v>
      </c>
      <c r="B997" t="s">
        <v>8316</v>
      </c>
      <c r="C997" t="s">
        <v>8223</v>
      </c>
      <c r="D997" t="s">
        <v>8218</v>
      </c>
    </row>
    <row r="998" spans="1:4" x14ac:dyDescent="0.3">
      <c r="A998" t="s">
        <v>8390</v>
      </c>
      <c r="B998" t="s">
        <v>8316</v>
      </c>
      <c r="C998" t="s">
        <v>8223</v>
      </c>
      <c r="D998" t="s">
        <v>8218</v>
      </c>
    </row>
    <row r="999" spans="1:4" x14ac:dyDescent="0.3">
      <c r="A999" t="s">
        <v>8390</v>
      </c>
      <c r="B999" t="s">
        <v>8316</v>
      </c>
      <c r="C999" t="s">
        <v>8223</v>
      </c>
      <c r="D999" t="s">
        <v>8218</v>
      </c>
    </row>
    <row r="1000" spans="1:4" x14ac:dyDescent="0.3">
      <c r="A1000" t="s">
        <v>8390</v>
      </c>
      <c r="B1000" t="s">
        <v>8316</v>
      </c>
      <c r="C1000" t="s">
        <v>8223</v>
      </c>
      <c r="D1000" t="s">
        <v>8218</v>
      </c>
    </row>
    <row r="1001" spans="1:4" x14ac:dyDescent="0.3">
      <c r="A1001" t="s">
        <v>8390</v>
      </c>
      <c r="B1001" t="s">
        <v>8316</v>
      </c>
      <c r="C1001" t="s">
        <v>8223</v>
      </c>
      <c r="D1001" t="s">
        <v>8218</v>
      </c>
    </row>
    <row r="1002" spans="1:4" x14ac:dyDescent="0.3">
      <c r="A1002" t="s">
        <v>8390</v>
      </c>
      <c r="B1002" t="s">
        <v>8316</v>
      </c>
      <c r="C1002" t="s">
        <v>8223</v>
      </c>
      <c r="D1002" t="s">
        <v>8218</v>
      </c>
    </row>
    <row r="1003" spans="1:4" x14ac:dyDescent="0.3">
      <c r="A1003" t="s">
        <v>8390</v>
      </c>
      <c r="B1003" t="s">
        <v>8316</v>
      </c>
      <c r="C1003" t="s">
        <v>8223</v>
      </c>
      <c r="D1003" t="s">
        <v>8218</v>
      </c>
    </row>
    <row r="1004" spans="1:4" x14ac:dyDescent="0.3">
      <c r="A1004" t="s">
        <v>8390</v>
      </c>
      <c r="B1004" t="s">
        <v>8316</v>
      </c>
      <c r="C1004" t="s">
        <v>8223</v>
      </c>
      <c r="D1004" t="s">
        <v>8218</v>
      </c>
    </row>
    <row r="1005" spans="1:4" x14ac:dyDescent="0.3">
      <c r="A1005" t="s">
        <v>8390</v>
      </c>
      <c r="B1005" t="s">
        <v>8316</v>
      </c>
      <c r="C1005" t="s">
        <v>8223</v>
      </c>
      <c r="D1005" t="s">
        <v>8218</v>
      </c>
    </row>
    <row r="1006" spans="1:4" x14ac:dyDescent="0.3">
      <c r="A1006" t="s">
        <v>8390</v>
      </c>
      <c r="B1006" t="s">
        <v>8316</v>
      </c>
      <c r="C1006" t="s">
        <v>8223</v>
      </c>
      <c r="D1006" t="s">
        <v>8218</v>
      </c>
    </row>
    <row r="1007" spans="1:4" x14ac:dyDescent="0.3">
      <c r="A1007" t="s">
        <v>8390</v>
      </c>
      <c r="B1007" t="s">
        <v>8316</v>
      </c>
      <c r="C1007" t="s">
        <v>8223</v>
      </c>
      <c r="D1007" t="s">
        <v>8218</v>
      </c>
    </row>
    <row r="1008" spans="1:4" x14ac:dyDescent="0.3">
      <c r="A1008" t="s">
        <v>8390</v>
      </c>
      <c r="B1008" t="s">
        <v>8316</v>
      </c>
      <c r="C1008" t="s">
        <v>8223</v>
      </c>
      <c r="D1008" t="s">
        <v>8218</v>
      </c>
    </row>
    <row r="1009" spans="1:4" x14ac:dyDescent="0.3">
      <c r="A1009" t="s">
        <v>8390</v>
      </c>
      <c r="B1009" t="s">
        <v>8316</v>
      </c>
      <c r="C1009" t="s">
        <v>8223</v>
      </c>
      <c r="D1009" t="s">
        <v>8218</v>
      </c>
    </row>
    <row r="1010" spans="1:4" x14ac:dyDescent="0.3">
      <c r="A1010" t="s">
        <v>8390</v>
      </c>
      <c r="B1010" t="s">
        <v>8316</v>
      </c>
      <c r="C1010" t="s">
        <v>8223</v>
      </c>
      <c r="D1010" t="s">
        <v>8218</v>
      </c>
    </row>
    <row r="1011" spans="1:4" x14ac:dyDescent="0.3">
      <c r="A1011" t="s">
        <v>8390</v>
      </c>
      <c r="B1011" t="s">
        <v>8316</v>
      </c>
      <c r="C1011" t="s">
        <v>8223</v>
      </c>
      <c r="D1011" t="s">
        <v>8218</v>
      </c>
    </row>
    <row r="1012" spans="1:4" x14ac:dyDescent="0.3">
      <c r="A1012" t="s">
        <v>8390</v>
      </c>
      <c r="B1012" t="s">
        <v>8316</v>
      </c>
      <c r="C1012" t="s">
        <v>8223</v>
      </c>
      <c r="D1012" t="s">
        <v>8218</v>
      </c>
    </row>
    <row r="1013" spans="1:4" x14ac:dyDescent="0.3">
      <c r="A1013" t="s">
        <v>8390</v>
      </c>
      <c r="B1013" t="s">
        <v>8316</v>
      </c>
      <c r="C1013" t="s">
        <v>8223</v>
      </c>
      <c r="D1013" t="s">
        <v>8218</v>
      </c>
    </row>
    <row r="1014" spans="1:4" x14ac:dyDescent="0.3">
      <c r="A1014" t="s">
        <v>8390</v>
      </c>
      <c r="B1014" t="s">
        <v>8316</v>
      </c>
      <c r="C1014" t="s">
        <v>8223</v>
      </c>
      <c r="D1014" t="s">
        <v>8218</v>
      </c>
    </row>
    <row r="1015" spans="1:4" x14ac:dyDescent="0.3">
      <c r="A1015" t="s">
        <v>8390</v>
      </c>
      <c r="B1015" t="s">
        <v>8316</v>
      </c>
      <c r="C1015" t="s">
        <v>8223</v>
      </c>
      <c r="D1015" t="s">
        <v>8218</v>
      </c>
    </row>
    <row r="1016" spans="1:4" x14ac:dyDescent="0.3">
      <c r="A1016" t="s">
        <v>8390</v>
      </c>
      <c r="B1016" t="s">
        <v>8316</v>
      </c>
      <c r="C1016" t="s">
        <v>8223</v>
      </c>
      <c r="D1016" t="s">
        <v>8218</v>
      </c>
    </row>
    <row r="1017" spans="1:4" x14ac:dyDescent="0.3">
      <c r="A1017" t="s">
        <v>8390</v>
      </c>
      <c r="B1017" t="s">
        <v>8316</v>
      </c>
      <c r="C1017" t="s">
        <v>8223</v>
      </c>
      <c r="D1017" t="s">
        <v>8218</v>
      </c>
    </row>
    <row r="1018" spans="1:4" x14ac:dyDescent="0.3">
      <c r="A1018" t="s">
        <v>8390</v>
      </c>
      <c r="B1018" t="s">
        <v>8316</v>
      </c>
      <c r="C1018" t="s">
        <v>8223</v>
      </c>
      <c r="D1018" t="s">
        <v>8218</v>
      </c>
    </row>
    <row r="1019" spans="1:4" x14ac:dyDescent="0.3">
      <c r="A1019" t="s">
        <v>8390</v>
      </c>
      <c r="B1019" t="s">
        <v>8316</v>
      </c>
      <c r="C1019" t="s">
        <v>8223</v>
      </c>
      <c r="D1019" t="s">
        <v>8218</v>
      </c>
    </row>
    <row r="1020" spans="1:4" x14ac:dyDescent="0.3">
      <c r="A1020" t="s">
        <v>8390</v>
      </c>
      <c r="B1020" t="s">
        <v>8316</v>
      </c>
      <c r="C1020" t="s">
        <v>8223</v>
      </c>
      <c r="D1020" t="s">
        <v>8218</v>
      </c>
    </row>
    <row r="1021" spans="1:4" x14ac:dyDescent="0.3">
      <c r="A1021" t="s">
        <v>8390</v>
      </c>
      <c r="B1021" t="s">
        <v>8316</v>
      </c>
      <c r="C1021" t="s">
        <v>8223</v>
      </c>
      <c r="D1021" t="s">
        <v>8218</v>
      </c>
    </row>
    <row r="1022" spans="1:4" x14ac:dyDescent="0.3">
      <c r="A1022" t="s">
        <v>8390</v>
      </c>
      <c r="B1022" t="s">
        <v>8316</v>
      </c>
      <c r="C1022" t="s">
        <v>8223</v>
      </c>
      <c r="D1022" t="s">
        <v>8218</v>
      </c>
    </row>
    <row r="1023" spans="1:4" x14ac:dyDescent="0.3">
      <c r="A1023" t="s">
        <v>8390</v>
      </c>
      <c r="B1023" t="s">
        <v>8316</v>
      </c>
      <c r="C1023" t="s">
        <v>8223</v>
      </c>
      <c r="D1023" t="s">
        <v>8218</v>
      </c>
    </row>
    <row r="1024" spans="1:4" x14ac:dyDescent="0.3">
      <c r="A1024" t="s">
        <v>8390</v>
      </c>
      <c r="B1024" t="s">
        <v>8316</v>
      </c>
      <c r="C1024" t="s">
        <v>8223</v>
      </c>
      <c r="D1024" t="s">
        <v>8218</v>
      </c>
    </row>
    <row r="1025" spans="1:4" x14ac:dyDescent="0.3">
      <c r="A1025" t="s">
        <v>8390</v>
      </c>
      <c r="B1025" t="s">
        <v>8316</v>
      </c>
      <c r="C1025" t="s">
        <v>8223</v>
      </c>
      <c r="D1025" t="s">
        <v>8218</v>
      </c>
    </row>
    <row r="1026" spans="1:4" x14ac:dyDescent="0.3">
      <c r="A1026" t="s">
        <v>8390</v>
      </c>
      <c r="B1026" t="s">
        <v>8316</v>
      </c>
      <c r="C1026" t="s">
        <v>8223</v>
      </c>
      <c r="D1026" t="s">
        <v>8218</v>
      </c>
    </row>
    <row r="1027" spans="1:4" x14ac:dyDescent="0.3">
      <c r="A1027" t="s">
        <v>8390</v>
      </c>
      <c r="B1027" t="s">
        <v>8316</v>
      </c>
      <c r="C1027" t="s">
        <v>8223</v>
      </c>
      <c r="D1027" t="s">
        <v>8218</v>
      </c>
    </row>
    <row r="1028" spans="1:4" x14ac:dyDescent="0.3">
      <c r="A1028" t="s">
        <v>8390</v>
      </c>
      <c r="B1028" t="s">
        <v>8316</v>
      </c>
      <c r="C1028" t="s">
        <v>8223</v>
      </c>
      <c r="D1028" t="s">
        <v>8218</v>
      </c>
    </row>
    <row r="1029" spans="1:4" x14ac:dyDescent="0.3">
      <c r="A1029" t="s">
        <v>8390</v>
      </c>
      <c r="B1029" t="s">
        <v>8316</v>
      </c>
      <c r="C1029" t="s">
        <v>8223</v>
      </c>
      <c r="D1029" t="s">
        <v>8218</v>
      </c>
    </row>
    <row r="1030" spans="1:4" x14ac:dyDescent="0.3">
      <c r="A1030" t="s">
        <v>8390</v>
      </c>
      <c r="B1030" t="s">
        <v>8316</v>
      </c>
      <c r="C1030" t="s">
        <v>8223</v>
      </c>
      <c r="D1030" t="s">
        <v>8218</v>
      </c>
    </row>
    <row r="1031" spans="1:4" x14ac:dyDescent="0.3">
      <c r="A1031" t="s">
        <v>8390</v>
      </c>
      <c r="B1031" t="s">
        <v>8316</v>
      </c>
      <c r="C1031" t="s">
        <v>8223</v>
      </c>
      <c r="D1031" t="s">
        <v>8218</v>
      </c>
    </row>
    <row r="1032" spans="1:4" x14ac:dyDescent="0.3">
      <c r="A1032" t="s">
        <v>8390</v>
      </c>
      <c r="B1032" t="s">
        <v>8316</v>
      </c>
      <c r="C1032" t="s">
        <v>8223</v>
      </c>
      <c r="D1032" t="s">
        <v>8218</v>
      </c>
    </row>
    <row r="1033" spans="1:4" x14ac:dyDescent="0.3">
      <c r="A1033" t="s">
        <v>8390</v>
      </c>
      <c r="B1033" t="s">
        <v>8316</v>
      </c>
      <c r="C1033" t="s">
        <v>8223</v>
      </c>
      <c r="D1033" t="s">
        <v>8218</v>
      </c>
    </row>
    <row r="1034" spans="1:4" x14ac:dyDescent="0.3">
      <c r="A1034" t="s">
        <v>8390</v>
      </c>
      <c r="B1034" t="s">
        <v>8316</v>
      </c>
      <c r="C1034" t="s">
        <v>8223</v>
      </c>
      <c r="D1034" t="s">
        <v>8218</v>
      </c>
    </row>
    <row r="1035" spans="1:4" x14ac:dyDescent="0.3">
      <c r="A1035" t="s">
        <v>8390</v>
      </c>
      <c r="B1035" t="s">
        <v>8316</v>
      </c>
      <c r="C1035" t="s">
        <v>8223</v>
      </c>
      <c r="D1035" t="s">
        <v>8218</v>
      </c>
    </row>
    <row r="1036" spans="1:4" x14ac:dyDescent="0.3">
      <c r="A1036" t="s">
        <v>8390</v>
      </c>
      <c r="B1036" t="s">
        <v>8316</v>
      </c>
      <c r="C1036" t="s">
        <v>8223</v>
      </c>
      <c r="D1036" t="s">
        <v>8218</v>
      </c>
    </row>
    <row r="1037" spans="1:4" x14ac:dyDescent="0.3">
      <c r="A1037" t="s">
        <v>8390</v>
      </c>
      <c r="B1037" t="s">
        <v>8316</v>
      </c>
      <c r="C1037" t="s">
        <v>8223</v>
      </c>
      <c r="D1037" t="s">
        <v>8218</v>
      </c>
    </row>
    <row r="1038" spans="1:4" x14ac:dyDescent="0.3">
      <c r="A1038" t="s">
        <v>8390</v>
      </c>
      <c r="B1038" t="s">
        <v>8316</v>
      </c>
      <c r="C1038" t="s">
        <v>8223</v>
      </c>
      <c r="D1038" t="s">
        <v>8218</v>
      </c>
    </row>
    <row r="1039" spans="1:4" x14ac:dyDescent="0.3">
      <c r="A1039" t="s">
        <v>8390</v>
      </c>
      <c r="B1039" t="s">
        <v>8316</v>
      </c>
      <c r="C1039" t="s">
        <v>8223</v>
      </c>
      <c r="D1039" t="s">
        <v>8218</v>
      </c>
    </row>
    <row r="1040" spans="1:4" x14ac:dyDescent="0.3">
      <c r="A1040" t="s">
        <v>8390</v>
      </c>
      <c r="B1040" t="s">
        <v>8316</v>
      </c>
      <c r="C1040" t="s">
        <v>8223</v>
      </c>
      <c r="D1040" t="s">
        <v>8218</v>
      </c>
    </row>
    <row r="1041" spans="1:4" x14ac:dyDescent="0.3">
      <c r="A1041" t="s">
        <v>8390</v>
      </c>
      <c r="B1041" t="s">
        <v>8316</v>
      </c>
      <c r="C1041" t="s">
        <v>8223</v>
      </c>
      <c r="D1041" t="s">
        <v>8218</v>
      </c>
    </row>
    <row r="1042" spans="1:4" x14ac:dyDescent="0.3">
      <c r="A1042" t="s">
        <v>8390</v>
      </c>
      <c r="B1042" t="s">
        <v>8316</v>
      </c>
      <c r="C1042" t="s">
        <v>8223</v>
      </c>
      <c r="D1042" t="s">
        <v>8218</v>
      </c>
    </row>
    <row r="1043" spans="1:4" x14ac:dyDescent="0.3">
      <c r="A1043" t="s">
        <v>8390</v>
      </c>
      <c r="B1043" t="s">
        <v>8316</v>
      </c>
      <c r="C1043" t="s">
        <v>8223</v>
      </c>
      <c r="D1043" t="s">
        <v>8218</v>
      </c>
    </row>
    <row r="1044" spans="1:4" x14ac:dyDescent="0.3">
      <c r="A1044" t="s">
        <v>8390</v>
      </c>
      <c r="B1044" t="s">
        <v>8316</v>
      </c>
      <c r="C1044" t="s">
        <v>8223</v>
      </c>
      <c r="D1044" t="s">
        <v>8218</v>
      </c>
    </row>
    <row r="1045" spans="1:4" x14ac:dyDescent="0.3">
      <c r="A1045" t="s">
        <v>8390</v>
      </c>
      <c r="B1045" t="s">
        <v>8316</v>
      </c>
      <c r="C1045" t="s">
        <v>8223</v>
      </c>
      <c r="D1045" t="s">
        <v>8218</v>
      </c>
    </row>
    <row r="1046" spans="1:4" x14ac:dyDescent="0.3">
      <c r="A1046" t="s">
        <v>8390</v>
      </c>
      <c r="B1046" t="s">
        <v>8316</v>
      </c>
      <c r="C1046" t="s">
        <v>8223</v>
      </c>
      <c r="D1046" t="s">
        <v>8218</v>
      </c>
    </row>
    <row r="1047" spans="1:4" x14ac:dyDescent="0.3">
      <c r="A1047" t="s">
        <v>8390</v>
      </c>
      <c r="B1047" t="s">
        <v>8316</v>
      </c>
      <c r="C1047" t="s">
        <v>8223</v>
      </c>
      <c r="D1047" t="s">
        <v>8218</v>
      </c>
    </row>
    <row r="1048" spans="1:4" x14ac:dyDescent="0.3">
      <c r="A1048" t="s">
        <v>8390</v>
      </c>
      <c r="B1048" t="s">
        <v>8316</v>
      </c>
      <c r="C1048" t="s">
        <v>8223</v>
      </c>
      <c r="D1048" t="s">
        <v>8218</v>
      </c>
    </row>
    <row r="1049" spans="1:4" x14ac:dyDescent="0.3">
      <c r="A1049" t="s">
        <v>8390</v>
      </c>
      <c r="B1049" t="s">
        <v>8316</v>
      </c>
      <c r="C1049" t="s">
        <v>8223</v>
      </c>
      <c r="D1049" t="s">
        <v>8218</v>
      </c>
    </row>
    <row r="1050" spans="1:4" x14ac:dyDescent="0.3">
      <c r="A1050" t="s">
        <v>8390</v>
      </c>
      <c r="B1050" t="s">
        <v>8316</v>
      </c>
      <c r="C1050" t="s">
        <v>8223</v>
      </c>
      <c r="D1050" t="s">
        <v>8218</v>
      </c>
    </row>
    <row r="1051" spans="1:4" x14ac:dyDescent="0.3">
      <c r="A1051" t="s">
        <v>8390</v>
      </c>
      <c r="B1051" t="s">
        <v>8316</v>
      </c>
      <c r="C1051" t="s">
        <v>8223</v>
      </c>
      <c r="D1051" t="s">
        <v>8218</v>
      </c>
    </row>
    <row r="1052" spans="1:4" x14ac:dyDescent="0.3">
      <c r="A1052" t="s">
        <v>8390</v>
      </c>
      <c r="B1052" t="s">
        <v>8316</v>
      </c>
      <c r="C1052" t="s">
        <v>8223</v>
      </c>
      <c r="D1052" t="s">
        <v>8218</v>
      </c>
    </row>
    <row r="1053" spans="1:4" x14ac:dyDescent="0.3">
      <c r="A1053" t="s">
        <v>8390</v>
      </c>
      <c r="B1053" t="s">
        <v>8316</v>
      </c>
      <c r="C1053" t="s">
        <v>8223</v>
      </c>
      <c r="D1053" t="s">
        <v>8218</v>
      </c>
    </row>
    <row r="1054" spans="1:4" x14ac:dyDescent="0.3">
      <c r="A1054" t="s">
        <v>8390</v>
      </c>
      <c r="B1054" t="s">
        <v>8316</v>
      </c>
      <c r="C1054" t="s">
        <v>8223</v>
      </c>
      <c r="D1054" t="s">
        <v>8218</v>
      </c>
    </row>
    <row r="1055" spans="1:4" x14ac:dyDescent="0.3">
      <c r="A1055" t="s">
        <v>8390</v>
      </c>
      <c r="B1055" t="s">
        <v>8316</v>
      </c>
      <c r="C1055" t="s">
        <v>8223</v>
      </c>
      <c r="D1055" t="s">
        <v>8218</v>
      </c>
    </row>
    <row r="1056" spans="1:4" x14ac:dyDescent="0.3">
      <c r="A1056" t="s">
        <v>8390</v>
      </c>
      <c r="B1056" t="s">
        <v>8316</v>
      </c>
      <c r="C1056" t="s">
        <v>8223</v>
      </c>
      <c r="D1056" t="s">
        <v>8218</v>
      </c>
    </row>
    <row r="1057" spans="1:4" x14ac:dyDescent="0.3">
      <c r="A1057" t="s">
        <v>8390</v>
      </c>
      <c r="B1057" t="s">
        <v>8316</v>
      </c>
      <c r="C1057" t="s">
        <v>8223</v>
      </c>
      <c r="D1057" t="s">
        <v>8218</v>
      </c>
    </row>
    <row r="1058" spans="1:4" x14ac:dyDescent="0.3">
      <c r="A1058" t="s">
        <v>8390</v>
      </c>
      <c r="B1058" t="s">
        <v>8316</v>
      </c>
      <c r="C1058" t="s">
        <v>8223</v>
      </c>
      <c r="D1058" t="s">
        <v>8218</v>
      </c>
    </row>
    <row r="1059" spans="1:4" x14ac:dyDescent="0.3">
      <c r="A1059" t="s">
        <v>8390</v>
      </c>
      <c r="B1059" t="s">
        <v>8316</v>
      </c>
      <c r="C1059" t="s">
        <v>8223</v>
      </c>
      <c r="D1059" t="s">
        <v>8218</v>
      </c>
    </row>
    <row r="1060" spans="1:4" x14ac:dyDescent="0.3">
      <c r="A1060" t="s">
        <v>8390</v>
      </c>
      <c r="B1060" t="s">
        <v>8316</v>
      </c>
      <c r="C1060" t="s">
        <v>8223</v>
      </c>
      <c r="D1060" t="s">
        <v>8218</v>
      </c>
    </row>
    <row r="1061" spans="1:4" x14ac:dyDescent="0.3">
      <c r="A1061" t="s">
        <v>8390</v>
      </c>
      <c r="B1061" t="s">
        <v>8316</v>
      </c>
      <c r="C1061" t="s">
        <v>8223</v>
      </c>
      <c r="D1061" t="s">
        <v>8218</v>
      </c>
    </row>
    <row r="1062" spans="1:4" x14ac:dyDescent="0.3">
      <c r="A1062" t="s">
        <v>8390</v>
      </c>
      <c r="B1062" t="s">
        <v>8316</v>
      </c>
      <c r="C1062" t="s">
        <v>8223</v>
      </c>
      <c r="D1062" t="s">
        <v>8218</v>
      </c>
    </row>
    <row r="1063" spans="1:4" x14ac:dyDescent="0.3">
      <c r="A1063" t="s">
        <v>8390</v>
      </c>
      <c r="B1063" t="s">
        <v>8316</v>
      </c>
      <c r="C1063" t="s">
        <v>8223</v>
      </c>
      <c r="D1063" t="s">
        <v>8218</v>
      </c>
    </row>
    <row r="1064" spans="1:4" x14ac:dyDescent="0.3">
      <c r="A1064" t="s">
        <v>8390</v>
      </c>
      <c r="B1064" t="s">
        <v>8316</v>
      </c>
      <c r="C1064" t="s">
        <v>8223</v>
      </c>
      <c r="D1064" t="s">
        <v>8218</v>
      </c>
    </row>
    <row r="1065" spans="1:4" x14ac:dyDescent="0.3">
      <c r="A1065" t="s">
        <v>8390</v>
      </c>
      <c r="B1065" t="s">
        <v>8316</v>
      </c>
      <c r="C1065" t="s">
        <v>8223</v>
      </c>
      <c r="D1065" t="s">
        <v>8218</v>
      </c>
    </row>
    <row r="1066" spans="1:4" x14ac:dyDescent="0.3">
      <c r="A1066" t="s">
        <v>8390</v>
      </c>
      <c r="B1066" t="s">
        <v>8316</v>
      </c>
      <c r="C1066" t="s">
        <v>8223</v>
      </c>
      <c r="D1066" t="s">
        <v>8218</v>
      </c>
    </row>
    <row r="1067" spans="1:4" x14ac:dyDescent="0.3">
      <c r="A1067" t="s">
        <v>8390</v>
      </c>
      <c r="B1067" t="s">
        <v>8316</v>
      </c>
      <c r="C1067" t="s">
        <v>8223</v>
      </c>
      <c r="D1067" t="s">
        <v>8218</v>
      </c>
    </row>
    <row r="1068" spans="1:4" x14ac:dyDescent="0.3">
      <c r="A1068" t="s">
        <v>8390</v>
      </c>
      <c r="C1068" t="s">
        <v>8223</v>
      </c>
      <c r="D1068" t="s">
        <v>8218</v>
      </c>
    </row>
    <row r="1069" spans="1:4" x14ac:dyDescent="0.3">
      <c r="A1069" t="s">
        <v>8390</v>
      </c>
      <c r="C1069" t="s">
        <v>8223</v>
      </c>
      <c r="D1069" t="s">
        <v>8218</v>
      </c>
    </row>
    <row r="1070" spans="1:4" x14ac:dyDescent="0.3">
      <c r="A1070" t="s">
        <v>8390</v>
      </c>
      <c r="C1070" t="s">
        <v>8223</v>
      </c>
      <c r="D1070" t="s">
        <v>8218</v>
      </c>
    </row>
    <row r="1071" spans="1:4" x14ac:dyDescent="0.3">
      <c r="A1071" t="s">
        <v>8390</v>
      </c>
      <c r="C1071" t="s">
        <v>8223</v>
      </c>
      <c r="D1071" t="s">
        <v>8218</v>
      </c>
    </row>
    <row r="1072" spans="1:4" x14ac:dyDescent="0.3">
      <c r="A1072" t="s">
        <v>8390</v>
      </c>
      <c r="C1072" t="s">
        <v>8223</v>
      </c>
      <c r="D1072" t="s">
        <v>8218</v>
      </c>
    </row>
    <row r="1073" spans="1:4" x14ac:dyDescent="0.3">
      <c r="A1073" t="s">
        <v>8390</v>
      </c>
      <c r="C1073" t="s">
        <v>8223</v>
      </c>
      <c r="D1073" t="s">
        <v>8218</v>
      </c>
    </row>
    <row r="1074" spans="1:4" x14ac:dyDescent="0.3">
      <c r="A1074" t="s">
        <v>8390</v>
      </c>
      <c r="C1074" t="s">
        <v>8223</v>
      </c>
      <c r="D1074" t="s">
        <v>8218</v>
      </c>
    </row>
    <row r="1075" spans="1:4" x14ac:dyDescent="0.3">
      <c r="A1075" t="s">
        <v>8390</v>
      </c>
      <c r="C1075" t="s">
        <v>8223</v>
      </c>
      <c r="D1075" t="s">
        <v>8218</v>
      </c>
    </row>
    <row r="1076" spans="1:4" x14ac:dyDescent="0.3">
      <c r="A1076" t="s">
        <v>8390</v>
      </c>
      <c r="C1076" t="s">
        <v>8223</v>
      </c>
      <c r="D1076" t="s">
        <v>8218</v>
      </c>
    </row>
    <row r="1077" spans="1:4" x14ac:dyDescent="0.3">
      <c r="A1077" t="s">
        <v>8390</v>
      </c>
      <c r="C1077" t="s">
        <v>8223</v>
      </c>
      <c r="D1077" t="s">
        <v>8218</v>
      </c>
    </row>
    <row r="1078" spans="1:4" x14ac:dyDescent="0.3">
      <c r="A1078" t="s">
        <v>8390</v>
      </c>
      <c r="C1078" t="s">
        <v>8223</v>
      </c>
      <c r="D1078" t="s">
        <v>8218</v>
      </c>
    </row>
    <row r="1079" spans="1:4" x14ac:dyDescent="0.3">
      <c r="A1079" t="s">
        <v>8390</v>
      </c>
      <c r="C1079" t="s">
        <v>8223</v>
      </c>
      <c r="D1079" t="s">
        <v>8218</v>
      </c>
    </row>
    <row r="1080" spans="1:4" x14ac:dyDescent="0.3">
      <c r="A1080" t="s">
        <v>8390</v>
      </c>
      <c r="C1080" t="s">
        <v>8223</v>
      </c>
      <c r="D1080" t="s">
        <v>8218</v>
      </c>
    </row>
    <row r="1081" spans="1:4" x14ac:dyDescent="0.3">
      <c r="A1081" t="s">
        <v>8390</v>
      </c>
      <c r="C1081" t="s">
        <v>8223</v>
      </c>
      <c r="D1081" t="s">
        <v>8218</v>
      </c>
    </row>
    <row r="1082" spans="1:4" x14ac:dyDescent="0.3">
      <c r="A1082" t="s">
        <v>8390</v>
      </c>
      <c r="C1082" t="s">
        <v>8223</v>
      </c>
      <c r="D1082" t="s">
        <v>8218</v>
      </c>
    </row>
    <row r="1083" spans="1:4" x14ac:dyDescent="0.3">
      <c r="A1083" t="s">
        <v>8390</v>
      </c>
      <c r="C1083" t="s">
        <v>8223</v>
      </c>
      <c r="D1083" t="s">
        <v>8218</v>
      </c>
    </row>
    <row r="1084" spans="1:4" x14ac:dyDescent="0.3">
      <c r="A1084" t="s">
        <v>8390</v>
      </c>
      <c r="C1084" t="s">
        <v>8223</v>
      </c>
      <c r="D1084" t="s">
        <v>8218</v>
      </c>
    </row>
    <row r="1085" spans="1:4" x14ac:dyDescent="0.3">
      <c r="A1085" t="s">
        <v>8390</v>
      </c>
      <c r="C1085" t="s">
        <v>8223</v>
      </c>
      <c r="D1085" t="s">
        <v>8218</v>
      </c>
    </row>
    <row r="1086" spans="1:4" x14ac:dyDescent="0.3">
      <c r="A1086" t="s">
        <v>8390</v>
      </c>
      <c r="C1086" t="s">
        <v>8223</v>
      </c>
      <c r="D1086" t="s">
        <v>8218</v>
      </c>
    </row>
    <row r="1087" spans="1:4" x14ac:dyDescent="0.3">
      <c r="A1087" t="s">
        <v>8390</v>
      </c>
      <c r="C1087" t="s">
        <v>8223</v>
      </c>
      <c r="D1087" t="s">
        <v>8218</v>
      </c>
    </row>
    <row r="1088" spans="1:4" x14ac:dyDescent="0.3">
      <c r="A1088" t="s">
        <v>8390</v>
      </c>
      <c r="C1088" t="s">
        <v>8223</v>
      </c>
      <c r="D1088" t="s">
        <v>8218</v>
      </c>
    </row>
    <row r="1089" spans="1:4" x14ac:dyDescent="0.3">
      <c r="A1089" t="s">
        <v>8390</v>
      </c>
      <c r="C1089" t="s">
        <v>8223</v>
      </c>
      <c r="D1089" t="s">
        <v>8218</v>
      </c>
    </row>
    <row r="1090" spans="1:4" x14ac:dyDescent="0.3">
      <c r="A1090" t="s">
        <v>8390</v>
      </c>
      <c r="C1090" t="s">
        <v>8223</v>
      </c>
      <c r="D1090" t="s">
        <v>8218</v>
      </c>
    </row>
    <row r="1091" spans="1:4" x14ac:dyDescent="0.3">
      <c r="A1091" t="s">
        <v>8390</v>
      </c>
      <c r="C1091" t="s">
        <v>8223</v>
      </c>
      <c r="D1091" t="s">
        <v>8218</v>
      </c>
    </row>
    <row r="1092" spans="1:4" x14ac:dyDescent="0.3">
      <c r="A1092" t="s">
        <v>8390</v>
      </c>
      <c r="C1092" t="s">
        <v>8223</v>
      </c>
      <c r="D1092" t="s">
        <v>8218</v>
      </c>
    </row>
    <row r="1093" spans="1:4" x14ac:dyDescent="0.3">
      <c r="A1093" t="s">
        <v>8390</v>
      </c>
      <c r="C1093" t="s">
        <v>8223</v>
      </c>
      <c r="D1093" t="s">
        <v>8218</v>
      </c>
    </row>
    <row r="1094" spans="1:4" x14ac:dyDescent="0.3">
      <c r="A1094" t="s">
        <v>8390</v>
      </c>
      <c r="C1094" t="s">
        <v>8223</v>
      </c>
      <c r="D1094" t="s">
        <v>8218</v>
      </c>
    </row>
    <row r="1095" spans="1:4" x14ac:dyDescent="0.3">
      <c r="A1095" t="s">
        <v>8390</v>
      </c>
      <c r="C1095" t="s">
        <v>8223</v>
      </c>
      <c r="D1095" t="s">
        <v>8218</v>
      </c>
    </row>
    <row r="1096" spans="1:4" x14ac:dyDescent="0.3">
      <c r="A1096" t="s">
        <v>8390</v>
      </c>
      <c r="C1096" t="s">
        <v>8223</v>
      </c>
      <c r="D1096" t="s">
        <v>8218</v>
      </c>
    </row>
    <row r="1097" spans="1:4" x14ac:dyDescent="0.3">
      <c r="A1097" t="s">
        <v>8390</v>
      </c>
      <c r="C1097" t="s">
        <v>8223</v>
      </c>
      <c r="D1097" t="s">
        <v>8218</v>
      </c>
    </row>
    <row r="1098" spans="1:4" x14ac:dyDescent="0.3">
      <c r="A1098" t="s">
        <v>8390</v>
      </c>
      <c r="C1098" t="s">
        <v>8223</v>
      </c>
      <c r="D1098" t="s">
        <v>8218</v>
      </c>
    </row>
    <row r="1099" spans="1:4" x14ac:dyDescent="0.3">
      <c r="A1099" t="s">
        <v>8390</v>
      </c>
      <c r="C1099" t="s">
        <v>8223</v>
      </c>
      <c r="D1099" t="s">
        <v>8218</v>
      </c>
    </row>
    <row r="1100" spans="1:4" x14ac:dyDescent="0.3">
      <c r="A1100" t="s">
        <v>8390</v>
      </c>
      <c r="C1100" t="s">
        <v>8223</v>
      </c>
      <c r="D1100" t="s">
        <v>8218</v>
      </c>
    </row>
    <row r="1101" spans="1:4" x14ac:dyDescent="0.3">
      <c r="A1101" t="s">
        <v>8390</v>
      </c>
      <c r="C1101" t="s">
        <v>8223</v>
      </c>
      <c r="D1101" t="s">
        <v>8218</v>
      </c>
    </row>
    <row r="1102" spans="1:4" x14ac:dyDescent="0.3">
      <c r="A1102" t="s">
        <v>8390</v>
      </c>
      <c r="C1102" t="s">
        <v>8223</v>
      </c>
      <c r="D1102" t="s">
        <v>8218</v>
      </c>
    </row>
    <row r="1103" spans="1:4" x14ac:dyDescent="0.3">
      <c r="A1103" t="s">
        <v>8390</v>
      </c>
      <c r="C1103" t="s">
        <v>8223</v>
      </c>
      <c r="D1103" t="s">
        <v>8218</v>
      </c>
    </row>
    <row r="1104" spans="1:4" x14ac:dyDescent="0.3">
      <c r="A1104" t="s">
        <v>8390</v>
      </c>
      <c r="C1104" t="s">
        <v>8223</v>
      </c>
      <c r="D1104" t="s">
        <v>8218</v>
      </c>
    </row>
    <row r="1105" spans="1:4" x14ac:dyDescent="0.3">
      <c r="A1105" t="s">
        <v>8390</v>
      </c>
      <c r="C1105" t="s">
        <v>8223</v>
      </c>
      <c r="D1105" t="s">
        <v>8218</v>
      </c>
    </row>
    <row r="1106" spans="1:4" x14ac:dyDescent="0.3">
      <c r="A1106" t="s">
        <v>8390</v>
      </c>
      <c r="C1106" t="s">
        <v>8223</v>
      </c>
      <c r="D1106" t="s">
        <v>8218</v>
      </c>
    </row>
    <row r="1107" spans="1:4" x14ac:dyDescent="0.3">
      <c r="A1107" t="s">
        <v>8390</v>
      </c>
      <c r="C1107" t="s">
        <v>8223</v>
      </c>
      <c r="D1107" t="s">
        <v>8218</v>
      </c>
    </row>
    <row r="1108" spans="1:4" x14ac:dyDescent="0.3">
      <c r="A1108" t="s">
        <v>8390</v>
      </c>
      <c r="C1108" t="s">
        <v>8223</v>
      </c>
      <c r="D1108" t="s">
        <v>8218</v>
      </c>
    </row>
    <row r="1109" spans="1:4" x14ac:dyDescent="0.3">
      <c r="A1109" t="s">
        <v>8390</v>
      </c>
      <c r="C1109" t="s">
        <v>8223</v>
      </c>
      <c r="D1109" t="s">
        <v>8218</v>
      </c>
    </row>
    <row r="1110" spans="1:4" x14ac:dyDescent="0.3">
      <c r="A1110" t="s">
        <v>8390</v>
      </c>
      <c r="C1110" t="s">
        <v>8223</v>
      </c>
      <c r="D1110" t="s">
        <v>8218</v>
      </c>
    </row>
    <row r="1111" spans="1:4" x14ac:dyDescent="0.3">
      <c r="A1111" t="s">
        <v>8390</v>
      </c>
      <c r="C1111" t="s">
        <v>8223</v>
      </c>
      <c r="D1111" t="s">
        <v>8218</v>
      </c>
    </row>
    <row r="1112" spans="1:4" x14ac:dyDescent="0.3">
      <c r="A1112" t="s">
        <v>8390</v>
      </c>
      <c r="C1112" t="s">
        <v>8223</v>
      </c>
      <c r="D1112" t="s">
        <v>8218</v>
      </c>
    </row>
    <row r="1113" spans="1:4" x14ac:dyDescent="0.3">
      <c r="A1113" t="s">
        <v>8390</v>
      </c>
      <c r="C1113" t="s">
        <v>8223</v>
      </c>
      <c r="D1113" t="s">
        <v>8218</v>
      </c>
    </row>
    <row r="1114" spans="1:4" x14ac:dyDescent="0.3">
      <c r="A1114" t="s">
        <v>8390</v>
      </c>
      <c r="C1114" t="s">
        <v>8223</v>
      </c>
      <c r="D1114" t="s">
        <v>8218</v>
      </c>
    </row>
    <row r="1115" spans="1:4" x14ac:dyDescent="0.3">
      <c r="A1115" t="s">
        <v>8390</v>
      </c>
      <c r="C1115" t="s">
        <v>8223</v>
      </c>
      <c r="D1115" t="s">
        <v>8218</v>
      </c>
    </row>
    <row r="1116" spans="1:4" x14ac:dyDescent="0.3">
      <c r="A1116" t="s">
        <v>8390</v>
      </c>
      <c r="C1116" t="s">
        <v>8223</v>
      </c>
      <c r="D1116" t="s">
        <v>8218</v>
      </c>
    </row>
    <row r="1117" spans="1:4" x14ac:dyDescent="0.3">
      <c r="A1117" t="s">
        <v>8390</v>
      </c>
      <c r="C1117" t="s">
        <v>8223</v>
      </c>
      <c r="D1117" t="s">
        <v>8218</v>
      </c>
    </row>
    <row r="1118" spans="1:4" x14ac:dyDescent="0.3">
      <c r="A1118" t="s">
        <v>8390</v>
      </c>
      <c r="C1118" t="s">
        <v>8223</v>
      </c>
      <c r="D1118" t="s">
        <v>8218</v>
      </c>
    </row>
    <row r="1119" spans="1:4" x14ac:dyDescent="0.3">
      <c r="A1119" t="s">
        <v>8390</v>
      </c>
      <c r="C1119" t="s">
        <v>8223</v>
      </c>
      <c r="D1119" t="s">
        <v>8218</v>
      </c>
    </row>
    <row r="1120" spans="1:4" x14ac:dyDescent="0.3">
      <c r="A1120" t="s">
        <v>8390</v>
      </c>
      <c r="C1120" t="s">
        <v>8223</v>
      </c>
      <c r="D1120" t="s">
        <v>8218</v>
      </c>
    </row>
    <row r="1121" spans="1:4" x14ac:dyDescent="0.3">
      <c r="A1121" t="s">
        <v>8390</v>
      </c>
      <c r="C1121" t="s">
        <v>8223</v>
      </c>
      <c r="D1121" t="s">
        <v>8218</v>
      </c>
    </row>
    <row r="1122" spans="1:4" x14ac:dyDescent="0.3">
      <c r="A1122" t="s">
        <v>8390</v>
      </c>
      <c r="C1122" t="s">
        <v>8223</v>
      </c>
      <c r="D1122" t="s">
        <v>8218</v>
      </c>
    </row>
    <row r="1123" spans="1:4" x14ac:dyDescent="0.3">
      <c r="A1123" t="s">
        <v>8390</v>
      </c>
      <c r="C1123" t="s">
        <v>8223</v>
      </c>
      <c r="D1123" t="s">
        <v>8218</v>
      </c>
    </row>
    <row r="1124" spans="1:4" x14ac:dyDescent="0.3">
      <c r="A1124" t="s">
        <v>8390</v>
      </c>
      <c r="C1124" t="s">
        <v>8223</v>
      </c>
      <c r="D1124" t="s">
        <v>8218</v>
      </c>
    </row>
    <row r="1125" spans="1:4" x14ac:dyDescent="0.3">
      <c r="A1125" t="s">
        <v>8390</v>
      </c>
      <c r="C1125" t="s">
        <v>8223</v>
      </c>
      <c r="D1125" t="s">
        <v>8218</v>
      </c>
    </row>
    <row r="1126" spans="1:4" x14ac:dyDescent="0.3">
      <c r="A1126" t="s">
        <v>8390</v>
      </c>
      <c r="C1126" t="s">
        <v>8223</v>
      </c>
      <c r="D1126" t="s">
        <v>8218</v>
      </c>
    </row>
    <row r="1127" spans="1:4" x14ac:dyDescent="0.3">
      <c r="A1127" t="s">
        <v>8390</v>
      </c>
      <c r="C1127" t="s">
        <v>8223</v>
      </c>
      <c r="D1127" t="s">
        <v>8218</v>
      </c>
    </row>
    <row r="1128" spans="1:4" x14ac:dyDescent="0.3">
      <c r="A1128" t="s">
        <v>8390</v>
      </c>
      <c r="C1128" t="s">
        <v>8223</v>
      </c>
      <c r="D1128" t="s">
        <v>8218</v>
      </c>
    </row>
    <row r="1129" spans="1:4" x14ac:dyDescent="0.3">
      <c r="A1129" t="s">
        <v>8390</v>
      </c>
      <c r="C1129" t="s">
        <v>8223</v>
      </c>
      <c r="D1129" t="s">
        <v>8218</v>
      </c>
    </row>
    <row r="1130" spans="1:4" x14ac:dyDescent="0.3">
      <c r="A1130" t="s">
        <v>8390</v>
      </c>
      <c r="C1130" t="s">
        <v>8223</v>
      </c>
      <c r="D1130" t="s">
        <v>8218</v>
      </c>
    </row>
    <row r="1131" spans="1:4" x14ac:dyDescent="0.3">
      <c r="A1131" t="s">
        <v>8390</v>
      </c>
      <c r="C1131" t="s">
        <v>8223</v>
      </c>
      <c r="D1131" t="s">
        <v>8218</v>
      </c>
    </row>
    <row r="1132" spans="1:4" x14ac:dyDescent="0.3">
      <c r="A1132" t="s">
        <v>8390</v>
      </c>
      <c r="C1132" t="s">
        <v>8223</v>
      </c>
      <c r="D1132" t="s">
        <v>8218</v>
      </c>
    </row>
    <row r="1133" spans="1:4" x14ac:dyDescent="0.3">
      <c r="A1133" t="s">
        <v>8390</v>
      </c>
      <c r="C1133" t="s">
        <v>8223</v>
      </c>
      <c r="D1133" t="s">
        <v>8218</v>
      </c>
    </row>
    <row r="1134" spans="1:4" x14ac:dyDescent="0.3">
      <c r="A1134" t="s">
        <v>8390</v>
      </c>
      <c r="C1134" t="s">
        <v>8223</v>
      </c>
      <c r="D1134" t="s">
        <v>8218</v>
      </c>
    </row>
    <row r="1135" spans="1:4" x14ac:dyDescent="0.3">
      <c r="A1135" t="s">
        <v>8390</v>
      </c>
      <c r="C1135" t="s">
        <v>8223</v>
      </c>
      <c r="D1135" t="s">
        <v>8218</v>
      </c>
    </row>
    <row r="1136" spans="1:4" x14ac:dyDescent="0.3">
      <c r="A1136" t="s">
        <v>8390</v>
      </c>
      <c r="C1136" t="s">
        <v>8223</v>
      </c>
      <c r="D1136" t="s">
        <v>8218</v>
      </c>
    </row>
    <row r="1137" spans="1:4" x14ac:dyDescent="0.3">
      <c r="A1137" t="s">
        <v>8390</v>
      </c>
      <c r="C1137" t="s">
        <v>8223</v>
      </c>
      <c r="D1137" t="s">
        <v>8218</v>
      </c>
    </row>
    <row r="1138" spans="1:4" x14ac:dyDescent="0.3">
      <c r="A1138" t="s">
        <v>8390</v>
      </c>
      <c r="C1138" t="s">
        <v>8223</v>
      </c>
      <c r="D1138" t="s">
        <v>8218</v>
      </c>
    </row>
    <row r="1139" spans="1:4" x14ac:dyDescent="0.3">
      <c r="A1139" t="s">
        <v>8390</v>
      </c>
      <c r="C1139" t="s">
        <v>8223</v>
      </c>
      <c r="D1139" t="s">
        <v>8218</v>
      </c>
    </row>
    <row r="1140" spans="1:4" x14ac:dyDescent="0.3">
      <c r="A1140" t="s">
        <v>8390</v>
      </c>
      <c r="C1140" t="s">
        <v>8223</v>
      </c>
      <c r="D1140" t="s">
        <v>8218</v>
      </c>
    </row>
    <row r="1141" spans="1:4" x14ac:dyDescent="0.3">
      <c r="A1141" t="s">
        <v>8390</v>
      </c>
      <c r="C1141" t="s">
        <v>8223</v>
      </c>
      <c r="D1141" t="s">
        <v>8218</v>
      </c>
    </row>
    <row r="1142" spans="1:4" x14ac:dyDescent="0.3">
      <c r="A1142" t="s">
        <v>8390</v>
      </c>
      <c r="C1142" t="s">
        <v>8223</v>
      </c>
      <c r="D1142" t="s">
        <v>8218</v>
      </c>
    </row>
    <row r="1143" spans="1:4" x14ac:dyDescent="0.3">
      <c r="A1143" t="s">
        <v>8390</v>
      </c>
      <c r="C1143" t="s">
        <v>8223</v>
      </c>
      <c r="D1143" t="s">
        <v>8218</v>
      </c>
    </row>
    <row r="1144" spans="1:4" x14ac:dyDescent="0.3">
      <c r="A1144" t="s">
        <v>8390</v>
      </c>
      <c r="C1144" t="s">
        <v>8223</v>
      </c>
      <c r="D1144" t="s">
        <v>8218</v>
      </c>
    </row>
    <row r="1145" spans="1:4" x14ac:dyDescent="0.3">
      <c r="A1145" t="s">
        <v>8390</v>
      </c>
      <c r="C1145" t="s">
        <v>8223</v>
      </c>
      <c r="D1145" t="s">
        <v>8218</v>
      </c>
    </row>
    <row r="1146" spans="1:4" x14ac:dyDescent="0.3">
      <c r="A1146" t="s">
        <v>8390</v>
      </c>
      <c r="C1146" t="s">
        <v>8223</v>
      </c>
      <c r="D1146" t="s">
        <v>8218</v>
      </c>
    </row>
    <row r="1147" spans="1:4" x14ac:dyDescent="0.3">
      <c r="A1147" t="s">
        <v>8390</v>
      </c>
      <c r="C1147" t="s">
        <v>8223</v>
      </c>
      <c r="D1147" t="s">
        <v>8218</v>
      </c>
    </row>
    <row r="1148" spans="1:4" x14ac:dyDescent="0.3">
      <c r="A1148" t="s">
        <v>8390</v>
      </c>
      <c r="C1148" t="s">
        <v>8223</v>
      </c>
      <c r="D1148" t="s">
        <v>8218</v>
      </c>
    </row>
    <row r="1149" spans="1:4" x14ac:dyDescent="0.3">
      <c r="A1149" t="s">
        <v>8390</v>
      </c>
      <c r="C1149" t="s">
        <v>8223</v>
      </c>
      <c r="D1149" t="s">
        <v>8218</v>
      </c>
    </row>
    <row r="1150" spans="1:4" x14ac:dyDescent="0.3">
      <c r="A1150" t="s">
        <v>8390</v>
      </c>
      <c r="C1150" t="s">
        <v>8223</v>
      </c>
      <c r="D1150" t="s">
        <v>8218</v>
      </c>
    </row>
    <row r="1151" spans="1:4" x14ac:dyDescent="0.3">
      <c r="A1151" t="s">
        <v>8390</v>
      </c>
      <c r="C1151" t="s">
        <v>8223</v>
      </c>
      <c r="D1151" t="s">
        <v>8218</v>
      </c>
    </row>
    <row r="1152" spans="1:4" x14ac:dyDescent="0.3">
      <c r="A1152" t="s">
        <v>8390</v>
      </c>
      <c r="C1152" t="s">
        <v>8223</v>
      </c>
      <c r="D1152" t="s">
        <v>8218</v>
      </c>
    </row>
    <row r="1153" spans="1:4" x14ac:dyDescent="0.3">
      <c r="A1153" t="s">
        <v>8390</v>
      </c>
      <c r="C1153" t="s">
        <v>8223</v>
      </c>
      <c r="D1153" t="s">
        <v>8218</v>
      </c>
    </row>
    <row r="1154" spans="1:4" x14ac:dyDescent="0.3">
      <c r="A1154" t="s">
        <v>8390</v>
      </c>
      <c r="C1154" t="s">
        <v>8223</v>
      </c>
      <c r="D1154" t="s">
        <v>8218</v>
      </c>
    </row>
    <row r="1155" spans="1:4" x14ac:dyDescent="0.3">
      <c r="A1155" t="s">
        <v>8390</v>
      </c>
      <c r="C1155" t="s">
        <v>8223</v>
      </c>
      <c r="D1155" t="s">
        <v>8218</v>
      </c>
    </row>
    <row r="1156" spans="1:4" x14ac:dyDescent="0.3">
      <c r="A1156" t="s">
        <v>8390</v>
      </c>
      <c r="C1156" t="s">
        <v>8223</v>
      </c>
      <c r="D1156" t="s">
        <v>8218</v>
      </c>
    </row>
    <row r="1157" spans="1:4" x14ac:dyDescent="0.3">
      <c r="A1157" t="s">
        <v>8390</v>
      </c>
      <c r="C1157" t="s">
        <v>8223</v>
      </c>
      <c r="D1157" t="s">
        <v>8218</v>
      </c>
    </row>
    <row r="1158" spans="1:4" x14ac:dyDescent="0.3">
      <c r="A1158" t="s">
        <v>8390</v>
      </c>
      <c r="C1158" t="s">
        <v>8223</v>
      </c>
      <c r="D1158" t="s">
        <v>8218</v>
      </c>
    </row>
    <row r="1159" spans="1:4" x14ac:dyDescent="0.3">
      <c r="A1159" t="s">
        <v>8390</v>
      </c>
      <c r="C1159" t="s">
        <v>8223</v>
      </c>
      <c r="D1159" t="s">
        <v>8218</v>
      </c>
    </row>
    <row r="1160" spans="1:4" x14ac:dyDescent="0.3">
      <c r="A1160" t="s">
        <v>8390</v>
      </c>
      <c r="C1160" t="s">
        <v>8223</v>
      </c>
      <c r="D1160" t="s">
        <v>8218</v>
      </c>
    </row>
    <row r="1161" spans="1:4" x14ac:dyDescent="0.3">
      <c r="A1161" t="s">
        <v>8390</v>
      </c>
      <c r="C1161" t="s">
        <v>8223</v>
      </c>
      <c r="D1161" t="s">
        <v>8218</v>
      </c>
    </row>
    <row r="1162" spans="1:4" x14ac:dyDescent="0.3">
      <c r="A1162" t="s">
        <v>8390</v>
      </c>
      <c r="C1162" t="s">
        <v>8223</v>
      </c>
      <c r="D1162" t="s">
        <v>8218</v>
      </c>
    </row>
    <row r="1163" spans="1:4" x14ac:dyDescent="0.3">
      <c r="A1163" t="s">
        <v>8390</v>
      </c>
      <c r="C1163" t="s">
        <v>8223</v>
      </c>
      <c r="D1163" t="s">
        <v>8218</v>
      </c>
    </row>
    <row r="1164" spans="1:4" x14ac:dyDescent="0.3">
      <c r="A1164" t="s">
        <v>8390</v>
      </c>
      <c r="C1164" t="s">
        <v>8223</v>
      </c>
      <c r="D1164" t="s">
        <v>8218</v>
      </c>
    </row>
    <row r="1165" spans="1:4" x14ac:dyDescent="0.3">
      <c r="A1165" t="s">
        <v>8390</v>
      </c>
      <c r="C1165" t="s">
        <v>8223</v>
      </c>
      <c r="D1165" t="s">
        <v>8218</v>
      </c>
    </row>
    <row r="1166" spans="1:4" x14ac:dyDescent="0.3">
      <c r="A1166" t="s">
        <v>8390</v>
      </c>
      <c r="C1166" t="s">
        <v>8223</v>
      </c>
      <c r="D1166" t="s">
        <v>8218</v>
      </c>
    </row>
    <row r="1167" spans="1:4" x14ac:dyDescent="0.3">
      <c r="A1167" t="s">
        <v>8390</v>
      </c>
      <c r="C1167" t="s">
        <v>8223</v>
      </c>
      <c r="D1167" t="s">
        <v>8218</v>
      </c>
    </row>
    <row r="1168" spans="1:4" x14ac:dyDescent="0.3">
      <c r="A1168" t="s">
        <v>8390</v>
      </c>
      <c r="C1168" t="s">
        <v>8223</v>
      </c>
      <c r="D1168" t="s">
        <v>8218</v>
      </c>
    </row>
    <row r="1169" spans="1:4" x14ac:dyDescent="0.3">
      <c r="A1169" t="s">
        <v>8390</v>
      </c>
      <c r="C1169" t="s">
        <v>8223</v>
      </c>
      <c r="D1169" t="s">
        <v>8218</v>
      </c>
    </row>
    <row r="1170" spans="1:4" x14ac:dyDescent="0.3">
      <c r="A1170" t="s">
        <v>8390</v>
      </c>
      <c r="C1170" t="s">
        <v>8223</v>
      </c>
      <c r="D1170" t="s">
        <v>8218</v>
      </c>
    </row>
    <row r="1171" spans="1:4" x14ac:dyDescent="0.3">
      <c r="A1171" t="s">
        <v>8390</v>
      </c>
      <c r="C1171" t="s">
        <v>8223</v>
      </c>
      <c r="D1171" t="s">
        <v>8218</v>
      </c>
    </row>
    <row r="1172" spans="1:4" x14ac:dyDescent="0.3">
      <c r="A1172" t="s">
        <v>8390</v>
      </c>
      <c r="C1172" t="s">
        <v>8223</v>
      </c>
      <c r="D1172" t="s">
        <v>8218</v>
      </c>
    </row>
    <row r="1173" spans="1:4" x14ac:dyDescent="0.3">
      <c r="A1173" t="s">
        <v>8390</v>
      </c>
      <c r="C1173" t="s">
        <v>8223</v>
      </c>
      <c r="D1173" t="s">
        <v>8218</v>
      </c>
    </row>
    <row r="1174" spans="1:4" x14ac:dyDescent="0.3">
      <c r="A1174" t="s">
        <v>8390</v>
      </c>
      <c r="C1174" t="s">
        <v>8223</v>
      </c>
      <c r="D1174" t="s">
        <v>8218</v>
      </c>
    </row>
    <row r="1175" spans="1:4" x14ac:dyDescent="0.3">
      <c r="A1175" t="s">
        <v>8390</v>
      </c>
      <c r="C1175" t="s">
        <v>8223</v>
      </c>
      <c r="D1175" t="s">
        <v>8218</v>
      </c>
    </row>
    <row r="1176" spans="1:4" x14ac:dyDescent="0.3">
      <c r="A1176" t="s">
        <v>8390</v>
      </c>
      <c r="C1176" t="s">
        <v>8223</v>
      </c>
      <c r="D1176" t="s">
        <v>8218</v>
      </c>
    </row>
    <row r="1177" spans="1:4" x14ac:dyDescent="0.3">
      <c r="A1177" t="s">
        <v>8390</v>
      </c>
      <c r="C1177" t="s">
        <v>8223</v>
      </c>
      <c r="D1177" t="s">
        <v>8218</v>
      </c>
    </row>
    <row r="1178" spans="1:4" x14ac:dyDescent="0.3">
      <c r="A1178" t="s">
        <v>8390</v>
      </c>
      <c r="C1178" t="s">
        <v>8223</v>
      </c>
      <c r="D1178" t="s">
        <v>8218</v>
      </c>
    </row>
    <row r="1179" spans="1:4" x14ac:dyDescent="0.3">
      <c r="A1179" t="s">
        <v>8390</v>
      </c>
      <c r="C1179" t="s">
        <v>8223</v>
      </c>
      <c r="D1179" t="s">
        <v>8218</v>
      </c>
    </row>
    <row r="1180" spans="1:4" x14ac:dyDescent="0.3">
      <c r="A1180" t="s">
        <v>8390</v>
      </c>
      <c r="C1180" t="s">
        <v>8223</v>
      </c>
      <c r="D1180" t="s">
        <v>8218</v>
      </c>
    </row>
    <row r="1181" spans="1:4" x14ac:dyDescent="0.3">
      <c r="A1181" t="s">
        <v>8390</v>
      </c>
      <c r="C1181" t="s">
        <v>8223</v>
      </c>
      <c r="D1181" t="s">
        <v>8218</v>
      </c>
    </row>
    <row r="1182" spans="1:4" x14ac:dyDescent="0.3">
      <c r="A1182" t="s">
        <v>8390</v>
      </c>
      <c r="C1182" t="s">
        <v>8223</v>
      </c>
      <c r="D1182" t="s">
        <v>8218</v>
      </c>
    </row>
    <row r="1183" spans="1:4" x14ac:dyDescent="0.3">
      <c r="A1183" t="s">
        <v>8390</v>
      </c>
      <c r="C1183" t="s">
        <v>8223</v>
      </c>
      <c r="D1183" t="s">
        <v>8218</v>
      </c>
    </row>
    <row r="1184" spans="1:4" x14ac:dyDescent="0.3">
      <c r="A1184" t="s">
        <v>8390</v>
      </c>
      <c r="C1184" t="s">
        <v>8223</v>
      </c>
      <c r="D1184" t="s">
        <v>8218</v>
      </c>
    </row>
    <row r="1185" spans="1:4" x14ac:dyDescent="0.3">
      <c r="A1185" t="s">
        <v>8390</v>
      </c>
      <c r="C1185" t="s">
        <v>8223</v>
      </c>
      <c r="D1185" t="s">
        <v>8218</v>
      </c>
    </row>
    <row r="1186" spans="1:4" x14ac:dyDescent="0.3">
      <c r="A1186" t="s">
        <v>8390</v>
      </c>
      <c r="C1186" t="s">
        <v>8223</v>
      </c>
      <c r="D1186" t="s">
        <v>8218</v>
      </c>
    </row>
    <row r="1187" spans="1:4" x14ac:dyDescent="0.3">
      <c r="A1187" t="s">
        <v>8390</v>
      </c>
      <c r="C1187" t="s">
        <v>8223</v>
      </c>
      <c r="D1187" t="s">
        <v>8218</v>
      </c>
    </row>
    <row r="1188" spans="1:4" x14ac:dyDescent="0.3">
      <c r="A1188" t="s">
        <v>8390</v>
      </c>
      <c r="C1188" t="s">
        <v>8223</v>
      </c>
      <c r="D1188" t="s">
        <v>8218</v>
      </c>
    </row>
    <row r="1189" spans="1:4" x14ac:dyDescent="0.3">
      <c r="A1189" t="s">
        <v>8390</v>
      </c>
      <c r="C1189" t="s">
        <v>8223</v>
      </c>
      <c r="D1189" t="s">
        <v>8218</v>
      </c>
    </row>
    <row r="1190" spans="1:4" x14ac:dyDescent="0.3">
      <c r="A1190" t="s">
        <v>8390</v>
      </c>
      <c r="C1190" t="s">
        <v>8223</v>
      </c>
      <c r="D1190" t="s">
        <v>8218</v>
      </c>
    </row>
    <row r="1191" spans="1:4" x14ac:dyDescent="0.3">
      <c r="A1191" t="s">
        <v>8390</v>
      </c>
      <c r="C1191" t="s">
        <v>8223</v>
      </c>
      <c r="D1191" t="s">
        <v>8218</v>
      </c>
    </row>
    <row r="1192" spans="1:4" x14ac:dyDescent="0.3">
      <c r="A1192" t="s">
        <v>8390</v>
      </c>
      <c r="C1192" t="s">
        <v>8223</v>
      </c>
      <c r="D1192" t="s">
        <v>8218</v>
      </c>
    </row>
    <row r="1193" spans="1:4" x14ac:dyDescent="0.3">
      <c r="A1193" t="s">
        <v>8390</v>
      </c>
      <c r="C1193" t="s">
        <v>8223</v>
      </c>
      <c r="D1193" t="s">
        <v>8218</v>
      </c>
    </row>
    <row r="1194" spans="1:4" x14ac:dyDescent="0.3">
      <c r="A1194" t="s">
        <v>8390</v>
      </c>
      <c r="C1194" t="s">
        <v>8223</v>
      </c>
      <c r="D1194" t="s">
        <v>8218</v>
      </c>
    </row>
    <row r="1195" spans="1:4" x14ac:dyDescent="0.3">
      <c r="A1195" t="s">
        <v>8390</v>
      </c>
      <c r="C1195" t="s">
        <v>8223</v>
      </c>
      <c r="D1195" t="s">
        <v>8218</v>
      </c>
    </row>
    <row r="1196" spans="1:4" x14ac:dyDescent="0.3">
      <c r="A1196" t="s">
        <v>8390</v>
      </c>
      <c r="C1196" t="s">
        <v>8223</v>
      </c>
      <c r="D1196" t="s">
        <v>8218</v>
      </c>
    </row>
    <row r="1197" spans="1:4" x14ac:dyDescent="0.3">
      <c r="A1197" t="s">
        <v>8390</v>
      </c>
      <c r="C1197" t="s">
        <v>8223</v>
      </c>
      <c r="D1197" t="s">
        <v>8218</v>
      </c>
    </row>
    <row r="1198" spans="1:4" x14ac:dyDescent="0.3">
      <c r="A1198" t="s">
        <v>8390</v>
      </c>
      <c r="C1198" t="s">
        <v>8223</v>
      </c>
      <c r="D1198" t="s">
        <v>8218</v>
      </c>
    </row>
    <row r="1199" spans="1:4" x14ac:dyDescent="0.3">
      <c r="A1199" t="s">
        <v>8390</v>
      </c>
      <c r="C1199" t="s">
        <v>8223</v>
      </c>
      <c r="D1199" t="s">
        <v>8218</v>
      </c>
    </row>
    <row r="1200" spans="1:4" x14ac:dyDescent="0.3">
      <c r="A1200" t="s">
        <v>8390</v>
      </c>
      <c r="C1200" t="s">
        <v>8223</v>
      </c>
      <c r="D1200" t="s">
        <v>8218</v>
      </c>
    </row>
    <row r="1201" spans="1:4" x14ac:dyDescent="0.3">
      <c r="A1201" t="s">
        <v>8390</v>
      </c>
      <c r="C1201" t="s">
        <v>8223</v>
      </c>
      <c r="D1201" t="s">
        <v>8218</v>
      </c>
    </row>
    <row r="1202" spans="1:4" x14ac:dyDescent="0.3">
      <c r="A1202" t="s">
        <v>8390</v>
      </c>
      <c r="C1202" t="s">
        <v>8223</v>
      </c>
      <c r="D1202" t="s">
        <v>8218</v>
      </c>
    </row>
    <row r="1203" spans="1:4" x14ac:dyDescent="0.3">
      <c r="A1203" t="s">
        <v>8390</v>
      </c>
      <c r="C1203" t="s">
        <v>8223</v>
      </c>
      <c r="D1203" t="s">
        <v>8218</v>
      </c>
    </row>
    <row r="1204" spans="1:4" x14ac:dyDescent="0.3">
      <c r="A1204" t="s">
        <v>8390</v>
      </c>
      <c r="C1204" t="s">
        <v>8223</v>
      </c>
      <c r="D1204" t="s">
        <v>8218</v>
      </c>
    </row>
    <row r="1205" spans="1:4" x14ac:dyDescent="0.3">
      <c r="A1205" t="s">
        <v>8390</v>
      </c>
      <c r="C1205" t="s">
        <v>8223</v>
      </c>
      <c r="D1205" t="s">
        <v>8218</v>
      </c>
    </row>
    <row r="1206" spans="1:4" x14ac:dyDescent="0.3">
      <c r="A1206" t="s">
        <v>8390</v>
      </c>
      <c r="C1206" t="s">
        <v>8223</v>
      </c>
      <c r="D1206" t="s">
        <v>8218</v>
      </c>
    </row>
    <row r="1207" spans="1:4" x14ac:dyDescent="0.3">
      <c r="A1207" t="s">
        <v>8390</v>
      </c>
      <c r="C1207" t="s">
        <v>8223</v>
      </c>
      <c r="D1207" t="s">
        <v>8218</v>
      </c>
    </row>
    <row r="1208" spans="1:4" x14ac:dyDescent="0.3">
      <c r="A1208" t="s">
        <v>8390</v>
      </c>
      <c r="C1208" t="s">
        <v>8223</v>
      </c>
      <c r="D1208" t="s">
        <v>8218</v>
      </c>
    </row>
    <row r="1209" spans="1:4" x14ac:dyDescent="0.3">
      <c r="A1209" t="s">
        <v>8390</v>
      </c>
      <c r="C1209" t="s">
        <v>8223</v>
      </c>
      <c r="D1209" t="s">
        <v>8218</v>
      </c>
    </row>
    <row r="1210" spans="1:4" x14ac:dyDescent="0.3">
      <c r="A1210" t="s">
        <v>8390</v>
      </c>
      <c r="C1210" t="s">
        <v>8223</v>
      </c>
      <c r="D1210" t="s">
        <v>8218</v>
      </c>
    </row>
    <row r="1211" spans="1:4" x14ac:dyDescent="0.3">
      <c r="A1211" t="s">
        <v>8390</v>
      </c>
      <c r="C1211" t="s">
        <v>8223</v>
      </c>
      <c r="D1211" t="s">
        <v>8218</v>
      </c>
    </row>
    <row r="1212" spans="1:4" x14ac:dyDescent="0.3">
      <c r="A1212" t="s">
        <v>8390</v>
      </c>
      <c r="C1212" t="s">
        <v>8223</v>
      </c>
      <c r="D1212" t="s">
        <v>8218</v>
      </c>
    </row>
    <row r="1213" spans="1:4" x14ac:dyDescent="0.3">
      <c r="A1213" t="s">
        <v>8390</v>
      </c>
      <c r="C1213" t="s">
        <v>8223</v>
      </c>
      <c r="D1213" t="s">
        <v>8218</v>
      </c>
    </row>
    <row r="1214" spans="1:4" x14ac:dyDescent="0.3">
      <c r="A1214" t="s">
        <v>8390</v>
      </c>
      <c r="C1214" t="s">
        <v>8223</v>
      </c>
      <c r="D1214" t="s">
        <v>8218</v>
      </c>
    </row>
    <row r="1215" spans="1:4" x14ac:dyDescent="0.3">
      <c r="A1215" t="s">
        <v>8390</v>
      </c>
      <c r="C1215" t="s">
        <v>8223</v>
      </c>
      <c r="D1215" t="s">
        <v>8218</v>
      </c>
    </row>
    <row r="1216" spans="1:4" x14ac:dyDescent="0.3">
      <c r="A1216" t="s">
        <v>8390</v>
      </c>
      <c r="C1216" t="s">
        <v>8223</v>
      </c>
      <c r="D1216" t="s">
        <v>8218</v>
      </c>
    </row>
    <row r="1217" spans="1:4" x14ac:dyDescent="0.3">
      <c r="A1217" t="s">
        <v>8390</v>
      </c>
      <c r="C1217" t="s">
        <v>8223</v>
      </c>
      <c r="D1217" t="s">
        <v>8218</v>
      </c>
    </row>
    <row r="1218" spans="1:4" x14ac:dyDescent="0.3">
      <c r="A1218" t="s">
        <v>8390</v>
      </c>
      <c r="C1218" t="s">
        <v>8223</v>
      </c>
      <c r="D1218" t="s">
        <v>8218</v>
      </c>
    </row>
    <row r="1219" spans="1:4" x14ac:dyDescent="0.3">
      <c r="A1219" t="s">
        <v>8390</v>
      </c>
      <c r="C1219" t="s">
        <v>8223</v>
      </c>
      <c r="D1219" t="s">
        <v>8218</v>
      </c>
    </row>
    <row r="1220" spans="1:4" x14ac:dyDescent="0.3">
      <c r="A1220" t="s">
        <v>8390</v>
      </c>
      <c r="C1220" t="s">
        <v>8223</v>
      </c>
      <c r="D1220" t="s">
        <v>8218</v>
      </c>
    </row>
    <row r="1221" spans="1:4" x14ac:dyDescent="0.3">
      <c r="A1221" t="s">
        <v>8390</v>
      </c>
      <c r="C1221" t="s">
        <v>8223</v>
      </c>
      <c r="D1221" t="s">
        <v>8218</v>
      </c>
    </row>
    <row r="1222" spans="1:4" x14ac:dyDescent="0.3">
      <c r="A1222" t="s">
        <v>8390</v>
      </c>
      <c r="C1222" t="s">
        <v>8223</v>
      </c>
      <c r="D1222" t="s">
        <v>8218</v>
      </c>
    </row>
    <row r="1223" spans="1:4" x14ac:dyDescent="0.3">
      <c r="A1223" t="s">
        <v>8390</v>
      </c>
      <c r="C1223" t="s">
        <v>8223</v>
      </c>
      <c r="D1223" t="s">
        <v>8218</v>
      </c>
    </row>
    <row r="1224" spans="1:4" x14ac:dyDescent="0.3">
      <c r="A1224" t="s">
        <v>8390</v>
      </c>
      <c r="C1224" t="s">
        <v>8223</v>
      </c>
      <c r="D1224" t="s">
        <v>8218</v>
      </c>
    </row>
    <row r="1225" spans="1:4" x14ac:dyDescent="0.3">
      <c r="A1225" t="s">
        <v>8390</v>
      </c>
      <c r="C1225" t="s">
        <v>8223</v>
      </c>
      <c r="D1225" t="s">
        <v>8218</v>
      </c>
    </row>
    <row r="1226" spans="1:4" x14ac:dyDescent="0.3">
      <c r="A1226" t="s">
        <v>8390</v>
      </c>
      <c r="C1226" t="s">
        <v>8223</v>
      </c>
      <c r="D1226" t="s">
        <v>8218</v>
      </c>
    </row>
    <row r="1227" spans="1:4" x14ac:dyDescent="0.3">
      <c r="A1227" t="s">
        <v>8390</v>
      </c>
      <c r="C1227" t="s">
        <v>8223</v>
      </c>
      <c r="D1227" t="s">
        <v>8218</v>
      </c>
    </row>
    <row r="1228" spans="1:4" x14ac:dyDescent="0.3">
      <c r="A1228" t="s">
        <v>8390</v>
      </c>
      <c r="C1228" t="s">
        <v>8223</v>
      </c>
      <c r="D1228" t="s">
        <v>8218</v>
      </c>
    </row>
    <row r="1229" spans="1:4" x14ac:dyDescent="0.3">
      <c r="A1229" t="s">
        <v>8390</v>
      </c>
      <c r="C1229" t="s">
        <v>8223</v>
      </c>
      <c r="D1229" t="s">
        <v>8218</v>
      </c>
    </row>
    <row r="1230" spans="1:4" x14ac:dyDescent="0.3">
      <c r="A1230" t="s">
        <v>8390</v>
      </c>
      <c r="C1230" t="s">
        <v>8223</v>
      </c>
      <c r="D1230" t="s">
        <v>8218</v>
      </c>
    </row>
    <row r="1231" spans="1:4" x14ac:dyDescent="0.3">
      <c r="A1231" t="s">
        <v>8390</v>
      </c>
      <c r="C1231" t="s">
        <v>8223</v>
      </c>
      <c r="D1231" t="s">
        <v>8218</v>
      </c>
    </row>
    <row r="1232" spans="1:4" x14ac:dyDescent="0.3">
      <c r="A1232" t="s">
        <v>8390</v>
      </c>
      <c r="C1232" t="s">
        <v>8223</v>
      </c>
      <c r="D1232" t="s">
        <v>8218</v>
      </c>
    </row>
    <row r="1233" spans="1:4" x14ac:dyDescent="0.3">
      <c r="A1233" t="s">
        <v>8390</v>
      </c>
      <c r="C1233" t="s">
        <v>8223</v>
      </c>
      <c r="D1233" t="s">
        <v>8218</v>
      </c>
    </row>
    <row r="1234" spans="1:4" x14ac:dyDescent="0.3">
      <c r="A1234" t="s">
        <v>8390</v>
      </c>
      <c r="C1234" t="s">
        <v>8223</v>
      </c>
      <c r="D1234" t="s">
        <v>8218</v>
      </c>
    </row>
    <row r="1235" spans="1:4" x14ac:dyDescent="0.3">
      <c r="A1235" t="s">
        <v>8390</v>
      </c>
      <c r="C1235" t="s">
        <v>8223</v>
      </c>
      <c r="D1235" t="s">
        <v>8218</v>
      </c>
    </row>
    <row r="1236" spans="1:4" x14ac:dyDescent="0.3">
      <c r="A1236" t="s">
        <v>8390</v>
      </c>
      <c r="C1236" t="s">
        <v>8223</v>
      </c>
      <c r="D1236" t="s">
        <v>8218</v>
      </c>
    </row>
    <row r="1237" spans="1:4" x14ac:dyDescent="0.3">
      <c r="A1237" t="s">
        <v>8390</v>
      </c>
      <c r="C1237" t="s">
        <v>8223</v>
      </c>
      <c r="D1237" t="s">
        <v>8218</v>
      </c>
    </row>
    <row r="1238" spans="1:4" x14ac:dyDescent="0.3">
      <c r="A1238" t="s">
        <v>8390</v>
      </c>
      <c r="C1238" t="s">
        <v>8223</v>
      </c>
      <c r="D1238" t="s">
        <v>8218</v>
      </c>
    </row>
    <row r="1239" spans="1:4" x14ac:dyDescent="0.3">
      <c r="A1239" t="s">
        <v>8390</v>
      </c>
      <c r="C1239" t="s">
        <v>8223</v>
      </c>
      <c r="D1239" t="s">
        <v>8218</v>
      </c>
    </row>
    <row r="1240" spans="1:4" x14ac:dyDescent="0.3">
      <c r="A1240" t="s">
        <v>8390</v>
      </c>
      <c r="C1240" t="s">
        <v>8223</v>
      </c>
      <c r="D1240" t="s">
        <v>8218</v>
      </c>
    </row>
    <row r="1241" spans="1:4" x14ac:dyDescent="0.3">
      <c r="A1241" t="s">
        <v>8390</v>
      </c>
      <c r="C1241" t="s">
        <v>8223</v>
      </c>
      <c r="D1241" t="s">
        <v>8218</v>
      </c>
    </row>
    <row r="1242" spans="1:4" x14ac:dyDescent="0.3">
      <c r="A1242" t="s">
        <v>8390</v>
      </c>
      <c r="C1242" t="s">
        <v>8223</v>
      </c>
      <c r="D1242" t="s">
        <v>8218</v>
      </c>
    </row>
    <row r="1243" spans="1:4" x14ac:dyDescent="0.3">
      <c r="A1243" t="s">
        <v>8390</v>
      </c>
      <c r="C1243" t="s">
        <v>8223</v>
      </c>
      <c r="D1243" t="s">
        <v>8218</v>
      </c>
    </row>
    <row r="1244" spans="1:4" x14ac:dyDescent="0.3">
      <c r="A1244" t="s">
        <v>8390</v>
      </c>
      <c r="C1244" t="s">
        <v>8223</v>
      </c>
      <c r="D1244" t="s">
        <v>8218</v>
      </c>
    </row>
    <row r="1245" spans="1:4" x14ac:dyDescent="0.3">
      <c r="A1245" t="s">
        <v>8390</v>
      </c>
      <c r="C1245" t="s">
        <v>8223</v>
      </c>
      <c r="D1245" t="s">
        <v>8218</v>
      </c>
    </row>
    <row r="1246" spans="1:4" x14ac:dyDescent="0.3">
      <c r="A1246" t="s">
        <v>8390</v>
      </c>
      <c r="C1246" t="s">
        <v>8223</v>
      </c>
      <c r="D1246" t="s">
        <v>8218</v>
      </c>
    </row>
    <row r="1247" spans="1:4" x14ac:dyDescent="0.3">
      <c r="A1247" t="s">
        <v>8390</v>
      </c>
      <c r="C1247" t="s">
        <v>8223</v>
      </c>
      <c r="D1247" t="s">
        <v>8218</v>
      </c>
    </row>
    <row r="1248" spans="1:4" x14ac:dyDescent="0.3">
      <c r="A1248" t="s">
        <v>8390</v>
      </c>
      <c r="C1248" t="s">
        <v>8223</v>
      </c>
      <c r="D1248" t="s">
        <v>8218</v>
      </c>
    </row>
    <row r="1249" spans="1:4" x14ac:dyDescent="0.3">
      <c r="A1249" t="s">
        <v>8390</v>
      </c>
      <c r="C1249" t="s">
        <v>8223</v>
      </c>
      <c r="D1249" t="s">
        <v>8218</v>
      </c>
    </row>
    <row r="1250" spans="1:4" x14ac:dyDescent="0.3">
      <c r="A1250" t="s">
        <v>8390</v>
      </c>
      <c r="C1250" t="s">
        <v>8223</v>
      </c>
      <c r="D1250" t="s">
        <v>8218</v>
      </c>
    </row>
    <row r="1251" spans="1:4" x14ac:dyDescent="0.3">
      <c r="A1251" t="s">
        <v>8390</v>
      </c>
      <c r="C1251" t="s">
        <v>8223</v>
      </c>
      <c r="D1251" t="s">
        <v>8218</v>
      </c>
    </row>
    <row r="1252" spans="1:4" x14ac:dyDescent="0.3">
      <c r="A1252" t="s">
        <v>8390</v>
      </c>
      <c r="C1252" t="s">
        <v>8223</v>
      </c>
      <c r="D1252" t="s">
        <v>8218</v>
      </c>
    </row>
    <row r="1253" spans="1:4" x14ac:dyDescent="0.3">
      <c r="A1253" t="s">
        <v>8390</v>
      </c>
      <c r="C1253" t="s">
        <v>8223</v>
      </c>
      <c r="D1253" t="s">
        <v>8218</v>
      </c>
    </row>
    <row r="1254" spans="1:4" x14ac:dyDescent="0.3">
      <c r="A1254" t="s">
        <v>8390</v>
      </c>
      <c r="C1254" t="s">
        <v>8223</v>
      </c>
      <c r="D1254" t="s">
        <v>8218</v>
      </c>
    </row>
    <row r="1255" spans="1:4" x14ac:dyDescent="0.3">
      <c r="A1255" t="s">
        <v>8390</v>
      </c>
      <c r="C1255" t="s">
        <v>8223</v>
      </c>
      <c r="D1255" t="s">
        <v>8218</v>
      </c>
    </row>
    <row r="1256" spans="1:4" x14ac:dyDescent="0.3">
      <c r="A1256" t="s">
        <v>8390</v>
      </c>
      <c r="C1256" t="s">
        <v>8223</v>
      </c>
      <c r="D1256" t="s">
        <v>8218</v>
      </c>
    </row>
    <row r="1257" spans="1:4" x14ac:dyDescent="0.3">
      <c r="A1257" t="s">
        <v>8390</v>
      </c>
      <c r="C1257" t="s">
        <v>8223</v>
      </c>
      <c r="D1257" t="s">
        <v>8218</v>
      </c>
    </row>
    <row r="1258" spans="1:4" x14ac:dyDescent="0.3">
      <c r="A1258" t="s">
        <v>8390</v>
      </c>
      <c r="C1258" t="s">
        <v>8223</v>
      </c>
      <c r="D1258" t="s">
        <v>8218</v>
      </c>
    </row>
    <row r="1259" spans="1:4" x14ac:dyDescent="0.3">
      <c r="A1259" t="s">
        <v>8390</v>
      </c>
      <c r="C1259" t="s">
        <v>8223</v>
      </c>
      <c r="D1259" t="s">
        <v>8218</v>
      </c>
    </row>
    <row r="1260" spans="1:4" x14ac:dyDescent="0.3">
      <c r="A1260" t="s">
        <v>8390</v>
      </c>
      <c r="C1260" t="s">
        <v>8223</v>
      </c>
      <c r="D1260" t="s">
        <v>8218</v>
      </c>
    </row>
    <row r="1261" spans="1:4" x14ac:dyDescent="0.3">
      <c r="A1261" t="s">
        <v>8390</v>
      </c>
      <c r="C1261" t="s">
        <v>8223</v>
      </c>
      <c r="D1261" t="s">
        <v>8218</v>
      </c>
    </row>
    <row r="1262" spans="1:4" x14ac:dyDescent="0.3">
      <c r="A1262" t="s">
        <v>8390</v>
      </c>
      <c r="C1262" t="s">
        <v>8223</v>
      </c>
      <c r="D1262" t="s">
        <v>8218</v>
      </c>
    </row>
    <row r="1263" spans="1:4" x14ac:dyDescent="0.3">
      <c r="A1263" t="s">
        <v>8390</v>
      </c>
      <c r="C1263" t="s">
        <v>8223</v>
      </c>
      <c r="D1263" t="s">
        <v>8218</v>
      </c>
    </row>
    <row r="1264" spans="1:4" x14ac:dyDescent="0.3">
      <c r="A1264" t="s">
        <v>8390</v>
      </c>
      <c r="C1264" t="s">
        <v>8223</v>
      </c>
      <c r="D1264" t="s">
        <v>8218</v>
      </c>
    </row>
    <row r="1265" spans="1:4" x14ac:dyDescent="0.3">
      <c r="A1265" t="s">
        <v>8390</v>
      </c>
      <c r="C1265" t="s">
        <v>8223</v>
      </c>
      <c r="D1265" t="s">
        <v>8218</v>
      </c>
    </row>
    <row r="1266" spans="1:4" x14ac:dyDescent="0.3">
      <c r="A1266" t="s">
        <v>8390</v>
      </c>
      <c r="C1266" t="s">
        <v>8223</v>
      </c>
      <c r="D1266" t="s">
        <v>8218</v>
      </c>
    </row>
    <row r="1267" spans="1:4" x14ac:dyDescent="0.3">
      <c r="A1267" t="s">
        <v>8390</v>
      </c>
      <c r="C1267" t="s">
        <v>8223</v>
      </c>
      <c r="D1267" t="s">
        <v>8218</v>
      </c>
    </row>
    <row r="1268" spans="1:4" x14ac:dyDescent="0.3">
      <c r="A1268" t="s">
        <v>8390</v>
      </c>
      <c r="C1268" t="s">
        <v>8223</v>
      </c>
      <c r="D1268" t="s">
        <v>8218</v>
      </c>
    </row>
    <row r="1269" spans="1:4" x14ac:dyDescent="0.3">
      <c r="A1269" t="s">
        <v>8390</v>
      </c>
      <c r="C1269" t="s">
        <v>8223</v>
      </c>
      <c r="D1269" t="s">
        <v>8218</v>
      </c>
    </row>
    <row r="1270" spans="1:4" x14ac:dyDescent="0.3">
      <c r="A1270" t="s">
        <v>8390</v>
      </c>
      <c r="C1270" t="s">
        <v>8223</v>
      </c>
      <c r="D1270" t="s">
        <v>8218</v>
      </c>
    </row>
    <row r="1271" spans="1:4" x14ac:dyDescent="0.3">
      <c r="A1271" t="s">
        <v>8390</v>
      </c>
      <c r="C1271" t="s">
        <v>8223</v>
      </c>
      <c r="D1271" t="s">
        <v>8218</v>
      </c>
    </row>
    <row r="1272" spans="1:4" x14ac:dyDescent="0.3">
      <c r="A1272" t="s">
        <v>8390</v>
      </c>
      <c r="C1272" t="s">
        <v>8223</v>
      </c>
      <c r="D1272" t="s">
        <v>8218</v>
      </c>
    </row>
    <row r="1273" spans="1:4" x14ac:dyDescent="0.3">
      <c r="A1273" t="s">
        <v>8390</v>
      </c>
      <c r="C1273" t="s">
        <v>8223</v>
      </c>
      <c r="D1273" t="s">
        <v>8218</v>
      </c>
    </row>
    <row r="1274" spans="1:4" x14ac:dyDescent="0.3">
      <c r="A1274" t="s">
        <v>8390</v>
      </c>
      <c r="C1274" t="s">
        <v>8223</v>
      </c>
      <c r="D1274" t="s">
        <v>8218</v>
      </c>
    </row>
    <row r="1275" spans="1:4" x14ac:dyDescent="0.3">
      <c r="A1275" t="s">
        <v>8390</v>
      </c>
      <c r="C1275" t="s">
        <v>8223</v>
      </c>
      <c r="D1275" t="s">
        <v>8218</v>
      </c>
    </row>
    <row r="1276" spans="1:4" x14ac:dyDescent="0.3">
      <c r="A1276" t="s">
        <v>8390</v>
      </c>
      <c r="C1276" t="s">
        <v>8223</v>
      </c>
      <c r="D1276" t="s">
        <v>8218</v>
      </c>
    </row>
    <row r="1277" spans="1:4" x14ac:dyDescent="0.3">
      <c r="A1277" t="s">
        <v>8390</v>
      </c>
      <c r="C1277" t="s">
        <v>8223</v>
      </c>
      <c r="D1277" t="s">
        <v>8218</v>
      </c>
    </row>
    <row r="1278" spans="1:4" x14ac:dyDescent="0.3">
      <c r="A1278" t="s">
        <v>8390</v>
      </c>
      <c r="C1278" t="s">
        <v>8223</v>
      </c>
      <c r="D1278" t="s">
        <v>8218</v>
      </c>
    </row>
    <row r="1279" spans="1:4" x14ac:dyDescent="0.3">
      <c r="A1279" t="s">
        <v>8390</v>
      </c>
      <c r="C1279" t="s">
        <v>8223</v>
      </c>
      <c r="D1279" t="s">
        <v>8218</v>
      </c>
    </row>
    <row r="1280" spans="1:4" x14ac:dyDescent="0.3">
      <c r="A1280" t="s">
        <v>8390</v>
      </c>
      <c r="C1280" t="s">
        <v>8223</v>
      </c>
      <c r="D1280" t="s">
        <v>8218</v>
      </c>
    </row>
    <row r="1281" spans="1:4" x14ac:dyDescent="0.3">
      <c r="A1281" t="s">
        <v>8390</v>
      </c>
      <c r="C1281" t="s">
        <v>8223</v>
      </c>
      <c r="D1281" t="s">
        <v>8218</v>
      </c>
    </row>
    <row r="1282" spans="1:4" x14ac:dyDescent="0.3">
      <c r="A1282" t="s">
        <v>8390</v>
      </c>
      <c r="C1282" t="s">
        <v>8223</v>
      </c>
      <c r="D1282" t="s">
        <v>8218</v>
      </c>
    </row>
    <row r="1283" spans="1:4" x14ac:dyDescent="0.3">
      <c r="A1283" t="s">
        <v>8390</v>
      </c>
      <c r="C1283" t="s">
        <v>8223</v>
      </c>
      <c r="D1283" t="s">
        <v>8218</v>
      </c>
    </row>
    <row r="1284" spans="1:4" x14ac:dyDescent="0.3">
      <c r="A1284" t="s">
        <v>8390</v>
      </c>
      <c r="C1284" t="s">
        <v>8223</v>
      </c>
      <c r="D1284" t="s">
        <v>8218</v>
      </c>
    </row>
    <row r="1285" spans="1:4" x14ac:dyDescent="0.3">
      <c r="A1285" t="s">
        <v>8390</v>
      </c>
      <c r="C1285" t="s">
        <v>8223</v>
      </c>
      <c r="D1285" t="s">
        <v>8218</v>
      </c>
    </row>
    <row r="1286" spans="1:4" x14ac:dyDescent="0.3">
      <c r="A1286" t="s">
        <v>8390</v>
      </c>
      <c r="C1286" t="s">
        <v>8223</v>
      </c>
      <c r="D1286" t="s">
        <v>8218</v>
      </c>
    </row>
    <row r="1287" spans="1:4" x14ac:dyDescent="0.3">
      <c r="A1287" t="s">
        <v>8390</v>
      </c>
      <c r="C1287" t="s">
        <v>8223</v>
      </c>
      <c r="D1287" t="s">
        <v>8218</v>
      </c>
    </row>
    <row r="1288" spans="1:4" x14ac:dyDescent="0.3">
      <c r="A1288" t="s">
        <v>8390</v>
      </c>
      <c r="C1288" t="s">
        <v>8223</v>
      </c>
      <c r="D1288" t="s">
        <v>8218</v>
      </c>
    </row>
    <row r="1289" spans="1:4" x14ac:dyDescent="0.3">
      <c r="A1289" t="s">
        <v>8390</v>
      </c>
      <c r="C1289" t="s">
        <v>8223</v>
      </c>
      <c r="D1289" t="s">
        <v>8218</v>
      </c>
    </row>
    <row r="1290" spans="1:4" x14ac:dyDescent="0.3">
      <c r="A1290" t="s">
        <v>8390</v>
      </c>
      <c r="C1290" t="s">
        <v>8223</v>
      </c>
      <c r="D1290" t="s">
        <v>8218</v>
      </c>
    </row>
    <row r="1291" spans="1:4" x14ac:dyDescent="0.3">
      <c r="A1291" t="s">
        <v>8390</v>
      </c>
      <c r="C1291" t="s">
        <v>8223</v>
      </c>
      <c r="D1291" t="s">
        <v>8218</v>
      </c>
    </row>
    <row r="1292" spans="1:4" x14ac:dyDescent="0.3">
      <c r="A1292" t="s">
        <v>8390</v>
      </c>
      <c r="C1292" t="s">
        <v>8223</v>
      </c>
      <c r="D1292" t="s">
        <v>8218</v>
      </c>
    </row>
    <row r="1293" spans="1:4" x14ac:dyDescent="0.3">
      <c r="A1293" t="s">
        <v>8390</v>
      </c>
      <c r="C1293" t="s">
        <v>8223</v>
      </c>
      <c r="D1293" t="s">
        <v>8218</v>
      </c>
    </row>
    <row r="1294" spans="1:4" x14ac:dyDescent="0.3">
      <c r="A1294" t="s">
        <v>8390</v>
      </c>
      <c r="C1294" t="s">
        <v>8223</v>
      </c>
      <c r="D1294" t="s">
        <v>8218</v>
      </c>
    </row>
    <row r="1295" spans="1:4" x14ac:dyDescent="0.3">
      <c r="A1295" t="s">
        <v>8390</v>
      </c>
      <c r="C1295" t="s">
        <v>8223</v>
      </c>
      <c r="D1295" t="s">
        <v>8218</v>
      </c>
    </row>
    <row r="1296" spans="1:4" x14ac:dyDescent="0.3">
      <c r="A1296" t="s">
        <v>8390</v>
      </c>
      <c r="C1296" t="s">
        <v>8223</v>
      </c>
      <c r="D1296" t="s">
        <v>8218</v>
      </c>
    </row>
    <row r="1297" spans="1:4" x14ac:dyDescent="0.3">
      <c r="A1297" t="s">
        <v>8390</v>
      </c>
      <c r="C1297" t="s">
        <v>8223</v>
      </c>
      <c r="D1297" t="s">
        <v>8218</v>
      </c>
    </row>
    <row r="1298" spans="1:4" x14ac:dyDescent="0.3">
      <c r="A1298" t="s">
        <v>8390</v>
      </c>
      <c r="C1298" t="s">
        <v>8223</v>
      </c>
      <c r="D1298" t="s">
        <v>8218</v>
      </c>
    </row>
    <row r="1299" spans="1:4" x14ac:dyDescent="0.3">
      <c r="A1299" t="s">
        <v>8390</v>
      </c>
      <c r="C1299" t="s">
        <v>8223</v>
      </c>
      <c r="D1299" t="s">
        <v>8218</v>
      </c>
    </row>
    <row r="1300" spans="1:4" x14ac:dyDescent="0.3">
      <c r="A1300" t="s">
        <v>8390</v>
      </c>
      <c r="C1300" t="s">
        <v>8223</v>
      </c>
      <c r="D1300" t="s">
        <v>8218</v>
      </c>
    </row>
    <row r="1301" spans="1:4" x14ac:dyDescent="0.3">
      <c r="A1301" t="s">
        <v>8390</v>
      </c>
      <c r="C1301" t="s">
        <v>8223</v>
      </c>
      <c r="D1301" t="s">
        <v>8218</v>
      </c>
    </row>
    <row r="1302" spans="1:4" x14ac:dyDescent="0.3">
      <c r="A1302" t="s">
        <v>8390</v>
      </c>
      <c r="C1302" t="s">
        <v>8223</v>
      </c>
      <c r="D1302" t="s">
        <v>8218</v>
      </c>
    </row>
    <row r="1303" spans="1:4" x14ac:dyDescent="0.3">
      <c r="A1303" t="s">
        <v>8390</v>
      </c>
      <c r="C1303" t="s">
        <v>8223</v>
      </c>
      <c r="D1303" t="s">
        <v>8218</v>
      </c>
    </row>
    <row r="1304" spans="1:4" x14ac:dyDescent="0.3">
      <c r="A1304" t="s">
        <v>8390</v>
      </c>
      <c r="C1304" t="s">
        <v>8223</v>
      </c>
      <c r="D1304" t="s">
        <v>8218</v>
      </c>
    </row>
    <row r="1305" spans="1:4" x14ac:dyDescent="0.3">
      <c r="A1305" t="s">
        <v>8390</v>
      </c>
      <c r="C1305" t="s">
        <v>8223</v>
      </c>
      <c r="D1305" t="s">
        <v>8218</v>
      </c>
    </row>
    <row r="1306" spans="1:4" x14ac:dyDescent="0.3">
      <c r="A1306" t="s">
        <v>8390</v>
      </c>
      <c r="C1306" t="s">
        <v>8223</v>
      </c>
      <c r="D1306" t="s">
        <v>8218</v>
      </c>
    </row>
    <row r="1307" spans="1:4" x14ac:dyDescent="0.3">
      <c r="A1307" t="s">
        <v>8390</v>
      </c>
      <c r="C1307" t="s">
        <v>8223</v>
      </c>
      <c r="D1307" t="s">
        <v>8218</v>
      </c>
    </row>
    <row r="1308" spans="1:4" x14ac:dyDescent="0.3">
      <c r="A1308" t="s">
        <v>8390</v>
      </c>
      <c r="C1308" t="s">
        <v>8223</v>
      </c>
      <c r="D1308" t="s">
        <v>8218</v>
      </c>
    </row>
    <row r="1309" spans="1:4" x14ac:dyDescent="0.3">
      <c r="A1309" t="s">
        <v>8390</v>
      </c>
      <c r="C1309" t="s">
        <v>8223</v>
      </c>
      <c r="D1309" t="s">
        <v>8218</v>
      </c>
    </row>
    <row r="1310" spans="1:4" x14ac:dyDescent="0.3">
      <c r="A1310" t="s">
        <v>8390</v>
      </c>
      <c r="C1310" t="s">
        <v>8223</v>
      </c>
      <c r="D1310" t="s">
        <v>8218</v>
      </c>
    </row>
    <row r="1311" spans="1:4" x14ac:dyDescent="0.3">
      <c r="A1311" t="s">
        <v>8390</v>
      </c>
      <c r="C1311" t="s">
        <v>8223</v>
      </c>
      <c r="D1311" t="s">
        <v>8218</v>
      </c>
    </row>
    <row r="1312" spans="1:4" x14ac:dyDescent="0.3">
      <c r="A1312" t="s">
        <v>8390</v>
      </c>
      <c r="C1312" t="s">
        <v>8223</v>
      </c>
      <c r="D1312" t="s">
        <v>8218</v>
      </c>
    </row>
    <row r="1313" spans="1:4" x14ac:dyDescent="0.3">
      <c r="A1313" t="s">
        <v>8390</v>
      </c>
      <c r="C1313" t="s">
        <v>8223</v>
      </c>
      <c r="D1313" t="s">
        <v>8218</v>
      </c>
    </row>
    <row r="1314" spans="1:4" x14ac:dyDescent="0.3">
      <c r="A1314" t="s">
        <v>8390</v>
      </c>
      <c r="C1314" t="s">
        <v>8223</v>
      </c>
      <c r="D1314" t="s">
        <v>8218</v>
      </c>
    </row>
    <row r="1315" spans="1:4" x14ac:dyDescent="0.3">
      <c r="A1315" t="s">
        <v>8390</v>
      </c>
      <c r="C1315" t="s">
        <v>8223</v>
      </c>
      <c r="D1315" t="s">
        <v>8218</v>
      </c>
    </row>
    <row r="1316" spans="1:4" x14ac:dyDescent="0.3">
      <c r="A1316" t="s">
        <v>8390</v>
      </c>
      <c r="C1316" t="s">
        <v>8223</v>
      </c>
      <c r="D1316" t="s">
        <v>8218</v>
      </c>
    </row>
    <row r="1317" spans="1:4" x14ac:dyDescent="0.3">
      <c r="A1317" t="s">
        <v>8390</v>
      </c>
      <c r="C1317" t="s">
        <v>8223</v>
      </c>
      <c r="D1317" t="s">
        <v>8218</v>
      </c>
    </row>
    <row r="1318" spans="1:4" x14ac:dyDescent="0.3">
      <c r="A1318" t="s">
        <v>8390</v>
      </c>
      <c r="C1318" t="s">
        <v>8223</v>
      </c>
      <c r="D1318" t="s">
        <v>8218</v>
      </c>
    </row>
    <row r="1319" spans="1:4" x14ac:dyDescent="0.3">
      <c r="A1319" t="s">
        <v>8390</v>
      </c>
      <c r="C1319" t="s">
        <v>8223</v>
      </c>
      <c r="D1319" t="s">
        <v>8218</v>
      </c>
    </row>
    <row r="1320" spans="1:4" x14ac:dyDescent="0.3">
      <c r="A1320" t="s">
        <v>8390</v>
      </c>
      <c r="C1320" t="s">
        <v>8223</v>
      </c>
      <c r="D1320" t="s">
        <v>8218</v>
      </c>
    </row>
    <row r="1321" spans="1:4" x14ac:dyDescent="0.3">
      <c r="A1321" t="s">
        <v>8390</v>
      </c>
      <c r="C1321" t="s">
        <v>8223</v>
      </c>
      <c r="D1321" t="s">
        <v>8218</v>
      </c>
    </row>
    <row r="1322" spans="1:4" x14ac:dyDescent="0.3">
      <c r="A1322" t="s">
        <v>8390</v>
      </c>
      <c r="C1322" t="s">
        <v>8223</v>
      </c>
      <c r="D1322" t="s">
        <v>8218</v>
      </c>
    </row>
    <row r="1323" spans="1:4" x14ac:dyDescent="0.3">
      <c r="A1323" t="s">
        <v>8390</v>
      </c>
      <c r="C1323" t="s">
        <v>8223</v>
      </c>
      <c r="D1323" t="s">
        <v>8218</v>
      </c>
    </row>
    <row r="1324" spans="1:4" x14ac:dyDescent="0.3">
      <c r="A1324" t="s">
        <v>8390</v>
      </c>
      <c r="C1324" t="s">
        <v>8223</v>
      </c>
      <c r="D1324" t="s">
        <v>8218</v>
      </c>
    </row>
    <row r="1325" spans="1:4" x14ac:dyDescent="0.3">
      <c r="A1325" t="s">
        <v>8390</v>
      </c>
      <c r="C1325" t="s">
        <v>8223</v>
      </c>
      <c r="D1325" t="s">
        <v>8218</v>
      </c>
    </row>
    <row r="1326" spans="1:4" x14ac:dyDescent="0.3">
      <c r="A1326" t="s">
        <v>8390</v>
      </c>
      <c r="C1326" t="s">
        <v>8223</v>
      </c>
      <c r="D1326" t="s">
        <v>8218</v>
      </c>
    </row>
    <row r="1327" spans="1:4" x14ac:dyDescent="0.3">
      <c r="A1327" t="s">
        <v>8390</v>
      </c>
      <c r="C1327" t="s">
        <v>8223</v>
      </c>
      <c r="D1327" t="s">
        <v>8218</v>
      </c>
    </row>
    <row r="1328" spans="1:4" x14ac:dyDescent="0.3">
      <c r="A1328" t="s">
        <v>8390</v>
      </c>
      <c r="C1328" t="s">
        <v>8223</v>
      </c>
      <c r="D1328" t="s">
        <v>8218</v>
      </c>
    </row>
    <row r="1329" spans="1:4" x14ac:dyDescent="0.3">
      <c r="A1329" t="s">
        <v>8390</v>
      </c>
      <c r="C1329" t="s">
        <v>8223</v>
      </c>
      <c r="D1329" t="s">
        <v>8218</v>
      </c>
    </row>
    <row r="1330" spans="1:4" x14ac:dyDescent="0.3">
      <c r="A1330" t="s">
        <v>8390</v>
      </c>
      <c r="C1330" t="s">
        <v>8223</v>
      </c>
      <c r="D1330" t="s">
        <v>8218</v>
      </c>
    </row>
    <row r="1331" spans="1:4" x14ac:dyDescent="0.3">
      <c r="A1331" t="s">
        <v>8390</v>
      </c>
      <c r="C1331" t="s">
        <v>8223</v>
      </c>
      <c r="D1331" t="s">
        <v>8218</v>
      </c>
    </row>
    <row r="1332" spans="1:4" x14ac:dyDescent="0.3">
      <c r="A1332" t="s">
        <v>8390</v>
      </c>
      <c r="C1332" t="s">
        <v>8223</v>
      </c>
      <c r="D1332" t="s">
        <v>8218</v>
      </c>
    </row>
    <row r="1333" spans="1:4" x14ac:dyDescent="0.3">
      <c r="A1333" t="s">
        <v>8390</v>
      </c>
      <c r="C1333" t="s">
        <v>8223</v>
      </c>
      <c r="D1333" t="s">
        <v>8218</v>
      </c>
    </row>
    <row r="1334" spans="1:4" x14ac:dyDescent="0.3">
      <c r="A1334" t="s">
        <v>8390</v>
      </c>
      <c r="C1334" t="s">
        <v>8223</v>
      </c>
      <c r="D1334" t="s">
        <v>8218</v>
      </c>
    </row>
    <row r="1335" spans="1:4" x14ac:dyDescent="0.3">
      <c r="A1335" t="s">
        <v>8390</v>
      </c>
      <c r="C1335" t="s">
        <v>8223</v>
      </c>
      <c r="D1335" t="s">
        <v>8218</v>
      </c>
    </row>
    <row r="1336" spans="1:4" x14ac:dyDescent="0.3">
      <c r="A1336" t="s">
        <v>8390</v>
      </c>
      <c r="C1336" t="s">
        <v>8223</v>
      </c>
      <c r="D1336" t="s">
        <v>8218</v>
      </c>
    </row>
    <row r="1337" spans="1:4" x14ac:dyDescent="0.3">
      <c r="A1337" t="s">
        <v>8390</v>
      </c>
      <c r="C1337" t="s">
        <v>8223</v>
      </c>
      <c r="D1337" t="s">
        <v>8218</v>
      </c>
    </row>
    <row r="1338" spans="1:4" x14ac:dyDescent="0.3">
      <c r="A1338" t="s">
        <v>8390</v>
      </c>
      <c r="C1338" t="s">
        <v>8223</v>
      </c>
      <c r="D1338" t="s">
        <v>8218</v>
      </c>
    </row>
    <row r="1339" spans="1:4" x14ac:dyDescent="0.3">
      <c r="A1339" t="s">
        <v>8390</v>
      </c>
      <c r="C1339" t="s">
        <v>8223</v>
      </c>
      <c r="D1339" t="s">
        <v>8218</v>
      </c>
    </row>
    <row r="1340" spans="1:4" x14ac:dyDescent="0.3">
      <c r="A1340" t="s">
        <v>8390</v>
      </c>
      <c r="C1340" t="s">
        <v>8223</v>
      </c>
      <c r="D1340" t="s">
        <v>8218</v>
      </c>
    </row>
    <row r="1341" spans="1:4" x14ac:dyDescent="0.3">
      <c r="A1341" t="s">
        <v>8390</v>
      </c>
      <c r="C1341" t="s">
        <v>8223</v>
      </c>
      <c r="D1341" t="s">
        <v>8218</v>
      </c>
    </row>
    <row r="1342" spans="1:4" x14ac:dyDescent="0.3">
      <c r="A1342" t="s">
        <v>8390</v>
      </c>
      <c r="C1342" t="s">
        <v>8223</v>
      </c>
      <c r="D1342" t="s">
        <v>8218</v>
      </c>
    </row>
    <row r="1343" spans="1:4" x14ac:dyDescent="0.3">
      <c r="A1343" t="s">
        <v>8390</v>
      </c>
      <c r="C1343" t="s">
        <v>8223</v>
      </c>
      <c r="D1343" t="s">
        <v>8218</v>
      </c>
    </row>
    <row r="1344" spans="1:4" x14ac:dyDescent="0.3">
      <c r="A1344" t="s">
        <v>8390</v>
      </c>
      <c r="C1344" t="s">
        <v>8223</v>
      </c>
      <c r="D1344" t="s">
        <v>8218</v>
      </c>
    </row>
    <row r="1345" spans="1:4" x14ac:dyDescent="0.3">
      <c r="A1345" t="s">
        <v>8390</v>
      </c>
      <c r="C1345" t="s">
        <v>8223</v>
      </c>
      <c r="D1345" t="s">
        <v>8218</v>
      </c>
    </row>
    <row r="1346" spans="1:4" x14ac:dyDescent="0.3">
      <c r="A1346" t="s">
        <v>8390</v>
      </c>
      <c r="C1346" t="s">
        <v>8223</v>
      </c>
      <c r="D1346" t="s">
        <v>8218</v>
      </c>
    </row>
    <row r="1347" spans="1:4" x14ac:dyDescent="0.3">
      <c r="A1347" t="s">
        <v>8390</v>
      </c>
      <c r="C1347" t="s">
        <v>8223</v>
      </c>
      <c r="D1347" t="s">
        <v>8218</v>
      </c>
    </row>
    <row r="1348" spans="1:4" x14ac:dyDescent="0.3">
      <c r="A1348" t="s">
        <v>8390</v>
      </c>
      <c r="C1348" t="s">
        <v>8223</v>
      </c>
      <c r="D1348" t="s">
        <v>8218</v>
      </c>
    </row>
    <row r="1349" spans="1:4" x14ac:dyDescent="0.3">
      <c r="A1349" t="s">
        <v>8390</v>
      </c>
      <c r="C1349" t="s">
        <v>8223</v>
      </c>
      <c r="D1349" t="s">
        <v>8218</v>
      </c>
    </row>
    <row r="1350" spans="1:4" x14ac:dyDescent="0.3">
      <c r="A1350" t="s">
        <v>8390</v>
      </c>
      <c r="C1350" t="s">
        <v>8223</v>
      </c>
      <c r="D1350" t="s">
        <v>8218</v>
      </c>
    </row>
    <row r="1351" spans="1:4" x14ac:dyDescent="0.3">
      <c r="A1351" t="s">
        <v>8390</v>
      </c>
      <c r="C1351" t="s">
        <v>8223</v>
      </c>
      <c r="D1351" t="s">
        <v>8218</v>
      </c>
    </row>
    <row r="1352" spans="1:4" x14ac:dyDescent="0.3">
      <c r="A1352" t="s">
        <v>8390</v>
      </c>
      <c r="C1352" t="s">
        <v>8223</v>
      </c>
      <c r="D1352" t="s">
        <v>8218</v>
      </c>
    </row>
    <row r="1353" spans="1:4" x14ac:dyDescent="0.3">
      <c r="A1353" t="s">
        <v>8390</v>
      </c>
      <c r="C1353" t="s">
        <v>8223</v>
      </c>
      <c r="D1353" t="s">
        <v>8218</v>
      </c>
    </row>
    <row r="1354" spans="1:4" x14ac:dyDescent="0.3">
      <c r="A1354" t="s">
        <v>8390</v>
      </c>
      <c r="C1354" t="s">
        <v>8223</v>
      </c>
      <c r="D1354" t="s">
        <v>8218</v>
      </c>
    </row>
    <row r="1355" spans="1:4" x14ac:dyDescent="0.3">
      <c r="A1355" t="s">
        <v>8390</v>
      </c>
      <c r="C1355" t="s">
        <v>8223</v>
      </c>
      <c r="D1355" t="s">
        <v>8218</v>
      </c>
    </row>
    <row r="1356" spans="1:4" x14ac:dyDescent="0.3">
      <c r="A1356" t="s">
        <v>8390</v>
      </c>
      <c r="C1356" t="s">
        <v>8223</v>
      </c>
      <c r="D1356" t="s">
        <v>8218</v>
      </c>
    </row>
    <row r="1357" spans="1:4" x14ac:dyDescent="0.3">
      <c r="A1357" t="s">
        <v>8390</v>
      </c>
      <c r="C1357" t="s">
        <v>8223</v>
      </c>
      <c r="D1357" t="s">
        <v>8218</v>
      </c>
    </row>
    <row r="1358" spans="1:4" x14ac:dyDescent="0.3">
      <c r="A1358" t="s">
        <v>8390</v>
      </c>
      <c r="C1358" t="s">
        <v>8223</v>
      </c>
      <c r="D1358" t="s">
        <v>8218</v>
      </c>
    </row>
    <row r="1359" spans="1:4" x14ac:dyDescent="0.3">
      <c r="A1359" t="s">
        <v>8390</v>
      </c>
      <c r="C1359" t="s">
        <v>8223</v>
      </c>
      <c r="D1359" t="s">
        <v>8218</v>
      </c>
    </row>
    <row r="1360" spans="1:4" x14ac:dyDescent="0.3">
      <c r="A1360" t="s">
        <v>8390</v>
      </c>
      <c r="C1360" t="s">
        <v>8223</v>
      </c>
      <c r="D1360" t="s">
        <v>8218</v>
      </c>
    </row>
    <row r="1361" spans="1:4" x14ac:dyDescent="0.3">
      <c r="A1361" t="s">
        <v>8390</v>
      </c>
      <c r="C1361" t="s">
        <v>8223</v>
      </c>
      <c r="D1361" t="s">
        <v>8218</v>
      </c>
    </row>
    <row r="1362" spans="1:4" x14ac:dyDescent="0.3">
      <c r="A1362" t="s">
        <v>8390</v>
      </c>
      <c r="C1362" t="s">
        <v>8223</v>
      </c>
      <c r="D1362" t="s">
        <v>8218</v>
      </c>
    </row>
    <row r="1363" spans="1:4" x14ac:dyDescent="0.3">
      <c r="A1363" t="s">
        <v>8390</v>
      </c>
      <c r="C1363" t="s">
        <v>8223</v>
      </c>
      <c r="D1363" t="s">
        <v>8218</v>
      </c>
    </row>
    <row r="1364" spans="1:4" x14ac:dyDescent="0.3">
      <c r="A1364" t="s">
        <v>8390</v>
      </c>
      <c r="C1364" t="s">
        <v>8223</v>
      </c>
      <c r="D1364" t="s">
        <v>8218</v>
      </c>
    </row>
    <row r="1365" spans="1:4" x14ac:dyDescent="0.3">
      <c r="A1365" t="s">
        <v>8390</v>
      </c>
      <c r="C1365" t="s">
        <v>8223</v>
      </c>
      <c r="D1365" t="s">
        <v>8218</v>
      </c>
    </row>
    <row r="1366" spans="1:4" x14ac:dyDescent="0.3">
      <c r="A1366" t="s">
        <v>8390</v>
      </c>
      <c r="C1366" t="s">
        <v>8223</v>
      </c>
      <c r="D1366" t="s">
        <v>8218</v>
      </c>
    </row>
    <row r="1367" spans="1:4" x14ac:dyDescent="0.3">
      <c r="A1367" t="s">
        <v>8390</v>
      </c>
      <c r="C1367" t="s">
        <v>8223</v>
      </c>
      <c r="D1367" t="s">
        <v>8218</v>
      </c>
    </row>
    <row r="1368" spans="1:4" x14ac:dyDescent="0.3">
      <c r="A1368" t="s">
        <v>8390</v>
      </c>
      <c r="C1368" t="s">
        <v>8223</v>
      </c>
      <c r="D1368" t="s">
        <v>8218</v>
      </c>
    </row>
    <row r="1369" spans="1:4" x14ac:dyDescent="0.3">
      <c r="A1369" t="s">
        <v>8390</v>
      </c>
      <c r="C1369" t="s">
        <v>8223</v>
      </c>
      <c r="D1369" t="s">
        <v>8218</v>
      </c>
    </row>
    <row r="1370" spans="1:4" x14ac:dyDescent="0.3">
      <c r="A1370" t="s">
        <v>8390</v>
      </c>
      <c r="C1370" t="s">
        <v>8223</v>
      </c>
      <c r="D1370" t="s">
        <v>8218</v>
      </c>
    </row>
    <row r="1371" spans="1:4" x14ac:dyDescent="0.3">
      <c r="A1371" t="s">
        <v>8390</v>
      </c>
      <c r="C1371" t="s">
        <v>8223</v>
      </c>
      <c r="D1371" t="s">
        <v>8218</v>
      </c>
    </row>
    <row r="1372" spans="1:4" x14ac:dyDescent="0.3">
      <c r="A1372" t="s">
        <v>8390</v>
      </c>
      <c r="C1372" t="s">
        <v>8223</v>
      </c>
      <c r="D1372" t="s">
        <v>8218</v>
      </c>
    </row>
    <row r="1373" spans="1:4" x14ac:dyDescent="0.3">
      <c r="A1373" t="s">
        <v>8390</v>
      </c>
      <c r="C1373" t="s">
        <v>8223</v>
      </c>
      <c r="D1373" t="s">
        <v>8218</v>
      </c>
    </row>
    <row r="1374" spans="1:4" x14ac:dyDescent="0.3">
      <c r="A1374" t="s">
        <v>8390</v>
      </c>
      <c r="C1374" t="s">
        <v>8223</v>
      </c>
      <c r="D1374" t="s">
        <v>8218</v>
      </c>
    </row>
    <row r="1375" spans="1:4" x14ac:dyDescent="0.3">
      <c r="A1375" t="s">
        <v>8390</v>
      </c>
      <c r="C1375" t="s">
        <v>8223</v>
      </c>
      <c r="D1375" t="s">
        <v>8218</v>
      </c>
    </row>
    <row r="1376" spans="1:4" x14ac:dyDescent="0.3">
      <c r="A1376" t="s">
        <v>8390</v>
      </c>
      <c r="C1376" t="s">
        <v>8223</v>
      </c>
      <c r="D1376" t="s">
        <v>8218</v>
      </c>
    </row>
    <row r="1377" spans="1:4" x14ac:dyDescent="0.3">
      <c r="A1377" t="s">
        <v>8390</v>
      </c>
      <c r="C1377" t="s">
        <v>8223</v>
      </c>
      <c r="D1377" t="s">
        <v>8218</v>
      </c>
    </row>
    <row r="1378" spans="1:4" x14ac:dyDescent="0.3">
      <c r="A1378" t="s">
        <v>8390</v>
      </c>
      <c r="C1378" t="s">
        <v>8223</v>
      </c>
      <c r="D1378" t="s">
        <v>8218</v>
      </c>
    </row>
    <row r="1379" spans="1:4" x14ac:dyDescent="0.3">
      <c r="A1379" t="s">
        <v>8390</v>
      </c>
      <c r="C1379" t="s">
        <v>8223</v>
      </c>
      <c r="D1379" t="s">
        <v>8218</v>
      </c>
    </row>
    <row r="1380" spans="1:4" x14ac:dyDescent="0.3">
      <c r="A1380" t="s">
        <v>8390</v>
      </c>
      <c r="C1380" t="s">
        <v>8223</v>
      </c>
      <c r="D1380" t="s">
        <v>8218</v>
      </c>
    </row>
    <row r="1381" spans="1:4" x14ac:dyDescent="0.3">
      <c r="A1381" t="s">
        <v>8390</v>
      </c>
      <c r="C1381" t="s">
        <v>8223</v>
      </c>
      <c r="D1381" t="s">
        <v>8218</v>
      </c>
    </row>
    <row r="1382" spans="1:4" x14ac:dyDescent="0.3">
      <c r="A1382" t="s">
        <v>8390</v>
      </c>
      <c r="C1382" t="s">
        <v>8223</v>
      </c>
      <c r="D1382" t="s">
        <v>8218</v>
      </c>
    </row>
    <row r="1383" spans="1:4" x14ac:dyDescent="0.3">
      <c r="A1383" t="s">
        <v>8390</v>
      </c>
      <c r="C1383" t="s">
        <v>8223</v>
      </c>
      <c r="D1383" t="s">
        <v>8218</v>
      </c>
    </row>
    <row r="1384" spans="1:4" x14ac:dyDescent="0.3">
      <c r="A1384" t="s">
        <v>8390</v>
      </c>
      <c r="C1384" t="s">
        <v>8223</v>
      </c>
      <c r="D1384" t="s">
        <v>8218</v>
      </c>
    </row>
    <row r="1385" spans="1:4" x14ac:dyDescent="0.3">
      <c r="A1385" t="s">
        <v>8390</v>
      </c>
      <c r="C1385" t="s">
        <v>8223</v>
      </c>
      <c r="D1385" t="s">
        <v>8218</v>
      </c>
    </row>
    <row r="1386" spans="1:4" x14ac:dyDescent="0.3">
      <c r="A1386" t="s">
        <v>8390</v>
      </c>
      <c r="C1386" t="s">
        <v>8223</v>
      </c>
      <c r="D1386" t="s">
        <v>8218</v>
      </c>
    </row>
    <row r="1387" spans="1:4" x14ac:dyDescent="0.3">
      <c r="A1387" t="s">
        <v>8390</v>
      </c>
      <c r="C1387" t="s">
        <v>8223</v>
      </c>
      <c r="D1387" t="s">
        <v>8218</v>
      </c>
    </row>
    <row r="1388" spans="1:4" x14ac:dyDescent="0.3">
      <c r="A1388" t="s">
        <v>8390</v>
      </c>
      <c r="C1388" t="s">
        <v>8223</v>
      </c>
      <c r="D1388" t="s">
        <v>8218</v>
      </c>
    </row>
    <row r="1389" spans="1:4" x14ac:dyDescent="0.3">
      <c r="A1389" t="s">
        <v>8390</v>
      </c>
      <c r="C1389" t="s">
        <v>8223</v>
      </c>
      <c r="D1389" t="s">
        <v>8218</v>
      </c>
    </row>
    <row r="1390" spans="1:4" x14ac:dyDescent="0.3">
      <c r="A1390" t="s">
        <v>8390</v>
      </c>
      <c r="C1390" t="s">
        <v>8223</v>
      </c>
      <c r="D1390" t="s">
        <v>8218</v>
      </c>
    </row>
    <row r="1391" spans="1:4" x14ac:dyDescent="0.3">
      <c r="A1391" t="s">
        <v>8390</v>
      </c>
      <c r="C1391" t="s">
        <v>8223</v>
      </c>
      <c r="D1391" t="s">
        <v>8218</v>
      </c>
    </row>
    <row r="1392" spans="1:4" x14ac:dyDescent="0.3">
      <c r="A1392" t="s">
        <v>8390</v>
      </c>
      <c r="C1392" t="s">
        <v>8223</v>
      </c>
      <c r="D1392" t="s">
        <v>8218</v>
      </c>
    </row>
    <row r="1393" spans="1:4" x14ac:dyDescent="0.3">
      <c r="A1393" t="s">
        <v>8390</v>
      </c>
      <c r="C1393" t="s">
        <v>8223</v>
      </c>
      <c r="D1393" t="s">
        <v>8218</v>
      </c>
    </row>
    <row r="1394" spans="1:4" x14ac:dyDescent="0.3">
      <c r="A1394" t="s">
        <v>8390</v>
      </c>
      <c r="C1394" t="s">
        <v>8223</v>
      </c>
      <c r="D1394" t="s">
        <v>8218</v>
      </c>
    </row>
    <row r="1395" spans="1:4" x14ac:dyDescent="0.3">
      <c r="A1395" t="s">
        <v>8390</v>
      </c>
      <c r="C1395" t="s">
        <v>8223</v>
      </c>
      <c r="D1395" t="s">
        <v>8218</v>
      </c>
    </row>
    <row r="1396" spans="1:4" x14ac:dyDescent="0.3">
      <c r="A1396" t="s">
        <v>8390</v>
      </c>
      <c r="C1396" t="s">
        <v>8223</v>
      </c>
      <c r="D1396" t="s">
        <v>8218</v>
      </c>
    </row>
    <row r="1397" spans="1:4" x14ac:dyDescent="0.3">
      <c r="A1397" t="s">
        <v>8390</v>
      </c>
      <c r="C1397" t="s">
        <v>8223</v>
      </c>
      <c r="D1397" t="s">
        <v>8218</v>
      </c>
    </row>
    <row r="1398" spans="1:4" x14ac:dyDescent="0.3">
      <c r="A1398" t="s">
        <v>8390</v>
      </c>
      <c r="C1398" t="s">
        <v>8223</v>
      </c>
      <c r="D1398" t="s">
        <v>8218</v>
      </c>
    </row>
    <row r="1399" spans="1:4" x14ac:dyDescent="0.3">
      <c r="A1399" t="s">
        <v>8390</v>
      </c>
      <c r="C1399" t="s">
        <v>8223</v>
      </c>
      <c r="D1399" t="s">
        <v>8218</v>
      </c>
    </row>
    <row r="1400" spans="1:4" x14ac:dyDescent="0.3">
      <c r="A1400" t="s">
        <v>8390</v>
      </c>
      <c r="C1400" t="s">
        <v>8223</v>
      </c>
      <c r="D1400" t="s">
        <v>8218</v>
      </c>
    </row>
    <row r="1401" spans="1:4" x14ac:dyDescent="0.3">
      <c r="A1401" t="s">
        <v>8390</v>
      </c>
      <c r="C1401" t="s">
        <v>8223</v>
      </c>
      <c r="D1401" t="s">
        <v>8218</v>
      </c>
    </row>
    <row r="1402" spans="1:4" x14ac:dyDescent="0.3">
      <c r="A1402" t="s">
        <v>8390</v>
      </c>
      <c r="C1402" t="s">
        <v>8223</v>
      </c>
      <c r="D1402" t="s">
        <v>8218</v>
      </c>
    </row>
    <row r="1403" spans="1:4" x14ac:dyDescent="0.3">
      <c r="A1403" t="s">
        <v>8390</v>
      </c>
      <c r="C1403" t="s">
        <v>8223</v>
      </c>
      <c r="D1403" t="s">
        <v>8218</v>
      </c>
    </row>
    <row r="1404" spans="1:4" x14ac:dyDescent="0.3">
      <c r="A1404" t="s">
        <v>8390</v>
      </c>
      <c r="C1404" t="s">
        <v>8223</v>
      </c>
      <c r="D1404" t="s">
        <v>8218</v>
      </c>
    </row>
    <row r="1405" spans="1:4" x14ac:dyDescent="0.3">
      <c r="A1405" t="s">
        <v>8390</v>
      </c>
      <c r="C1405" t="s">
        <v>8223</v>
      </c>
      <c r="D1405" t="s">
        <v>8218</v>
      </c>
    </row>
    <row r="1406" spans="1:4" x14ac:dyDescent="0.3">
      <c r="A1406" t="s">
        <v>8390</v>
      </c>
      <c r="C1406" t="s">
        <v>8223</v>
      </c>
      <c r="D1406" t="s">
        <v>8218</v>
      </c>
    </row>
    <row r="1407" spans="1:4" x14ac:dyDescent="0.3">
      <c r="A1407" t="s">
        <v>8390</v>
      </c>
      <c r="C1407" t="s">
        <v>8223</v>
      </c>
      <c r="D1407" t="s">
        <v>8218</v>
      </c>
    </row>
    <row r="1408" spans="1:4" x14ac:dyDescent="0.3">
      <c r="A1408" t="s">
        <v>8390</v>
      </c>
      <c r="C1408" t="s">
        <v>8223</v>
      </c>
      <c r="D1408" t="s">
        <v>8218</v>
      </c>
    </row>
    <row r="1409" spans="1:4" x14ac:dyDescent="0.3">
      <c r="A1409" t="s">
        <v>8390</v>
      </c>
      <c r="C1409" t="s">
        <v>8223</v>
      </c>
      <c r="D1409" t="s">
        <v>8218</v>
      </c>
    </row>
    <row r="1410" spans="1:4" x14ac:dyDescent="0.3">
      <c r="A1410" t="s">
        <v>8390</v>
      </c>
      <c r="C1410" t="s">
        <v>8223</v>
      </c>
      <c r="D1410" t="s">
        <v>8218</v>
      </c>
    </row>
    <row r="1411" spans="1:4" x14ac:dyDescent="0.3">
      <c r="A1411" t="s">
        <v>8390</v>
      </c>
      <c r="C1411" t="s">
        <v>8223</v>
      </c>
      <c r="D1411" t="s">
        <v>8218</v>
      </c>
    </row>
    <row r="1412" spans="1:4" x14ac:dyDescent="0.3">
      <c r="A1412" t="s">
        <v>8390</v>
      </c>
      <c r="C1412" t="s">
        <v>8223</v>
      </c>
      <c r="D1412" t="s">
        <v>8218</v>
      </c>
    </row>
    <row r="1413" spans="1:4" x14ac:dyDescent="0.3">
      <c r="A1413" t="s">
        <v>8390</v>
      </c>
      <c r="C1413" t="s">
        <v>8223</v>
      </c>
      <c r="D1413" t="s">
        <v>8218</v>
      </c>
    </row>
    <row r="1414" spans="1:4" x14ac:dyDescent="0.3">
      <c r="A1414" t="s">
        <v>8390</v>
      </c>
      <c r="C1414" t="s">
        <v>8223</v>
      </c>
      <c r="D1414" t="s">
        <v>8218</v>
      </c>
    </row>
    <row r="1415" spans="1:4" x14ac:dyDescent="0.3">
      <c r="A1415" t="s">
        <v>8390</v>
      </c>
      <c r="C1415" t="s">
        <v>8223</v>
      </c>
      <c r="D1415" t="s">
        <v>8218</v>
      </c>
    </row>
    <row r="1416" spans="1:4" x14ac:dyDescent="0.3">
      <c r="A1416" t="s">
        <v>8390</v>
      </c>
      <c r="C1416" t="s">
        <v>8223</v>
      </c>
      <c r="D1416" t="s">
        <v>8218</v>
      </c>
    </row>
    <row r="1417" spans="1:4" x14ac:dyDescent="0.3">
      <c r="A1417" t="s">
        <v>8390</v>
      </c>
      <c r="C1417" t="s">
        <v>8223</v>
      </c>
      <c r="D1417" t="s">
        <v>8218</v>
      </c>
    </row>
    <row r="1418" spans="1:4" x14ac:dyDescent="0.3">
      <c r="A1418" t="s">
        <v>8390</v>
      </c>
      <c r="C1418" t="s">
        <v>8223</v>
      </c>
      <c r="D1418" t="s">
        <v>8218</v>
      </c>
    </row>
    <row r="1419" spans="1:4" x14ac:dyDescent="0.3">
      <c r="A1419" t="s">
        <v>8390</v>
      </c>
      <c r="C1419" t="s">
        <v>8223</v>
      </c>
      <c r="D1419" t="s">
        <v>8218</v>
      </c>
    </row>
    <row r="1420" spans="1:4" x14ac:dyDescent="0.3">
      <c r="A1420" t="s">
        <v>8390</v>
      </c>
      <c r="C1420" t="s">
        <v>8223</v>
      </c>
      <c r="D1420" t="s">
        <v>8218</v>
      </c>
    </row>
    <row r="1421" spans="1:4" x14ac:dyDescent="0.3">
      <c r="A1421" t="s">
        <v>8390</v>
      </c>
      <c r="C1421" t="s">
        <v>8223</v>
      </c>
      <c r="D1421" t="s">
        <v>8218</v>
      </c>
    </row>
    <row r="1422" spans="1:4" x14ac:dyDescent="0.3">
      <c r="A1422" t="s">
        <v>8390</v>
      </c>
      <c r="C1422" t="s">
        <v>8223</v>
      </c>
      <c r="D1422" t="s">
        <v>8218</v>
      </c>
    </row>
    <row r="1423" spans="1:4" x14ac:dyDescent="0.3">
      <c r="A1423" t="s">
        <v>8390</v>
      </c>
      <c r="C1423" t="s">
        <v>8223</v>
      </c>
      <c r="D1423" t="s">
        <v>8218</v>
      </c>
    </row>
    <row r="1424" spans="1:4" x14ac:dyDescent="0.3">
      <c r="A1424" t="s">
        <v>8390</v>
      </c>
      <c r="C1424" t="s">
        <v>8223</v>
      </c>
      <c r="D1424" t="s">
        <v>8218</v>
      </c>
    </row>
    <row r="1425" spans="1:4" x14ac:dyDescent="0.3">
      <c r="A1425" t="s">
        <v>8390</v>
      </c>
      <c r="C1425" t="s">
        <v>8223</v>
      </c>
      <c r="D1425" t="s">
        <v>8218</v>
      </c>
    </row>
    <row r="1426" spans="1:4" x14ac:dyDescent="0.3">
      <c r="A1426" t="s">
        <v>8390</v>
      </c>
      <c r="C1426" t="s">
        <v>8223</v>
      </c>
      <c r="D1426" t="s">
        <v>8218</v>
      </c>
    </row>
    <row r="1427" spans="1:4" x14ac:dyDescent="0.3">
      <c r="A1427" t="s">
        <v>8390</v>
      </c>
      <c r="C1427" t="s">
        <v>8223</v>
      </c>
      <c r="D1427" t="s">
        <v>8218</v>
      </c>
    </row>
    <row r="1428" spans="1:4" x14ac:dyDescent="0.3">
      <c r="A1428" t="s">
        <v>8390</v>
      </c>
      <c r="C1428" t="s">
        <v>8223</v>
      </c>
      <c r="D1428" t="s">
        <v>8218</v>
      </c>
    </row>
    <row r="1429" spans="1:4" x14ac:dyDescent="0.3">
      <c r="A1429" t="s">
        <v>8390</v>
      </c>
      <c r="C1429" t="s">
        <v>8223</v>
      </c>
      <c r="D1429" t="s">
        <v>8218</v>
      </c>
    </row>
    <row r="1430" spans="1:4" x14ac:dyDescent="0.3">
      <c r="A1430" t="s">
        <v>8390</v>
      </c>
      <c r="C1430" t="s">
        <v>8223</v>
      </c>
      <c r="D1430" t="s">
        <v>8218</v>
      </c>
    </row>
    <row r="1431" spans="1:4" x14ac:dyDescent="0.3">
      <c r="A1431" t="s">
        <v>8390</v>
      </c>
      <c r="C1431" t="s">
        <v>8223</v>
      </c>
      <c r="D1431" t="s">
        <v>8218</v>
      </c>
    </row>
    <row r="1432" spans="1:4" x14ac:dyDescent="0.3">
      <c r="A1432" t="s">
        <v>8390</v>
      </c>
      <c r="C1432" t="s">
        <v>8223</v>
      </c>
      <c r="D1432" t="s">
        <v>8218</v>
      </c>
    </row>
    <row r="1433" spans="1:4" x14ac:dyDescent="0.3">
      <c r="A1433" t="s">
        <v>8390</v>
      </c>
      <c r="C1433" t="s">
        <v>8223</v>
      </c>
      <c r="D1433" t="s">
        <v>8218</v>
      </c>
    </row>
    <row r="1434" spans="1:4" x14ac:dyDescent="0.3">
      <c r="A1434" t="s">
        <v>8390</v>
      </c>
      <c r="C1434" t="s">
        <v>8223</v>
      </c>
      <c r="D1434" t="s">
        <v>8218</v>
      </c>
    </row>
    <row r="1435" spans="1:4" x14ac:dyDescent="0.3">
      <c r="A1435" t="s">
        <v>8390</v>
      </c>
      <c r="C1435" t="s">
        <v>8223</v>
      </c>
      <c r="D1435" t="s">
        <v>8218</v>
      </c>
    </row>
    <row r="1436" spans="1:4" x14ac:dyDescent="0.3">
      <c r="A1436" t="s">
        <v>8390</v>
      </c>
      <c r="C1436" t="s">
        <v>8223</v>
      </c>
      <c r="D1436" t="s">
        <v>8218</v>
      </c>
    </row>
    <row r="1437" spans="1:4" x14ac:dyDescent="0.3">
      <c r="A1437" t="s">
        <v>8390</v>
      </c>
      <c r="C1437" t="s">
        <v>8223</v>
      </c>
      <c r="D1437" t="s">
        <v>8218</v>
      </c>
    </row>
    <row r="1438" spans="1:4" x14ac:dyDescent="0.3">
      <c r="A1438" t="s">
        <v>8390</v>
      </c>
      <c r="C1438" t="s">
        <v>8223</v>
      </c>
      <c r="D1438" t="s">
        <v>8218</v>
      </c>
    </row>
    <row r="1439" spans="1:4" x14ac:dyDescent="0.3">
      <c r="A1439" t="s">
        <v>8390</v>
      </c>
      <c r="C1439" t="s">
        <v>8223</v>
      </c>
      <c r="D1439" t="s">
        <v>8218</v>
      </c>
    </row>
    <row r="1440" spans="1:4" x14ac:dyDescent="0.3">
      <c r="A1440" t="s">
        <v>8390</v>
      </c>
      <c r="C1440" t="s">
        <v>8223</v>
      </c>
      <c r="D1440" t="s">
        <v>8218</v>
      </c>
    </row>
    <row r="1441" spans="1:4" x14ac:dyDescent="0.3">
      <c r="A1441" t="s">
        <v>8390</v>
      </c>
      <c r="C1441" t="s">
        <v>8223</v>
      </c>
      <c r="D1441" t="s">
        <v>8218</v>
      </c>
    </row>
    <row r="1442" spans="1:4" x14ac:dyDescent="0.3">
      <c r="A1442" t="s">
        <v>8390</v>
      </c>
      <c r="C1442" t="s">
        <v>8223</v>
      </c>
      <c r="D1442" t="s">
        <v>8218</v>
      </c>
    </row>
    <row r="1443" spans="1:4" x14ac:dyDescent="0.3">
      <c r="A1443" t="s">
        <v>8390</v>
      </c>
      <c r="C1443" t="s">
        <v>8223</v>
      </c>
      <c r="D1443" t="s">
        <v>8218</v>
      </c>
    </row>
    <row r="1444" spans="1:4" x14ac:dyDescent="0.3">
      <c r="A1444" t="s">
        <v>8390</v>
      </c>
      <c r="C1444" t="s">
        <v>8223</v>
      </c>
      <c r="D1444" t="s">
        <v>8218</v>
      </c>
    </row>
    <row r="1445" spans="1:4" x14ac:dyDescent="0.3">
      <c r="A1445" t="s">
        <v>8390</v>
      </c>
      <c r="C1445" t="s">
        <v>8223</v>
      </c>
      <c r="D1445" t="s">
        <v>8218</v>
      </c>
    </row>
    <row r="1446" spans="1:4" x14ac:dyDescent="0.3">
      <c r="A1446" t="s">
        <v>8390</v>
      </c>
      <c r="C1446" t="s">
        <v>8223</v>
      </c>
      <c r="D1446" t="s">
        <v>8218</v>
      </c>
    </row>
    <row r="1447" spans="1:4" x14ac:dyDescent="0.3">
      <c r="A1447" t="s">
        <v>8390</v>
      </c>
      <c r="C1447" t="s">
        <v>8223</v>
      </c>
      <c r="D1447" t="s">
        <v>8218</v>
      </c>
    </row>
    <row r="1448" spans="1:4" x14ac:dyDescent="0.3">
      <c r="A1448" t="s">
        <v>8390</v>
      </c>
      <c r="C1448" t="s">
        <v>8223</v>
      </c>
      <c r="D1448" t="s">
        <v>8218</v>
      </c>
    </row>
    <row r="1449" spans="1:4" x14ac:dyDescent="0.3">
      <c r="A1449" t="s">
        <v>8390</v>
      </c>
      <c r="C1449" t="s">
        <v>8223</v>
      </c>
      <c r="D1449" t="s">
        <v>8218</v>
      </c>
    </row>
    <row r="1450" spans="1:4" x14ac:dyDescent="0.3">
      <c r="A1450" t="s">
        <v>8390</v>
      </c>
      <c r="C1450" t="s">
        <v>8223</v>
      </c>
      <c r="D1450" t="s">
        <v>8218</v>
      </c>
    </row>
    <row r="1451" spans="1:4" x14ac:dyDescent="0.3">
      <c r="A1451" t="s">
        <v>8390</v>
      </c>
      <c r="C1451" t="s">
        <v>8223</v>
      </c>
      <c r="D1451" t="s">
        <v>8218</v>
      </c>
    </row>
    <row r="1452" spans="1:4" x14ac:dyDescent="0.3">
      <c r="A1452" t="s">
        <v>8390</v>
      </c>
      <c r="C1452" t="s">
        <v>8223</v>
      </c>
      <c r="D1452" t="s">
        <v>8218</v>
      </c>
    </row>
    <row r="1453" spans="1:4" x14ac:dyDescent="0.3">
      <c r="A1453" t="s">
        <v>8390</v>
      </c>
      <c r="C1453" t="s">
        <v>8223</v>
      </c>
      <c r="D1453" t="s">
        <v>8218</v>
      </c>
    </row>
    <row r="1454" spans="1:4" x14ac:dyDescent="0.3">
      <c r="A1454" t="s">
        <v>8390</v>
      </c>
      <c r="C1454" t="s">
        <v>8223</v>
      </c>
      <c r="D1454" t="s">
        <v>8218</v>
      </c>
    </row>
    <row r="1455" spans="1:4" x14ac:dyDescent="0.3">
      <c r="A1455" t="s">
        <v>8390</v>
      </c>
      <c r="C1455" t="s">
        <v>8223</v>
      </c>
      <c r="D1455" t="s">
        <v>8218</v>
      </c>
    </row>
    <row r="1456" spans="1:4" x14ac:dyDescent="0.3">
      <c r="A1456" t="s">
        <v>8390</v>
      </c>
      <c r="C1456" t="s">
        <v>8223</v>
      </c>
      <c r="D1456" t="s">
        <v>8218</v>
      </c>
    </row>
    <row r="1457" spans="1:4" x14ac:dyDescent="0.3">
      <c r="A1457" t="s">
        <v>8390</v>
      </c>
      <c r="C1457" t="s">
        <v>8223</v>
      </c>
      <c r="D1457" t="s">
        <v>8218</v>
      </c>
    </row>
    <row r="1458" spans="1:4" x14ac:dyDescent="0.3">
      <c r="A1458" t="s">
        <v>8390</v>
      </c>
      <c r="C1458" t="s">
        <v>8223</v>
      </c>
      <c r="D1458" t="s">
        <v>8218</v>
      </c>
    </row>
    <row r="1459" spans="1:4" x14ac:dyDescent="0.3">
      <c r="A1459" t="s">
        <v>8390</v>
      </c>
      <c r="C1459" t="s">
        <v>8223</v>
      </c>
      <c r="D1459" t="s">
        <v>8218</v>
      </c>
    </row>
    <row r="1460" spans="1:4" x14ac:dyDescent="0.3">
      <c r="A1460" t="s">
        <v>8390</v>
      </c>
      <c r="C1460" t="s">
        <v>8223</v>
      </c>
      <c r="D1460" t="s">
        <v>8218</v>
      </c>
    </row>
    <row r="1461" spans="1:4" x14ac:dyDescent="0.3">
      <c r="A1461" t="s">
        <v>8390</v>
      </c>
      <c r="C1461" t="s">
        <v>8223</v>
      </c>
      <c r="D1461" t="s">
        <v>8218</v>
      </c>
    </row>
    <row r="1462" spans="1:4" x14ac:dyDescent="0.3">
      <c r="A1462" t="s">
        <v>8390</v>
      </c>
      <c r="C1462" t="s">
        <v>8223</v>
      </c>
      <c r="D1462" t="s">
        <v>8218</v>
      </c>
    </row>
    <row r="1463" spans="1:4" x14ac:dyDescent="0.3">
      <c r="A1463" t="s">
        <v>8390</v>
      </c>
      <c r="C1463" t="s">
        <v>8223</v>
      </c>
      <c r="D1463" t="s">
        <v>8218</v>
      </c>
    </row>
    <row r="1464" spans="1:4" x14ac:dyDescent="0.3">
      <c r="A1464" t="s">
        <v>8390</v>
      </c>
      <c r="C1464" t="s">
        <v>8223</v>
      </c>
      <c r="D1464" t="s">
        <v>8218</v>
      </c>
    </row>
    <row r="1465" spans="1:4" x14ac:dyDescent="0.3">
      <c r="A1465" t="s">
        <v>8390</v>
      </c>
      <c r="C1465" t="s">
        <v>8223</v>
      </c>
      <c r="D1465" t="s">
        <v>8218</v>
      </c>
    </row>
    <row r="1466" spans="1:4" x14ac:dyDescent="0.3">
      <c r="A1466" t="s">
        <v>8390</v>
      </c>
      <c r="C1466" t="s">
        <v>8223</v>
      </c>
      <c r="D1466" t="s">
        <v>8218</v>
      </c>
    </row>
    <row r="1467" spans="1:4" x14ac:dyDescent="0.3">
      <c r="A1467" t="s">
        <v>8390</v>
      </c>
      <c r="C1467" t="s">
        <v>8223</v>
      </c>
      <c r="D1467" t="s">
        <v>8218</v>
      </c>
    </row>
    <row r="1468" spans="1:4" x14ac:dyDescent="0.3">
      <c r="A1468" t="s">
        <v>8390</v>
      </c>
      <c r="C1468" t="s">
        <v>8223</v>
      </c>
      <c r="D1468" t="s">
        <v>8218</v>
      </c>
    </row>
    <row r="1469" spans="1:4" x14ac:dyDescent="0.3">
      <c r="A1469" t="s">
        <v>8390</v>
      </c>
      <c r="C1469" t="s">
        <v>8223</v>
      </c>
      <c r="D1469" t="s">
        <v>8218</v>
      </c>
    </row>
    <row r="1470" spans="1:4" x14ac:dyDescent="0.3">
      <c r="A1470" t="s">
        <v>8390</v>
      </c>
      <c r="C1470" t="s">
        <v>8223</v>
      </c>
      <c r="D1470" t="s">
        <v>8218</v>
      </c>
    </row>
    <row r="1471" spans="1:4" x14ac:dyDescent="0.3">
      <c r="A1471" t="s">
        <v>8390</v>
      </c>
      <c r="C1471" t="s">
        <v>8223</v>
      </c>
      <c r="D1471" t="s">
        <v>8218</v>
      </c>
    </row>
    <row r="1472" spans="1:4" x14ac:dyDescent="0.3">
      <c r="A1472" t="s">
        <v>8390</v>
      </c>
      <c r="C1472" t="s">
        <v>8223</v>
      </c>
      <c r="D1472" t="s">
        <v>8218</v>
      </c>
    </row>
    <row r="1473" spans="1:4" x14ac:dyDescent="0.3">
      <c r="A1473" t="s">
        <v>8390</v>
      </c>
      <c r="C1473" t="s">
        <v>8223</v>
      </c>
      <c r="D1473" t="s">
        <v>8218</v>
      </c>
    </row>
    <row r="1474" spans="1:4" x14ac:dyDescent="0.3">
      <c r="A1474" t="s">
        <v>8390</v>
      </c>
      <c r="C1474" t="s">
        <v>8223</v>
      </c>
      <c r="D1474" t="s">
        <v>8218</v>
      </c>
    </row>
    <row r="1475" spans="1:4" x14ac:dyDescent="0.3">
      <c r="A1475" t="s">
        <v>8390</v>
      </c>
      <c r="C1475" t="s">
        <v>8223</v>
      </c>
      <c r="D1475" t="s">
        <v>8218</v>
      </c>
    </row>
    <row r="1476" spans="1:4" x14ac:dyDescent="0.3">
      <c r="A1476" t="s">
        <v>8390</v>
      </c>
      <c r="C1476" t="s">
        <v>8223</v>
      </c>
      <c r="D1476" t="s">
        <v>8218</v>
      </c>
    </row>
    <row r="1477" spans="1:4" x14ac:dyDescent="0.3">
      <c r="A1477" t="s">
        <v>8390</v>
      </c>
      <c r="C1477" t="s">
        <v>8223</v>
      </c>
      <c r="D1477" t="s">
        <v>8218</v>
      </c>
    </row>
    <row r="1478" spans="1:4" x14ac:dyDescent="0.3">
      <c r="A1478" t="s">
        <v>8390</v>
      </c>
      <c r="C1478" t="s">
        <v>8223</v>
      </c>
      <c r="D1478" t="s">
        <v>8218</v>
      </c>
    </row>
    <row r="1479" spans="1:4" x14ac:dyDescent="0.3">
      <c r="A1479" t="s">
        <v>8390</v>
      </c>
      <c r="C1479" t="s">
        <v>8223</v>
      </c>
      <c r="D1479" t="s">
        <v>8218</v>
      </c>
    </row>
    <row r="1480" spans="1:4" x14ac:dyDescent="0.3">
      <c r="A1480" t="s">
        <v>8390</v>
      </c>
      <c r="C1480" t="s">
        <v>8223</v>
      </c>
      <c r="D1480" t="s">
        <v>8218</v>
      </c>
    </row>
    <row r="1481" spans="1:4" x14ac:dyDescent="0.3">
      <c r="A1481" t="s">
        <v>8390</v>
      </c>
      <c r="C1481" t="s">
        <v>8223</v>
      </c>
      <c r="D1481" t="s">
        <v>8218</v>
      </c>
    </row>
    <row r="1482" spans="1:4" x14ac:dyDescent="0.3">
      <c r="A1482" t="s">
        <v>8390</v>
      </c>
      <c r="C1482" t="s">
        <v>8223</v>
      </c>
      <c r="D1482" t="s">
        <v>8218</v>
      </c>
    </row>
    <row r="1483" spans="1:4" x14ac:dyDescent="0.3">
      <c r="A1483" t="s">
        <v>8390</v>
      </c>
      <c r="C1483" t="s">
        <v>8223</v>
      </c>
      <c r="D1483" t="s">
        <v>8218</v>
      </c>
    </row>
    <row r="1484" spans="1:4" x14ac:dyDescent="0.3">
      <c r="A1484" t="s">
        <v>8390</v>
      </c>
      <c r="C1484" t="s">
        <v>8223</v>
      </c>
      <c r="D1484" t="s">
        <v>8218</v>
      </c>
    </row>
    <row r="1485" spans="1:4" x14ac:dyDescent="0.3">
      <c r="A1485" t="s">
        <v>8390</v>
      </c>
      <c r="C1485" t="s">
        <v>8223</v>
      </c>
      <c r="D1485" t="s">
        <v>8218</v>
      </c>
    </row>
    <row r="1486" spans="1:4" x14ac:dyDescent="0.3">
      <c r="A1486" t="s">
        <v>8390</v>
      </c>
      <c r="C1486" t="s">
        <v>8223</v>
      </c>
      <c r="D1486" t="s">
        <v>8218</v>
      </c>
    </row>
    <row r="1487" spans="1:4" x14ac:dyDescent="0.3">
      <c r="A1487" t="s">
        <v>8390</v>
      </c>
      <c r="C1487" t="s">
        <v>8223</v>
      </c>
      <c r="D1487" t="s">
        <v>8218</v>
      </c>
    </row>
    <row r="1488" spans="1:4" x14ac:dyDescent="0.3">
      <c r="A1488" t="s">
        <v>8390</v>
      </c>
      <c r="C1488" t="s">
        <v>8223</v>
      </c>
      <c r="D1488" t="s">
        <v>8218</v>
      </c>
    </row>
    <row r="1489" spans="1:4" x14ac:dyDescent="0.3">
      <c r="A1489" t="s">
        <v>8390</v>
      </c>
      <c r="C1489" t="s">
        <v>8223</v>
      </c>
      <c r="D1489" t="s">
        <v>8218</v>
      </c>
    </row>
    <row r="1490" spans="1:4" x14ac:dyDescent="0.3">
      <c r="A1490" t="s">
        <v>8390</v>
      </c>
      <c r="C1490" t="s">
        <v>8223</v>
      </c>
      <c r="D1490" t="s">
        <v>8218</v>
      </c>
    </row>
    <row r="1491" spans="1:4" x14ac:dyDescent="0.3">
      <c r="A1491" t="s">
        <v>8390</v>
      </c>
      <c r="C1491" t="s">
        <v>8223</v>
      </c>
      <c r="D1491" t="s">
        <v>8218</v>
      </c>
    </row>
    <row r="1492" spans="1:4" x14ac:dyDescent="0.3">
      <c r="A1492" t="s">
        <v>8390</v>
      </c>
      <c r="C1492" t="s">
        <v>8223</v>
      </c>
      <c r="D1492" t="s">
        <v>8218</v>
      </c>
    </row>
    <row r="1493" spans="1:4" x14ac:dyDescent="0.3">
      <c r="A1493" t="s">
        <v>8390</v>
      </c>
      <c r="C1493" t="s">
        <v>8223</v>
      </c>
      <c r="D1493" t="s">
        <v>8218</v>
      </c>
    </row>
    <row r="1494" spans="1:4" x14ac:dyDescent="0.3">
      <c r="A1494" t="s">
        <v>8390</v>
      </c>
      <c r="C1494" t="s">
        <v>8223</v>
      </c>
      <c r="D1494" t="s">
        <v>8218</v>
      </c>
    </row>
    <row r="1495" spans="1:4" x14ac:dyDescent="0.3">
      <c r="A1495" t="s">
        <v>8390</v>
      </c>
      <c r="C1495" t="s">
        <v>8223</v>
      </c>
      <c r="D1495" t="s">
        <v>8218</v>
      </c>
    </row>
    <row r="1496" spans="1:4" x14ac:dyDescent="0.3">
      <c r="A1496" t="s">
        <v>8390</v>
      </c>
      <c r="C1496" t="s">
        <v>8223</v>
      </c>
      <c r="D1496" t="s">
        <v>8218</v>
      </c>
    </row>
    <row r="1497" spans="1:4" x14ac:dyDescent="0.3">
      <c r="A1497" t="s">
        <v>8390</v>
      </c>
      <c r="C1497" t="s">
        <v>8223</v>
      </c>
      <c r="D1497" t="s">
        <v>8218</v>
      </c>
    </row>
    <row r="1498" spans="1:4" x14ac:dyDescent="0.3">
      <c r="A1498" t="s">
        <v>8390</v>
      </c>
      <c r="C1498" t="s">
        <v>8223</v>
      </c>
      <c r="D1498" t="s">
        <v>8218</v>
      </c>
    </row>
    <row r="1499" spans="1:4" x14ac:dyDescent="0.3">
      <c r="A1499" t="s">
        <v>8390</v>
      </c>
      <c r="C1499" t="s">
        <v>8223</v>
      </c>
      <c r="D1499" t="s">
        <v>8218</v>
      </c>
    </row>
    <row r="1500" spans="1:4" x14ac:dyDescent="0.3">
      <c r="A1500" t="s">
        <v>8390</v>
      </c>
      <c r="C1500" t="s">
        <v>8223</v>
      </c>
      <c r="D1500" t="s">
        <v>8218</v>
      </c>
    </row>
    <row r="1501" spans="1:4" x14ac:dyDescent="0.3">
      <c r="A1501" t="s">
        <v>8390</v>
      </c>
      <c r="C1501" t="s">
        <v>8223</v>
      </c>
      <c r="D1501" t="s">
        <v>8218</v>
      </c>
    </row>
    <row r="1502" spans="1:4" x14ac:dyDescent="0.3">
      <c r="A1502" t="s">
        <v>8390</v>
      </c>
      <c r="C1502" t="s">
        <v>8223</v>
      </c>
      <c r="D1502" t="s">
        <v>8218</v>
      </c>
    </row>
    <row r="1503" spans="1:4" x14ac:dyDescent="0.3">
      <c r="A1503" t="s">
        <v>8390</v>
      </c>
      <c r="C1503" t="s">
        <v>8223</v>
      </c>
      <c r="D1503" t="s">
        <v>8218</v>
      </c>
    </row>
    <row r="1504" spans="1:4" x14ac:dyDescent="0.3">
      <c r="A1504" t="s">
        <v>8390</v>
      </c>
      <c r="C1504" t="s">
        <v>8223</v>
      </c>
      <c r="D1504" t="s">
        <v>8218</v>
      </c>
    </row>
    <row r="1505" spans="1:4" x14ac:dyDescent="0.3">
      <c r="A1505" t="s">
        <v>8390</v>
      </c>
      <c r="C1505" t="s">
        <v>8223</v>
      </c>
      <c r="D1505" t="s">
        <v>8218</v>
      </c>
    </row>
    <row r="1506" spans="1:4" x14ac:dyDescent="0.3">
      <c r="A1506" t="s">
        <v>8390</v>
      </c>
      <c r="C1506" t="s">
        <v>8223</v>
      </c>
      <c r="D1506" t="s">
        <v>8218</v>
      </c>
    </row>
    <row r="1507" spans="1:4" x14ac:dyDescent="0.3">
      <c r="A1507" t="s">
        <v>8390</v>
      </c>
      <c r="C1507" t="s">
        <v>8223</v>
      </c>
      <c r="D1507" t="s">
        <v>8218</v>
      </c>
    </row>
    <row r="1508" spans="1:4" x14ac:dyDescent="0.3">
      <c r="A1508" t="s">
        <v>8390</v>
      </c>
      <c r="C1508" t="s">
        <v>8223</v>
      </c>
      <c r="D1508" t="s">
        <v>8218</v>
      </c>
    </row>
    <row r="1509" spans="1:4" x14ac:dyDescent="0.3">
      <c r="A1509" t="s">
        <v>8390</v>
      </c>
      <c r="C1509" t="s">
        <v>8223</v>
      </c>
      <c r="D1509" t="s">
        <v>8218</v>
      </c>
    </row>
    <row r="1510" spans="1:4" x14ac:dyDescent="0.3">
      <c r="A1510" t="s">
        <v>8390</v>
      </c>
      <c r="C1510" t="s">
        <v>8223</v>
      </c>
      <c r="D1510" t="s">
        <v>8218</v>
      </c>
    </row>
    <row r="1511" spans="1:4" x14ac:dyDescent="0.3">
      <c r="A1511" t="s">
        <v>8390</v>
      </c>
      <c r="C1511" t="s">
        <v>8223</v>
      </c>
      <c r="D1511" t="s">
        <v>8218</v>
      </c>
    </row>
    <row r="1512" spans="1:4" x14ac:dyDescent="0.3">
      <c r="A1512" t="s">
        <v>8390</v>
      </c>
      <c r="C1512" t="s">
        <v>8223</v>
      </c>
      <c r="D1512" t="s">
        <v>8218</v>
      </c>
    </row>
    <row r="1513" spans="1:4" x14ac:dyDescent="0.3">
      <c r="A1513" t="s">
        <v>8390</v>
      </c>
      <c r="C1513" t="s">
        <v>8223</v>
      </c>
      <c r="D1513" t="s">
        <v>8218</v>
      </c>
    </row>
    <row r="1514" spans="1:4" x14ac:dyDescent="0.3">
      <c r="A1514" t="s">
        <v>8390</v>
      </c>
      <c r="C1514" t="s">
        <v>8223</v>
      </c>
      <c r="D1514" t="s">
        <v>8218</v>
      </c>
    </row>
    <row r="1515" spans="1:4" x14ac:dyDescent="0.3">
      <c r="A1515" t="s">
        <v>8390</v>
      </c>
      <c r="C1515" t="s">
        <v>8223</v>
      </c>
      <c r="D1515" t="s">
        <v>8218</v>
      </c>
    </row>
    <row r="1516" spans="1:4" x14ac:dyDescent="0.3">
      <c r="A1516" t="s">
        <v>8390</v>
      </c>
      <c r="C1516" t="s">
        <v>8223</v>
      </c>
      <c r="D1516" t="s">
        <v>8218</v>
      </c>
    </row>
    <row r="1517" spans="1:4" x14ac:dyDescent="0.3">
      <c r="A1517" t="s">
        <v>8390</v>
      </c>
      <c r="C1517" t="s">
        <v>8223</v>
      </c>
      <c r="D1517" t="s">
        <v>8218</v>
      </c>
    </row>
    <row r="1518" spans="1:4" x14ac:dyDescent="0.3">
      <c r="A1518" t="s">
        <v>8390</v>
      </c>
      <c r="C1518" t="s">
        <v>8223</v>
      </c>
      <c r="D1518" t="s">
        <v>8218</v>
      </c>
    </row>
    <row r="1519" spans="1:4" x14ac:dyDescent="0.3">
      <c r="A1519" t="s">
        <v>8390</v>
      </c>
      <c r="C1519" t="s">
        <v>8223</v>
      </c>
      <c r="D1519" t="s">
        <v>8218</v>
      </c>
    </row>
    <row r="1520" spans="1:4" x14ac:dyDescent="0.3">
      <c r="A1520" t="s">
        <v>8390</v>
      </c>
      <c r="C1520" t="s">
        <v>8223</v>
      </c>
      <c r="D1520" t="s">
        <v>8218</v>
      </c>
    </row>
    <row r="1521" spans="1:4" x14ac:dyDescent="0.3">
      <c r="A1521" t="s">
        <v>8390</v>
      </c>
      <c r="C1521" t="s">
        <v>8223</v>
      </c>
      <c r="D1521" t="s">
        <v>8218</v>
      </c>
    </row>
    <row r="1522" spans="1:4" x14ac:dyDescent="0.3">
      <c r="A1522" t="s">
        <v>8390</v>
      </c>
      <c r="C1522" t="s">
        <v>8223</v>
      </c>
      <c r="D1522" t="s">
        <v>8218</v>
      </c>
    </row>
    <row r="1523" spans="1:4" x14ac:dyDescent="0.3">
      <c r="A1523" t="s">
        <v>8390</v>
      </c>
      <c r="C1523" t="s">
        <v>8223</v>
      </c>
      <c r="D1523" t="s">
        <v>8218</v>
      </c>
    </row>
    <row r="1524" spans="1:4" x14ac:dyDescent="0.3">
      <c r="A1524" t="s">
        <v>8390</v>
      </c>
      <c r="C1524" t="s">
        <v>8223</v>
      </c>
      <c r="D1524" t="s">
        <v>8218</v>
      </c>
    </row>
    <row r="1525" spans="1:4" x14ac:dyDescent="0.3">
      <c r="A1525" t="s">
        <v>8390</v>
      </c>
      <c r="C1525" t="s">
        <v>8223</v>
      </c>
      <c r="D1525" t="s">
        <v>8218</v>
      </c>
    </row>
    <row r="1526" spans="1:4" x14ac:dyDescent="0.3">
      <c r="A1526" t="s">
        <v>8390</v>
      </c>
      <c r="C1526" t="s">
        <v>8223</v>
      </c>
      <c r="D1526" t="s">
        <v>8218</v>
      </c>
    </row>
    <row r="1527" spans="1:4" x14ac:dyDescent="0.3">
      <c r="A1527" t="s">
        <v>8390</v>
      </c>
      <c r="C1527" t="s">
        <v>8223</v>
      </c>
      <c r="D1527" t="s">
        <v>8218</v>
      </c>
    </row>
    <row r="1528" spans="1:4" x14ac:dyDescent="0.3">
      <c r="A1528" t="s">
        <v>8390</v>
      </c>
      <c r="C1528" t="s">
        <v>8223</v>
      </c>
      <c r="D1528" t="s">
        <v>8218</v>
      </c>
    </row>
    <row r="1529" spans="1:4" x14ac:dyDescent="0.3">
      <c r="A1529" t="s">
        <v>8390</v>
      </c>
      <c r="C1529" t="s">
        <v>8223</v>
      </c>
      <c r="D1529" t="s">
        <v>8218</v>
      </c>
    </row>
    <row r="1530" spans="1:4" x14ac:dyDescent="0.3">
      <c r="A1530" t="s">
        <v>8390</v>
      </c>
      <c r="C1530" t="s">
        <v>8223</v>
      </c>
      <c r="D1530" t="s">
        <v>8218</v>
      </c>
    </row>
    <row r="1531" spans="1:4" x14ac:dyDescent="0.3">
      <c r="A1531" t="s">
        <v>8390</v>
      </c>
      <c r="C1531" t="s">
        <v>8223</v>
      </c>
      <c r="D1531" t="s">
        <v>8218</v>
      </c>
    </row>
    <row r="1532" spans="1:4" x14ac:dyDescent="0.3">
      <c r="A1532" t="s">
        <v>8390</v>
      </c>
      <c r="C1532" t="s">
        <v>8223</v>
      </c>
      <c r="D1532" t="s">
        <v>8218</v>
      </c>
    </row>
    <row r="1533" spans="1:4" x14ac:dyDescent="0.3">
      <c r="A1533" t="s">
        <v>8390</v>
      </c>
      <c r="C1533" t="s">
        <v>8223</v>
      </c>
      <c r="D1533" t="s">
        <v>8218</v>
      </c>
    </row>
    <row r="1534" spans="1:4" x14ac:dyDescent="0.3">
      <c r="A1534" t="s">
        <v>8390</v>
      </c>
      <c r="C1534" t="s">
        <v>8223</v>
      </c>
      <c r="D1534" t="s">
        <v>8218</v>
      </c>
    </row>
    <row r="1535" spans="1:4" x14ac:dyDescent="0.3">
      <c r="A1535" t="s">
        <v>8390</v>
      </c>
      <c r="C1535" t="s">
        <v>8223</v>
      </c>
      <c r="D1535" t="s">
        <v>8218</v>
      </c>
    </row>
    <row r="1536" spans="1:4" x14ac:dyDescent="0.3">
      <c r="A1536" t="s">
        <v>8390</v>
      </c>
      <c r="C1536" t="s">
        <v>8223</v>
      </c>
      <c r="D1536" t="s">
        <v>8218</v>
      </c>
    </row>
    <row r="1537" spans="1:4" x14ac:dyDescent="0.3">
      <c r="A1537" t="s">
        <v>8390</v>
      </c>
      <c r="C1537" t="s">
        <v>8223</v>
      </c>
      <c r="D1537" t="s">
        <v>8218</v>
      </c>
    </row>
    <row r="1538" spans="1:4" x14ac:dyDescent="0.3">
      <c r="A1538" t="s">
        <v>8390</v>
      </c>
      <c r="C1538" t="s">
        <v>8223</v>
      </c>
      <c r="D1538" t="s">
        <v>8218</v>
      </c>
    </row>
    <row r="1539" spans="1:4" x14ac:dyDescent="0.3">
      <c r="A1539" t="s">
        <v>8390</v>
      </c>
      <c r="C1539" t="s">
        <v>8223</v>
      </c>
      <c r="D1539" t="s">
        <v>8218</v>
      </c>
    </row>
    <row r="1540" spans="1:4" x14ac:dyDescent="0.3">
      <c r="A1540" t="s">
        <v>8390</v>
      </c>
      <c r="C1540" t="s">
        <v>8223</v>
      </c>
      <c r="D1540" t="s">
        <v>8218</v>
      </c>
    </row>
    <row r="1541" spans="1:4" x14ac:dyDescent="0.3">
      <c r="A1541" t="s">
        <v>8390</v>
      </c>
      <c r="C1541" t="s">
        <v>8223</v>
      </c>
      <c r="D1541" t="s">
        <v>8218</v>
      </c>
    </row>
    <row r="1542" spans="1:4" x14ac:dyDescent="0.3">
      <c r="A1542" t="s">
        <v>8390</v>
      </c>
      <c r="C1542" t="s">
        <v>8223</v>
      </c>
      <c r="D1542" t="s">
        <v>8218</v>
      </c>
    </row>
    <row r="1543" spans="1:4" x14ac:dyDescent="0.3">
      <c r="A1543" t="s">
        <v>8390</v>
      </c>
      <c r="C1543" t="s">
        <v>8223</v>
      </c>
      <c r="D1543" t="s">
        <v>8218</v>
      </c>
    </row>
    <row r="1544" spans="1:4" x14ac:dyDescent="0.3">
      <c r="A1544" t="s">
        <v>8390</v>
      </c>
      <c r="C1544" t="s">
        <v>8223</v>
      </c>
      <c r="D1544" t="s">
        <v>8218</v>
      </c>
    </row>
    <row r="1545" spans="1:4" x14ac:dyDescent="0.3">
      <c r="A1545" t="s">
        <v>8390</v>
      </c>
      <c r="C1545" t="s">
        <v>8223</v>
      </c>
      <c r="D1545" t="s">
        <v>8218</v>
      </c>
    </row>
    <row r="1546" spans="1:4" x14ac:dyDescent="0.3">
      <c r="A1546" t="s">
        <v>8390</v>
      </c>
      <c r="C1546" t="s">
        <v>8223</v>
      </c>
      <c r="D1546" t="s">
        <v>8218</v>
      </c>
    </row>
    <row r="1547" spans="1:4" x14ac:dyDescent="0.3">
      <c r="A1547" t="s">
        <v>8390</v>
      </c>
      <c r="C1547" t="s">
        <v>8223</v>
      </c>
      <c r="D1547" t="s">
        <v>8218</v>
      </c>
    </row>
    <row r="1548" spans="1:4" x14ac:dyDescent="0.3">
      <c r="A1548" t="s">
        <v>8390</v>
      </c>
      <c r="C1548" t="s">
        <v>8223</v>
      </c>
      <c r="D1548" t="s">
        <v>8218</v>
      </c>
    </row>
    <row r="1549" spans="1:4" x14ac:dyDescent="0.3">
      <c r="A1549" t="s">
        <v>8390</v>
      </c>
      <c r="C1549" t="s">
        <v>8223</v>
      </c>
      <c r="D1549" t="s">
        <v>8218</v>
      </c>
    </row>
    <row r="1550" spans="1:4" x14ac:dyDescent="0.3">
      <c r="A1550" t="s">
        <v>8390</v>
      </c>
      <c r="C1550" t="s">
        <v>8223</v>
      </c>
      <c r="D1550" t="s">
        <v>8218</v>
      </c>
    </row>
    <row r="1551" spans="1:4" x14ac:dyDescent="0.3">
      <c r="A1551" t="s">
        <v>8390</v>
      </c>
      <c r="C1551" t="s">
        <v>8223</v>
      </c>
      <c r="D1551" t="s">
        <v>8218</v>
      </c>
    </row>
    <row r="1552" spans="1:4" x14ac:dyDescent="0.3">
      <c r="A1552" t="s">
        <v>8390</v>
      </c>
      <c r="C1552" t="s">
        <v>8223</v>
      </c>
      <c r="D1552" t="s">
        <v>8218</v>
      </c>
    </row>
    <row r="1553" spans="1:4" x14ac:dyDescent="0.3">
      <c r="A1553" t="s">
        <v>8390</v>
      </c>
      <c r="C1553" t="s">
        <v>8223</v>
      </c>
      <c r="D1553" t="s">
        <v>8218</v>
      </c>
    </row>
    <row r="1554" spans="1:4" x14ac:dyDescent="0.3">
      <c r="A1554" t="s">
        <v>8390</v>
      </c>
      <c r="C1554" t="s">
        <v>8223</v>
      </c>
      <c r="D1554" t="s">
        <v>8218</v>
      </c>
    </row>
    <row r="1555" spans="1:4" x14ac:dyDescent="0.3">
      <c r="A1555" t="s">
        <v>8390</v>
      </c>
      <c r="C1555" t="s">
        <v>8223</v>
      </c>
      <c r="D1555" t="s">
        <v>8218</v>
      </c>
    </row>
    <row r="1556" spans="1:4" x14ac:dyDescent="0.3">
      <c r="A1556" t="s">
        <v>8390</v>
      </c>
      <c r="C1556" t="s">
        <v>8223</v>
      </c>
      <c r="D1556" t="s">
        <v>8218</v>
      </c>
    </row>
    <row r="1557" spans="1:4" x14ac:dyDescent="0.3">
      <c r="A1557" t="s">
        <v>8390</v>
      </c>
      <c r="C1557" t="s">
        <v>8223</v>
      </c>
      <c r="D1557" t="s">
        <v>8218</v>
      </c>
    </row>
    <row r="1558" spans="1:4" x14ac:dyDescent="0.3">
      <c r="A1558" t="s">
        <v>8390</v>
      </c>
      <c r="C1558" t="s">
        <v>8223</v>
      </c>
      <c r="D1558" t="s">
        <v>8218</v>
      </c>
    </row>
    <row r="1559" spans="1:4" x14ac:dyDescent="0.3">
      <c r="A1559" t="s">
        <v>8390</v>
      </c>
      <c r="C1559" t="s">
        <v>8223</v>
      </c>
      <c r="D1559" t="s">
        <v>8218</v>
      </c>
    </row>
    <row r="1560" spans="1:4" x14ac:dyDescent="0.3">
      <c r="A1560" t="s">
        <v>8390</v>
      </c>
      <c r="C1560" t="s">
        <v>8223</v>
      </c>
      <c r="D1560" t="s">
        <v>8218</v>
      </c>
    </row>
    <row r="1561" spans="1:4" x14ac:dyDescent="0.3">
      <c r="A1561" t="s">
        <v>8390</v>
      </c>
      <c r="C1561" t="s">
        <v>8223</v>
      </c>
      <c r="D1561" t="s">
        <v>8218</v>
      </c>
    </row>
    <row r="1562" spans="1:4" x14ac:dyDescent="0.3">
      <c r="A1562" t="s">
        <v>8390</v>
      </c>
      <c r="C1562" t="s">
        <v>8223</v>
      </c>
      <c r="D1562" t="s">
        <v>8218</v>
      </c>
    </row>
    <row r="1563" spans="1:4" x14ac:dyDescent="0.3">
      <c r="A1563" t="s">
        <v>8390</v>
      </c>
      <c r="C1563" t="s">
        <v>8223</v>
      </c>
      <c r="D1563" t="s">
        <v>8218</v>
      </c>
    </row>
    <row r="1564" spans="1:4" x14ac:dyDescent="0.3">
      <c r="A1564" t="s">
        <v>8390</v>
      </c>
      <c r="C1564" t="s">
        <v>8223</v>
      </c>
      <c r="D1564" t="s">
        <v>8218</v>
      </c>
    </row>
    <row r="1565" spans="1:4" x14ac:dyDescent="0.3">
      <c r="A1565" t="s">
        <v>8390</v>
      </c>
      <c r="C1565" t="s">
        <v>8223</v>
      </c>
      <c r="D1565" t="s">
        <v>8218</v>
      </c>
    </row>
    <row r="1566" spans="1:4" x14ac:dyDescent="0.3">
      <c r="A1566" t="s">
        <v>8390</v>
      </c>
      <c r="C1566" t="s">
        <v>8223</v>
      </c>
      <c r="D1566" t="s">
        <v>8218</v>
      </c>
    </row>
    <row r="1567" spans="1:4" x14ac:dyDescent="0.3">
      <c r="A1567" t="s">
        <v>8390</v>
      </c>
      <c r="C1567" t="s">
        <v>8223</v>
      </c>
      <c r="D1567" t="s">
        <v>8218</v>
      </c>
    </row>
    <row r="1568" spans="1:4" x14ac:dyDescent="0.3">
      <c r="A1568" t="s">
        <v>8390</v>
      </c>
      <c r="C1568" t="s">
        <v>8223</v>
      </c>
      <c r="D1568" t="s">
        <v>8218</v>
      </c>
    </row>
    <row r="1569" spans="1:4" x14ac:dyDescent="0.3">
      <c r="A1569" t="s">
        <v>8390</v>
      </c>
      <c r="C1569" t="s">
        <v>8223</v>
      </c>
      <c r="D1569" t="s">
        <v>8218</v>
      </c>
    </row>
    <row r="1570" spans="1:4" x14ac:dyDescent="0.3">
      <c r="A1570" t="s">
        <v>8390</v>
      </c>
      <c r="C1570" t="s">
        <v>8223</v>
      </c>
      <c r="D1570" t="s">
        <v>8218</v>
      </c>
    </row>
    <row r="1571" spans="1:4" x14ac:dyDescent="0.3">
      <c r="A1571" t="s">
        <v>8390</v>
      </c>
      <c r="C1571" t="s">
        <v>8223</v>
      </c>
      <c r="D1571" t="s">
        <v>8218</v>
      </c>
    </row>
    <row r="1572" spans="1:4" x14ac:dyDescent="0.3">
      <c r="A1572" t="s">
        <v>8390</v>
      </c>
      <c r="C1572" t="s">
        <v>8223</v>
      </c>
      <c r="D1572" t="s">
        <v>8218</v>
      </c>
    </row>
    <row r="1573" spans="1:4" x14ac:dyDescent="0.3">
      <c r="A1573" t="s">
        <v>8390</v>
      </c>
      <c r="C1573" t="s">
        <v>8223</v>
      </c>
      <c r="D1573" t="s">
        <v>8218</v>
      </c>
    </row>
    <row r="1574" spans="1:4" x14ac:dyDescent="0.3">
      <c r="A1574" t="s">
        <v>8390</v>
      </c>
      <c r="C1574" t="s">
        <v>8223</v>
      </c>
      <c r="D1574" t="s">
        <v>8218</v>
      </c>
    </row>
    <row r="1575" spans="1:4" x14ac:dyDescent="0.3">
      <c r="A1575" t="s">
        <v>8390</v>
      </c>
      <c r="C1575" t="s">
        <v>8223</v>
      </c>
      <c r="D1575" t="s">
        <v>8218</v>
      </c>
    </row>
    <row r="1576" spans="1:4" x14ac:dyDescent="0.3">
      <c r="A1576" t="s">
        <v>8390</v>
      </c>
      <c r="C1576" t="s">
        <v>8223</v>
      </c>
      <c r="D1576" t="s">
        <v>8218</v>
      </c>
    </row>
    <row r="1577" spans="1:4" x14ac:dyDescent="0.3">
      <c r="A1577" t="s">
        <v>8390</v>
      </c>
      <c r="C1577" t="s">
        <v>8223</v>
      </c>
      <c r="D1577" t="s">
        <v>8218</v>
      </c>
    </row>
    <row r="1578" spans="1:4" x14ac:dyDescent="0.3">
      <c r="A1578" t="s">
        <v>8390</v>
      </c>
      <c r="C1578" t="s">
        <v>8223</v>
      </c>
      <c r="D1578" t="s">
        <v>8218</v>
      </c>
    </row>
    <row r="1579" spans="1:4" x14ac:dyDescent="0.3">
      <c r="A1579" t="s">
        <v>8390</v>
      </c>
      <c r="C1579" t="s">
        <v>8223</v>
      </c>
      <c r="D1579" t="s">
        <v>8218</v>
      </c>
    </row>
    <row r="1580" spans="1:4" x14ac:dyDescent="0.3">
      <c r="A1580" t="s">
        <v>8390</v>
      </c>
      <c r="C1580" t="s">
        <v>8223</v>
      </c>
      <c r="D1580" t="s">
        <v>8218</v>
      </c>
    </row>
    <row r="1581" spans="1:4" x14ac:dyDescent="0.3">
      <c r="A1581" t="s">
        <v>8390</v>
      </c>
      <c r="C1581" t="s">
        <v>8223</v>
      </c>
      <c r="D1581" t="s">
        <v>8218</v>
      </c>
    </row>
    <row r="1582" spans="1:4" x14ac:dyDescent="0.3">
      <c r="A1582" t="s">
        <v>8390</v>
      </c>
      <c r="C1582" t="s">
        <v>8223</v>
      </c>
      <c r="D1582" t="s">
        <v>8218</v>
      </c>
    </row>
    <row r="1583" spans="1:4" x14ac:dyDescent="0.3">
      <c r="A1583" t="s">
        <v>8390</v>
      </c>
      <c r="C1583" t="s">
        <v>8223</v>
      </c>
      <c r="D1583" t="s">
        <v>8218</v>
      </c>
    </row>
    <row r="1584" spans="1:4" x14ac:dyDescent="0.3">
      <c r="A1584" t="s">
        <v>8390</v>
      </c>
      <c r="C1584" t="s">
        <v>8223</v>
      </c>
      <c r="D1584" t="s">
        <v>8218</v>
      </c>
    </row>
    <row r="1585" spans="1:4" x14ac:dyDescent="0.3">
      <c r="A1585" t="s">
        <v>8390</v>
      </c>
      <c r="C1585" t="s">
        <v>8223</v>
      </c>
      <c r="D1585" t="s">
        <v>8218</v>
      </c>
    </row>
    <row r="1586" spans="1:4" x14ac:dyDescent="0.3">
      <c r="A1586" t="s">
        <v>8390</v>
      </c>
      <c r="C1586" t="s">
        <v>8223</v>
      </c>
      <c r="D1586" t="s">
        <v>8218</v>
      </c>
    </row>
    <row r="1587" spans="1:4" x14ac:dyDescent="0.3">
      <c r="A1587" t="s">
        <v>8390</v>
      </c>
      <c r="C1587" t="s">
        <v>8223</v>
      </c>
      <c r="D1587" t="s">
        <v>8218</v>
      </c>
    </row>
    <row r="1588" spans="1:4" x14ac:dyDescent="0.3">
      <c r="A1588" t="s">
        <v>8390</v>
      </c>
      <c r="C1588" t="s">
        <v>8223</v>
      </c>
      <c r="D1588" t="s">
        <v>8218</v>
      </c>
    </row>
    <row r="1589" spans="1:4" x14ac:dyDescent="0.3">
      <c r="A1589" t="s">
        <v>8390</v>
      </c>
      <c r="C1589" t="s">
        <v>8223</v>
      </c>
      <c r="D1589" t="s">
        <v>8218</v>
      </c>
    </row>
    <row r="1590" spans="1:4" x14ac:dyDescent="0.3">
      <c r="A1590" t="s">
        <v>8390</v>
      </c>
      <c r="C1590" t="s">
        <v>8223</v>
      </c>
      <c r="D1590" t="s">
        <v>8218</v>
      </c>
    </row>
    <row r="1591" spans="1:4" x14ac:dyDescent="0.3">
      <c r="A1591" t="s">
        <v>8390</v>
      </c>
      <c r="C1591" t="s">
        <v>8223</v>
      </c>
      <c r="D1591" t="s">
        <v>8218</v>
      </c>
    </row>
    <row r="1592" spans="1:4" x14ac:dyDescent="0.3">
      <c r="A1592" t="s">
        <v>8390</v>
      </c>
      <c r="C1592" t="s">
        <v>8223</v>
      </c>
      <c r="D1592" t="s">
        <v>8218</v>
      </c>
    </row>
    <row r="1593" spans="1:4" x14ac:dyDescent="0.3">
      <c r="A1593" t="s">
        <v>8390</v>
      </c>
      <c r="C1593" t="s">
        <v>8223</v>
      </c>
      <c r="D1593" t="s">
        <v>8218</v>
      </c>
    </row>
    <row r="1594" spans="1:4" x14ac:dyDescent="0.3">
      <c r="A1594" t="s">
        <v>8390</v>
      </c>
      <c r="C1594" t="s">
        <v>8223</v>
      </c>
      <c r="D1594" t="s">
        <v>8218</v>
      </c>
    </row>
    <row r="1595" spans="1:4" x14ac:dyDescent="0.3">
      <c r="A1595" t="s">
        <v>8390</v>
      </c>
      <c r="C1595" t="s">
        <v>8223</v>
      </c>
      <c r="D1595" t="s">
        <v>8218</v>
      </c>
    </row>
    <row r="1596" spans="1:4" x14ac:dyDescent="0.3">
      <c r="A1596" t="s">
        <v>8390</v>
      </c>
      <c r="C1596" t="s">
        <v>8223</v>
      </c>
      <c r="D1596" t="s">
        <v>8218</v>
      </c>
    </row>
    <row r="1597" spans="1:4" x14ac:dyDescent="0.3">
      <c r="A1597" t="s">
        <v>8390</v>
      </c>
      <c r="C1597" t="s">
        <v>8223</v>
      </c>
      <c r="D1597" t="s">
        <v>8218</v>
      </c>
    </row>
    <row r="1598" spans="1:4" x14ac:dyDescent="0.3">
      <c r="A1598" t="s">
        <v>8390</v>
      </c>
      <c r="C1598" t="s">
        <v>8223</v>
      </c>
      <c r="D1598" t="s">
        <v>8218</v>
      </c>
    </row>
    <row r="1599" spans="1:4" x14ac:dyDescent="0.3">
      <c r="A1599" t="s">
        <v>8390</v>
      </c>
      <c r="C1599" t="s">
        <v>8223</v>
      </c>
      <c r="D1599" t="s">
        <v>8218</v>
      </c>
    </row>
    <row r="1600" spans="1:4" x14ac:dyDescent="0.3">
      <c r="A1600" t="s">
        <v>8390</v>
      </c>
      <c r="C1600" t="s">
        <v>8223</v>
      </c>
      <c r="D1600" t="s">
        <v>8218</v>
      </c>
    </row>
    <row r="1601" spans="1:4" x14ac:dyDescent="0.3">
      <c r="A1601" t="s">
        <v>8390</v>
      </c>
      <c r="C1601" t="s">
        <v>8223</v>
      </c>
      <c r="D1601" t="s">
        <v>8218</v>
      </c>
    </row>
    <row r="1602" spans="1:4" x14ac:dyDescent="0.3">
      <c r="A1602" t="s">
        <v>8390</v>
      </c>
      <c r="C1602" t="s">
        <v>8223</v>
      </c>
      <c r="D1602" t="s">
        <v>8218</v>
      </c>
    </row>
    <row r="1603" spans="1:4" x14ac:dyDescent="0.3">
      <c r="A1603" t="s">
        <v>8390</v>
      </c>
      <c r="C1603" t="s">
        <v>8223</v>
      </c>
      <c r="D1603" t="s">
        <v>8218</v>
      </c>
    </row>
    <row r="1604" spans="1:4" x14ac:dyDescent="0.3">
      <c r="A1604" t="s">
        <v>8390</v>
      </c>
      <c r="C1604" t="s">
        <v>8223</v>
      </c>
      <c r="D1604" t="s">
        <v>8218</v>
      </c>
    </row>
    <row r="1605" spans="1:4" x14ac:dyDescent="0.3">
      <c r="A1605" t="s">
        <v>8390</v>
      </c>
      <c r="C1605" t="s">
        <v>8223</v>
      </c>
      <c r="D1605" t="s">
        <v>8218</v>
      </c>
    </row>
    <row r="1606" spans="1:4" x14ac:dyDescent="0.3">
      <c r="A1606" t="s">
        <v>8390</v>
      </c>
      <c r="C1606" t="s">
        <v>8223</v>
      </c>
      <c r="D1606" t="s">
        <v>8218</v>
      </c>
    </row>
    <row r="1607" spans="1:4" x14ac:dyDescent="0.3">
      <c r="A1607" t="s">
        <v>8390</v>
      </c>
      <c r="C1607" t="s">
        <v>8223</v>
      </c>
      <c r="D1607" t="s">
        <v>8218</v>
      </c>
    </row>
    <row r="1608" spans="1:4" x14ac:dyDescent="0.3">
      <c r="A1608" t="s">
        <v>8390</v>
      </c>
      <c r="C1608" t="s">
        <v>8223</v>
      </c>
      <c r="D1608" t="s">
        <v>8218</v>
      </c>
    </row>
    <row r="1609" spans="1:4" x14ac:dyDescent="0.3">
      <c r="A1609" t="s">
        <v>8390</v>
      </c>
      <c r="C1609" t="s">
        <v>8223</v>
      </c>
      <c r="D1609" t="s">
        <v>8218</v>
      </c>
    </row>
    <row r="1610" spans="1:4" x14ac:dyDescent="0.3">
      <c r="A1610" t="s">
        <v>8390</v>
      </c>
      <c r="C1610" t="s">
        <v>8223</v>
      </c>
      <c r="D1610" t="s">
        <v>8218</v>
      </c>
    </row>
    <row r="1611" spans="1:4" x14ac:dyDescent="0.3">
      <c r="A1611" t="s">
        <v>8390</v>
      </c>
      <c r="C1611" t="s">
        <v>8223</v>
      </c>
      <c r="D1611" t="s">
        <v>8218</v>
      </c>
    </row>
    <row r="1612" spans="1:4" x14ac:dyDescent="0.3">
      <c r="A1612" t="s">
        <v>8390</v>
      </c>
      <c r="C1612" t="s">
        <v>8223</v>
      </c>
      <c r="D1612" t="s">
        <v>8218</v>
      </c>
    </row>
    <row r="1613" spans="1:4" x14ac:dyDescent="0.3">
      <c r="A1613" t="s">
        <v>8390</v>
      </c>
      <c r="C1613" t="s">
        <v>8223</v>
      </c>
      <c r="D1613" t="s">
        <v>8218</v>
      </c>
    </row>
    <row r="1614" spans="1:4" x14ac:dyDescent="0.3">
      <c r="A1614" t="s">
        <v>8390</v>
      </c>
      <c r="C1614" t="s">
        <v>8223</v>
      </c>
      <c r="D1614" t="s">
        <v>8218</v>
      </c>
    </row>
    <row r="1615" spans="1:4" x14ac:dyDescent="0.3">
      <c r="A1615" t="s">
        <v>8390</v>
      </c>
      <c r="C1615" t="s">
        <v>8223</v>
      </c>
      <c r="D1615" t="s">
        <v>8218</v>
      </c>
    </row>
    <row r="1616" spans="1:4" x14ac:dyDescent="0.3">
      <c r="A1616" t="s">
        <v>8390</v>
      </c>
      <c r="C1616" t="s">
        <v>8223</v>
      </c>
      <c r="D1616" t="s">
        <v>8218</v>
      </c>
    </row>
    <row r="1617" spans="1:4" x14ac:dyDescent="0.3">
      <c r="A1617" t="s">
        <v>8390</v>
      </c>
      <c r="C1617" t="s">
        <v>8223</v>
      </c>
      <c r="D1617" t="s">
        <v>8218</v>
      </c>
    </row>
    <row r="1618" spans="1:4" x14ac:dyDescent="0.3">
      <c r="A1618" t="s">
        <v>8390</v>
      </c>
      <c r="C1618" t="s">
        <v>8223</v>
      </c>
      <c r="D1618" t="s">
        <v>8218</v>
      </c>
    </row>
    <row r="1619" spans="1:4" x14ac:dyDescent="0.3">
      <c r="A1619" t="s">
        <v>8390</v>
      </c>
      <c r="C1619" t="s">
        <v>8223</v>
      </c>
      <c r="D1619" t="s">
        <v>8218</v>
      </c>
    </row>
    <row r="1620" spans="1:4" x14ac:dyDescent="0.3">
      <c r="A1620" t="s">
        <v>8390</v>
      </c>
      <c r="C1620" t="s">
        <v>8223</v>
      </c>
      <c r="D1620" t="s">
        <v>8218</v>
      </c>
    </row>
    <row r="1621" spans="1:4" x14ac:dyDescent="0.3">
      <c r="A1621" t="s">
        <v>8390</v>
      </c>
      <c r="C1621" t="s">
        <v>8223</v>
      </c>
      <c r="D1621" t="s">
        <v>8218</v>
      </c>
    </row>
    <row r="1622" spans="1:4" x14ac:dyDescent="0.3">
      <c r="A1622" t="s">
        <v>8390</v>
      </c>
      <c r="C1622" t="s">
        <v>8223</v>
      </c>
      <c r="D1622" t="s">
        <v>8218</v>
      </c>
    </row>
    <row r="1623" spans="1:4" x14ac:dyDescent="0.3">
      <c r="A1623" t="s">
        <v>8390</v>
      </c>
      <c r="C1623" t="s">
        <v>8223</v>
      </c>
      <c r="D1623" t="s">
        <v>8218</v>
      </c>
    </row>
    <row r="1624" spans="1:4" x14ac:dyDescent="0.3">
      <c r="A1624" t="s">
        <v>8390</v>
      </c>
      <c r="C1624" t="s">
        <v>8223</v>
      </c>
      <c r="D1624" t="s">
        <v>8218</v>
      </c>
    </row>
    <row r="1625" spans="1:4" x14ac:dyDescent="0.3">
      <c r="A1625" t="s">
        <v>8390</v>
      </c>
      <c r="C1625" t="s">
        <v>8223</v>
      </c>
      <c r="D1625" t="s">
        <v>8218</v>
      </c>
    </row>
    <row r="1626" spans="1:4" x14ac:dyDescent="0.3">
      <c r="A1626" t="s">
        <v>8390</v>
      </c>
      <c r="C1626" t="s">
        <v>8223</v>
      </c>
      <c r="D1626" t="s">
        <v>8218</v>
      </c>
    </row>
    <row r="1627" spans="1:4" x14ac:dyDescent="0.3">
      <c r="A1627" t="s">
        <v>8390</v>
      </c>
      <c r="C1627" t="s">
        <v>8223</v>
      </c>
      <c r="D1627" t="s">
        <v>8218</v>
      </c>
    </row>
    <row r="1628" spans="1:4" x14ac:dyDescent="0.3">
      <c r="A1628" t="s">
        <v>8390</v>
      </c>
      <c r="C1628" t="s">
        <v>8223</v>
      </c>
      <c r="D1628" t="s">
        <v>8218</v>
      </c>
    </row>
    <row r="1629" spans="1:4" x14ac:dyDescent="0.3">
      <c r="A1629" t="s">
        <v>8390</v>
      </c>
      <c r="C1629" t="s">
        <v>8223</v>
      </c>
      <c r="D1629" t="s">
        <v>8218</v>
      </c>
    </row>
    <row r="1630" spans="1:4" x14ac:dyDescent="0.3">
      <c r="A1630" t="s">
        <v>8390</v>
      </c>
      <c r="C1630" t="s">
        <v>8223</v>
      </c>
      <c r="D1630" t="s">
        <v>8218</v>
      </c>
    </row>
    <row r="1631" spans="1:4" x14ac:dyDescent="0.3">
      <c r="A1631" t="s">
        <v>8390</v>
      </c>
      <c r="C1631" t="s">
        <v>8223</v>
      </c>
      <c r="D1631" t="s">
        <v>8218</v>
      </c>
    </row>
    <row r="1632" spans="1:4" x14ac:dyDescent="0.3">
      <c r="A1632" t="s">
        <v>8390</v>
      </c>
      <c r="C1632" t="s">
        <v>8223</v>
      </c>
      <c r="D1632" t="s">
        <v>8218</v>
      </c>
    </row>
    <row r="1633" spans="1:4" x14ac:dyDescent="0.3">
      <c r="A1633" t="s">
        <v>8390</v>
      </c>
      <c r="C1633" t="s">
        <v>8223</v>
      </c>
      <c r="D1633" t="s">
        <v>8218</v>
      </c>
    </row>
    <row r="1634" spans="1:4" x14ac:dyDescent="0.3">
      <c r="A1634" t="s">
        <v>8390</v>
      </c>
      <c r="C1634" t="s">
        <v>8223</v>
      </c>
      <c r="D1634" t="s">
        <v>8218</v>
      </c>
    </row>
    <row r="1635" spans="1:4" x14ac:dyDescent="0.3">
      <c r="A1635" t="s">
        <v>8390</v>
      </c>
      <c r="C1635" t="s">
        <v>8223</v>
      </c>
      <c r="D1635" t="s">
        <v>8218</v>
      </c>
    </row>
    <row r="1636" spans="1:4" x14ac:dyDescent="0.3">
      <c r="A1636" t="s">
        <v>8390</v>
      </c>
      <c r="C1636" t="s">
        <v>8223</v>
      </c>
      <c r="D1636" t="s">
        <v>8218</v>
      </c>
    </row>
    <row r="1637" spans="1:4" x14ac:dyDescent="0.3">
      <c r="A1637" t="s">
        <v>8390</v>
      </c>
      <c r="C1637" t="s">
        <v>8223</v>
      </c>
      <c r="D1637" t="s">
        <v>8218</v>
      </c>
    </row>
    <row r="1638" spans="1:4" x14ac:dyDescent="0.3">
      <c r="A1638" t="s">
        <v>8390</v>
      </c>
      <c r="C1638" t="s">
        <v>8223</v>
      </c>
      <c r="D1638" t="s">
        <v>8218</v>
      </c>
    </row>
    <row r="1639" spans="1:4" x14ac:dyDescent="0.3">
      <c r="A1639" t="s">
        <v>8390</v>
      </c>
      <c r="C1639" t="s">
        <v>8223</v>
      </c>
      <c r="D1639" t="s">
        <v>8218</v>
      </c>
    </row>
    <row r="1640" spans="1:4" x14ac:dyDescent="0.3">
      <c r="A1640" t="s">
        <v>8390</v>
      </c>
      <c r="C1640" t="s">
        <v>8223</v>
      </c>
      <c r="D1640" t="s">
        <v>8218</v>
      </c>
    </row>
    <row r="1641" spans="1:4" x14ac:dyDescent="0.3">
      <c r="A1641" t="s">
        <v>8390</v>
      </c>
      <c r="C1641" t="s">
        <v>8223</v>
      </c>
      <c r="D1641" t="s">
        <v>8218</v>
      </c>
    </row>
    <row r="1642" spans="1:4" x14ac:dyDescent="0.3">
      <c r="A1642" t="s">
        <v>8390</v>
      </c>
      <c r="C1642" t="s">
        <v>8223</v>
      </c>
      <c r="D1642" t="s">
        <v>8218</v>
      </c>
    </row>
    <row r="1643" spans="1:4" x14ac:dyDescent="0.3">
      <c r="A1643" t="s">
        <v>8390</v>
      </c>
      <c r="C1643" t="s">
        <v>8223</v>
      </c>
      <c r="D1643" t="s">
        <v>8218</v>
      </c>
    </row>
    <row r="1644" spans="1:4" x14ac:dyDescent="0.3">
      <c r="A1644" t="s">
        <v>8390</v>
      </c>
      <c r="C1644" t="s">
        <v>8223</v>
      </c>
      <c r="D1644" t="s">
        <v>8218</v>
      </c>
    </row>
    <row r="1645" spans="1:4" x14ac:dyDescent="0.3">
      <c r="A1645" t="s">
        <v>8390</v>
      </c>
      <c r="C1645" t="s">
        <v>8223</v>
      </c>
      <c r="D1645" t="s">
        <v>8218</v>
      </c>
    </row>
    <row r="1646" spans="1:4" x14ac:dyDescent="0.3">
      <c r="A1646" t="s">
        <v>8390</v>
      </c>
      <c r="C1646" t="s">
        <v>8223</v>
      </c>
      <c r="D1646" t="s">
        <v>8218</v>
      </c>
    </row>
    <row r="1647" spans="1:4" x14ac:dyDescent="0.3">
      <c r="A1647" t="s">
        <v>8390</v>
      </c>
      <c r="C1647" t="s">
        <v>8223</v>
      </c>
      <c r="D1647" t="s">
        <v>8218</v>
      </c>
    </row>
    <row r="1648" spans="1:4" x14ac:dyDescent="0.3">
      <c r="A1648" t="s">
        <v>8390</v>
      </c>
      <c r="C1648" t="s">
        <v>8223</v>
      </c>
      <c r="D1648" t="s">
        <v>8218</v>
      </c>
    </row>
    <row r="1649" spans="1:4" x14ac:dyDescent="0.3">
      <c r="A1649" t="s">
        <v>8390</v>
      </c>
      <c r="C1649" t="s">
        <v>8223</v>
      </c>
      <c r="D1649" t="s">
        <v>8218</v>
      </c>
    </row>
    <row r="1650" spans="1:4" x14ac:dyDescent="0.3">
      <c r="A1650" t="s">
        <v>8390</v>
      </c>
      <c r="C1650" t="s">
        <v>8223</v>
      </c>
      <c r="D1650" t="s">
        <v>8218</v>
      </c>
    </row>
    <row r="1651" spans="1:4" x14ac:dyDescent="0.3">
      <c r="A1651" t="s">
        <v>8390</v>
      </c>
      <c r="C1651" t="s">
        <v>8223</v>
      </c>
      <c r="D1651" t="s">
        <v>8218</v>
      </c>
    </row>
    <row r="1652" spans="1:4" x14ac:dyDescent="0.3">
      <c r="A1652" t="s">
        <v>8390</v>
      </c>
      <c r="C1652" t="s">
        <v>8223</v>
      </c>
      <c r="D1652" t="s">
        <v>8218</v>
      </c>
    </row>
    <row r="1653" spans="1:4" x14ac:dyDescent="0.3">
      <c r="A1653" t="s">
        <v>8390</v>
      </c>
      <c r="C1653" t="s">
        <v>8223</v>
      </c>
      <c r="D1653" t="s">
        <v>8218</v>
      </c>
    </row>
    <row r="1654" spans="1:4" x14ac:dyDescent="0.3">
      <c r="A1654" t="s">
        <v>8390</v>
      </c>
      <c r="C1654" t="s">
        <v>8223</v>
      </c>
      <c r="D1654" t="s">
        <v>8218</v>
      </c>
    </row>
    <row r="1655" spans="1:4" x14ac:dyDescent="0.3">
      <c r="A1655" t="s">
        <v>8390</v>
      </c>
      <c r="C1655" t="s">
        <v>8223</v>
      </c>
      <c r="D1655" t="s">
        <v>8218</v>
      </c>
    </row>
    <row r="1656" spans="1:4" x14ac:dyDescent="0.3">
      <c r="A1656" t="s">
        <v>8390</v>
      </c>
      <c r="C1656" t="s">
        <v>8223</v>
      </c>
      <c r="D1656" t="s">
        <v>8218</v>
      </c>
    </row>
    <row r="1657" spans="1:4" x14ac:dyDescent="0.3">
      <c r="A1657" t="s">
        <v>8390</v>
      </c>
      <c r="C1657" t="s">
        <v>8223</v>
      </c>
      <c r="D1657" t="s">
        <v>8218</v>
      </c>
    </row>
    <row r="1658" spans="1:4" x14ac:dyDescent="0.3">
      <c r="A1658" t="s">
        <v>8390</v>
      </c>
      <c r="C1658" t="s">
        <v>8223</v>
      </c>
      <c r="D1658" t="s">
        <v>8218</v>
      </c>
    </row>
    <row r="1659" spans="1:4" x14ac:dyDescent="0.3">
      <c r="A1659" t="s">
        <v>8390</v>
      </c>
      <c r="C1659" t="s">
        <v>8223</v>
      </c>
      <c r="D1659" t="s">
        <v>8218</v>
      </c>
    </row>
    <row r="1660" spans="1:4" x14ac:dyDescent="0.3">
      <c r="A1660" t="s">
        <v>8390</v>
      </c>
      <c r="C1660" t="s">
        <v>8223</v>
      </c>
      <c r="D1660" t="s">
        <v>8218</v>
      </c>
    </row>
    <row r="1661" spans="1:4" x14ac:dyDescent="0.3">
      <c r="A1661" t="s">
        <v>8390</v>
      </c>
      <c r="C1661" t="s">
        <v>8223</v>
      </c>
      <c r="D1661" t="s">
        <v>8218</v>
      </c>
    </row>
    <row r="1662" spans="1:4" x14ac:dyDescent="0.3">
      <c r="A1662" t="s">
        <v>8390</v>
      </c>
      <c r="C1662" t="s">
        <v>8223</v>
      </c>
      <c r="D1662" t="s">
        <v>8218</v>
      </c>
    </row>
    <row r="1663" spans="1:4" x14ac:dyDescent="0.3">
      <c r="A1663" t="s">
        <v>8390</v>
      </c>
      <c r="C1663" t="s">
        <v>8223</v>
      </c>
      <c r="D1663" t="s">
        <v>8218</v>
      </c>
    </row>
    <row r="1664" spans="1:4" x14ac:dyDescent="0.3">
      <c r="A1664" t="s">
        <v>8390</v>
      </c>
      <c r="C1664" t="s">
        <v>8223</v>
      </c>
      <c r="D1664" t="s">
        <v>8218</v>
      </c>
    </row>
    <row r="1665" spans="1:4" x14ac:dyDescent="0.3">
      <c r="A1665" t="s">
        <v>8390</v>
      </c>
      <c r="C1665" t="s">
        <v>8223</v>
      </c>
      <c r="D1665" t="s">
        <v>8218</v>
      </c>
    </row>
    <row r="1666" spans="1:4" x14ac:dyDescent="0.3">
      <c r="A1666" t="s">
        <v>8390</v>
      </c>
      <c r="C1666" t="s">
        <v>8223</v>
      </c>
      <c r="D1666" t="s">
        <v>8218</v>
      </c>
    </row>
    <row r="1667" spans="1:4" x14ac:dyDescent="0.3">
      <c r="A1667" t="s">
        <v>8390</v>
      </c>
      <c r="C1667" t="s">
        <v>8223</v>
      </c>
      <c r="D1667" t="s">
        <v>8218</v>
      </c>
    </row>
    <row r="1668" spans="1:4" x14ac:dyDescent="0.3">
      <c r="A1668" t="s">
        <v>8390</v>
      </c>
      <c r="C1668" t="s">
        <v>8223</v>
      </c>
      <c r="D1668" t="s">
        <v>8218</v>
      </c>
    </row>
    <row r="1669" spans="1:4" x14ac:dyDescent="0.3">
      <c r="A1669" t="s">
        <v>8390</v>
      </c>
      <c r="C1669" t="s">
        <v>8223</v>
      </c>
      <c r="D1669" t="s">
        <v>8218</v>
      </c>
    </row>
    <row r="1670" spans="1:4" x14ac:dyDescent="0.3">
      <c r="A1670" t="s">
        <v>8390</v>
      </c>
      <c r="C1670" t="s">
        <v>8223</v>
      </c>
      <c r="D1670" t="s">
        <v>8218</v>
      </c>
    </row>
    <row r="1671" spans="1:4" x14ac:dyDescent="0.3">
      <c r="A1671" t="s">
        <v>8390</v>
      </c>
      <c r="C1671" t="s">
        <v>8223</v>
      </c>
      <c r="D1671" t="s">
        <v>8218</v>
      </c>
    </row>
    <row r="1672" spans="1:4" x14ac:dyDescent="0.3">
      <c r="A1672" t="s">
        <v>8390</v>
      </c>
      <c r="C1672" t="s">
        <v>8223</v>
      </c>
      <c r="D1672" t="s">
        <v>8218</v>
      </c>
    </row>
    <row r="1673" spans="1:4" x14ac:dyDescent="0.3">
      <c r="A1673" t="s">
        <v>8390</v>
      </c>
      <c r="C1673" t="s">
        <v>8223</v>
      </c>
      <c r="D1673" t="s">
        <v>8218</v>
      </c>
    </row>
    <row r="1674" spans="1:4" x14ac:dyDescent="0.3">
      <c r="A1674" t="s">
        <v>8390</v>
      </c>
      <c r="C1674" t="s">
        <v>8223</v>
      </c>
      <c r="D1674" t="s">
        <v>8218</v>
      </c>
    </row>
    <row r="1675" spans="1:4" x14ac:dyDescent="0.3">
      <c r="A1675" t="s">
        <v>8390</v>
      </c>
      <c r="C1675" t="s">
        <v>8223</v>
      </c>
      <c r="D1675" t="s">
        <v>8218</v>
      </c>
    </row>
    <row r="1676" spans="1:4" x14ac:dyDescent="0.3">
      <c r="A1676" t="s">
        <v>8390</v>
      </c>
      <c r="C1676" t="s">
        <v>8223</v>
      </c>
      <c r="D1676" t="s">
        <v>8218</v>
      </c>
    </row>
    <row r="1677" spans="1:4" x14ac:dyDescent="0.3">
      <c r="A1677" t="s">
        <v>8390</v>
      </c>
      <c r="C1677" t="s">
        <v>8223</v>
      </c>
      <c r="D1677" t="s">
        <v>8218</v>
      </c>
    </row>
    <row r="1678" spans="1:4" x14ac:dyDescent="0.3">
      <c r="A1678" t="s">
        <v>8390</v>
      </c>
      <c r="C1678" t="s">
        <v>8223</v>
      </c>
      <c r="D1678" t="s">
        <v>8218</v>
      </c>
    </row>
    <row r="1679" spans="1:4" x14ac:dyDescent="0.3">
      <c r="A1679" t="s">
        <v>8390</v>
      </c>
      <c r="C1679" t="s">
        <v>8223</v>
      </c>
      <c r="D1679" t="s">
        <v>8218</v>
      </c>
    </row>
    <row r="1680" spans="1:4" x14ac:dyDescent="0.3">
      <c r="A1680" t="s">
        <v>8390</v>
      </c>
      <c r="C1680" t="s">
        <v>8223</v>
      </c>
      <c r="D1680" t="s">
        <v>8218</v>
      </c>
    </row>
    <row r="1681" spans="1:4" x14ac:dyDescent="0.3">
      <c r="A1681" t="s">
        <v>8390</v>
      </c>
      <c r="C1681" t="s">
        <v>8223</v>
      </c>
      <c r="D1681" t="s">
        <v>8218</v>
      </c>
    </row>
    <row r="1682" spans="1:4" x14ac:dyDescent="0.3">
      <c r="A1682" t="s">
        <v>8390</v>
      </c>
      <c r="C1682" t="s">
        <v>8223</v>
      </c>
      <c r="D1682" t="s">
        <v>8218</v>
      </c>
    </row>
    <row r="1683" spans="1:4" x14ac:dyDescent="0.3">
      <c r="A1683" t="s">
        <v>8390</v>
      </c>
      <c r="C1683" t="s">
        <v>8223</v>
      </c>
      <c r="D1683" t="s">
        <v>8218</v>
      </c>
    </row>
    <row r="1684" spans="1:4" x14ac:dyDescent="0.3">
      <c r="A1684" t="s">
        <v>8390</v>
      </c>
      <c r="C1684" t="s">
        <v>8223</v>
      </c>
      <c r="D1684" t="s">
        <v>8218</v>
      </c>
    </row>
    <row r="1685" spans="1:4" x14ac:dyDescent="0.3">
      <c r="A1685" t="s">
        <v>8390</v>
      </c>
      <c r="C1685" t="s">
        <v>8223</v>
      </c>
      <c r="D1685" t="s">
        <v>8218</v>
      </c>
    </row>
    <row r="1686" spans="1:4" x14ac:dyDescent="0.3">
      <c r="A1686" t="s">
        <v>8390</v>
      </c>
      <c r="C1686" t="s">
        <v>8223</v>
      </c>
      <c r="D1686" t="s">
        <v>8218</v>
      </c>
    </row>
    <row r="1687" spans="1:4" x14ac:dyDescent="0.3">
      <c r="A1687" t="s">
        <v>8390</v>
      </c>
      <c r="C1687" t="s">
        <v>8223</v>
      </c>
      <c r="D1687" t="s">
        <v>8218</v>
      </c>
    </row>
    <row r="1688" spans="1:4" x14ac:dyDescent="0.3">
      <c r="A1688" t="s">
        <v>8390</v>
      </c>
      <c r="C1688" t="s">
        <v>8223</v>
      </c>
      <c r="D1688" t="s">
        <v>8218</v>
      </c>
    </row>
    <row r="1689" spans="1:4" x14ac:dyDescent="0.3">
      <c r="A1689" t="s">
        <v>8390</v>
      </c>
      <c r="C1689" t="s">
        <v>8223</v>
      </c>
      <c r="D1689" t="s">
        <v>8218</v>
      </c>
    </row>
    <row r="1690" spans="1:4" x14ac:dyDescent="0.3">
      <c r="A1690" t="s">
        <v>8390</v>
      </c>
      <c r="C1690" t="s">
        <v>8223</v>
      </c>
      <c r="D1690" t="s">
        <v>8218</v>
      </c>
    </row>
    <row r="1691" spans="1:4" x14ac:dyDescent="0.3">
      <c r="A1691" t="s">
        <v>8390</v>
      </c>
      <c r="C1691" t="s">
        <v>8223</v>
      </c>
      <c r="D1691" t="s">
        <v>8218</v>
      </c>
    </row>
    <row r="1692" spans="1:4" x14ac:dyDescent="0.3">
      <c r="A1692" t="s">
        <v>8390</v>
      </c>
      <c r="C1692" t="s">
        <v>8223</v>
      </c>
      <c r="D1692" t="s">
        <v>8218</v>
      </c>
    </row>
    <row r="1693" spans="1:4" x14ac:dyDescent="0.3">
      <c r="A1693" t="s">
        <v>8390</v>
      </c>
      <c r="C1693" t="s">
        <v>8223</v>
      </c>
      <c r="D1693" t="s">
        <v>8218</v>
      </c>
    </row>
    <row r="1694" spans="1:4" x14ac:dyDescent="0.3">
      <c r="A1694" t="s">
        <v>8390</v>
      </c>
      <c r="C1694" t="s">
        <v>8223</v>
      </c>
      <c r="D1694" t="s">
        <v>8218</v>
      </c>
    </row>
    <row r="1695" spans="1:4" x14ac:dyDescent="0.3">
      <c r="A1695" t="s">
        <v>8390</v>
      </c>
      <c r="C1695" t="s">
        <v>8223</v>
      </c>
      <c r="D1695" t="s">
        <v>8218</v>
      </c>
    </row>
    <row r="1696" spans="1:4" x14ac:dyDescent="0.3">
      <c r="A1696" t="s">
        <v>8390</v>
      </c>
      <c r="C1696" t="s">
        <v>8223</v>
      </c>
      <c r="D1696" t="s">
        <v>8218</v>
      </c>
    </row>
    <row r="1697" spans="1:4" x14ac:dyDescent="0.3">
      <c r="A1697" t="s">
        <v>8390</v>
      </c>
      <c r="C1697" t="s">
        <v>8223</v>
      </c>
      <c r="D1697" t="s">
        <v>8218</v>
      </c>
    </row>
    <row r="1698" spans="1:4" x14ac:dyDescent="0.3">
      <c r="A1698" t="s">
        <v>8390</v>
      </c>
      <c r="C1698" t="s">
        <v>8223</v>
      </c>
      <c r="D1698" t="s">
        <v>8218</v>
      </c>
    </row>
    <row r="1699" spans="1:4" x14ac:dyDescent="0.3">
      <c r="A1699" t="s">
        <v>8390</v>
      </c>
      <c r="C1699" t="s">
        <v>8223</v>
      </c>
      <c r="D1699" t="s">
        <v>8218</v>
      </c>
    </row>
    <row r="1700" spans="1:4" x14ac:dyDescent="0.3">
      <c r="A1700" t="s">
        <v>8390</v>
      </c>
      <c r="C1700" t="s">
        <v>8223</v>
      </c>
      <c r="D1700" t="s">
        <v>8218</v>
      </c>
    </row>
    <row r="1701" spans="1:4" x14ac:dyDescent="0.3">
      <c r="A1701" t="s">
        <v>8390</v>
      </c>
      <c r="C1701" t="s">
        <v>8223</v>
      </c>
      <c r="D1701" t="s">
        <v>8218</v>
      </c>
    </row>
    <row r="1702" spans="1:4" x14ac:dyDescent="0.3">
      <c r="A1702" t="s">
        <v>8390</v>
      </c>
      <c r="C1702" t="s">
        <v>8223</v>
      </c>
      <c r="D1702" t="s">
        <v>8218</v>
      </c>
    </row>
    <row r="1703" spans="1:4" x14ac:dyDescent="0.3">
      <c r="A1703" t="s">
        <v>8390</v>
      </c>
      <c r="C1703" t="s">
        <v>8223</v>
      </c>
      <c r="D1703" t="s">
        <v>8218</v>
      </c>
    </row>
    <row r="1704" spans="1:4" x14ac:dyDescent="0.3">
      <c r="A1704" t="s">
        <v>8390</v>
      </c>
      <c r="C1704" t="s">
        <v>8223</v>
      </c>
      <c r="D1704" t="s">
        <v>8218</v>
      </c>
    </row>
    <row r="1705" spans="1:4" x14ac:dyDescent="0.3">
      <c r="A1705" t="s">
        <v>8390</v>
      </c>
      <c r="C1705" t="s">
        <v>8223</v>
      </c>
      <c r="D1705" t="s">
        <v>8218</v>
      </c>
    </row>
    <row r="1706" spans="1:4" x14ac:dyDescent="0.3">
      <c r="A1706" t="s">
        <v>8390</v>
      </c>
      <c r="C1706" t="s">
        <v>8223</v>
      </c>
      <c r="D1706" t="s">
        <v>8218</v>
      </c>
    </row>
    <row r="1707" spans="1:4" x14ac:dyDescent="0.3">
      <c r="A1707" t="s">
        <v>8390</v>
      </c>
      <c r="C1707" t="s">
        <v>8223</v>
      </c>
      <c r="D1707" t="s">
        <v>8218</v>
      </c>
    </row>
    <row r="1708" spans="1:4" x14ac:dyDescent="0.3">
      <c r="A1708" t="s">
        <v>8390</v>
      </c>
      <c r="C1708" t="s">
        <v>8223</v>
      </c>
      <c r="D1708" t="s">
        <v>8218</v>
      </c>
    </row>
    <row r="1709" spans="1:4" x14ac:dyDescent="0.3">
      <c r="A1709" t="s">
        <v>8390</v>
      </c>
      <c r="C1709" t="s">
        <v>8223</v>
      </c>
      <c r="D1709" t="s">
        <v>8218</v>
      </c>
    </row>
    <row r="1710" spans="1:4" x14ac:dyDescent="0.3">
      <c r="A1710" t="s">
        <v>8390</v>
      </c>
      <c r="C1710" t="s">
        <v>8223</v>
      </c>
      <c r="D1710" t="s">
        <v>8218</v>
      </c>
    </row>
    <row r="1711" spans="1:4" x14ac:dyDescent="0.3">
      <c r="A1711" t="s">
        <v>8390</v>
      </c>
      <c r="C1711" t="s">
        <v>8223</v>
      </c>
      <c r="D1711" t="s">
        <v>8218</v>
      </c>
    </row>
    <row r="1712" spans="1:4" x14ac:dyDescent="0.3">
      <c r="A1712" t="s">
        <v>8390</v>
      </c>
      <c r="C1712" t="s">
        <v>8223</v>
      </c>
      <c r="D1712" t="s">
        <v>8218</v>
      </c>
    </row>
    <row r="1713" spans="1:4" x14ac:dyDescent="0.3">
      <c r="A1713" t="s">
        <v>8390</v>
      </c>
      <c r="C1713" t="s">
        <v>8223</v>
      </c>
      <c r="D1713" t="s">
        <v>8218</v>
      </c>
    </row>
    <row r="1714" spans="1:4" x14ac:dyDescent="0.3">
      <c r="A1714" t="s">
        <v>8390</v>
      </c>
      <c r="C1714" t="s">
        <v>8223</v>
      </c>
      <c r="D1714" t="s">
        <v>8218</v>
      </c>
    </row>
    <row r="1715" spans="1:4" x14ac:dyDescent="0.3">
      <c r="A1715" t="s">
        <v>8390</v>
      </c>
      <c r="C1715" t="s">
        <v>8223</v>
      </c>
      <c r="D1715" t="s">
        <v>8218</v>
      </c>
    </row>
    <row r="1716" spans="1:4" x14ac:dyDescent="0.3">
      <c r="A1716" t="s">
        <v>8390</v>
      </c>
      <c r="C1716" t="s">
        <v>8223</v>
      </c>
      <c r="D1716" t="s">
        <v>8218</v>
      </c>
    </row>
    <row r="1717" spans="1:4" x14ac:dyDescent="0.3">
      <c r="A1717" t="s">
        <v>8390</v>
      </c>
      <c r="C1717" t="s">
        <v>8223</v>
      </c>
      <c r="D1717" t="s">
        <v>8218</v>
      </c>
    </row>
    <row r="1718" spans="1:4" x14ac:dyDescent="0.3">
      <c r="A1718" t="s">
        <v>8390</v>
      </c>
      <c r="C1718" t="s">
        <v>8223</v>
      </c>
      <c r="D1718" t="s">
        <v>8218</v>
      </c>
    </row>
    <row r="1719" spans="1:4" x14ac:dyDescent="0.3">
      <c r="A1719" t="s">
        <v>8390</v>
      </c>
      <c r="C1719" t="s">
        <v>8223</v>
      </c>
      <c r="D1719" t="s">
        <v>8218</v>
      </c>
    </row>
    <row r="1720" spans="1:4" x14ac:dyDescent="0.3">
      <c r="A1720" t="s">
        <v>8390</v>
      </c>
      <c r="C1720" t="s">
        <v>8223</v>
      </c>
      <c r="D1720" t="s">
        <v>8218</v>
      </c>
    </row>
    <row r="1721" spans="1:4" x14ac:dyDescent="0.3">
      <c r="A1721" t="s">
        <v>8390</v>
      </c>
      <c r="C1721" t="s">
        <v>8223</v>
      </c>
      <c r="D1721" t="s">
        <v>8218</v>
      </c>
    </row>
    <row r="1722" spans="1:4" x14ac:dyDescent="0.3">
      <c r="A1722" t="s">
        <v>8390</v>
      </c>
      <c r="C1722" t="s">
        <v>8223</v>
      </c>
      <c r="D1722" t="s">
        <v>8218</v>
      </c>
    </row>
    <row r="1723" spans="1:4" x14ac:dyDescent="0.3">
      <c r="A1723" t="s">
        <v>8390</v>
      </c>
      <c r="C1723" t="s">
        <v>8223</v>
      </c>
      <c r="D1723" t="s">
        <v>8218</v>
      </c>
    </row>
    <row r="1724" spans="1:4" x14ac:dyDescent="0.3">
      <c r="A1724" t="s">
        <v>8390</v>
      </c>
      <c r="C1724" t="s">
        <v>8223</v>
      </c>
      <c r="D1724" t="s">
        <v>8218</v>
      </c>
    </row>
    <row r="1725" spans="1:4" x14ac:dyDescent="0.3">
      <c r="A1725" t="s">
        <v>8390</v>
      </c>
      <c r="C1725" t="s">
        <v>8223</v>
      </c>
      <c r="D1725" t="s">
        <v>8218</v>
      </c>
    </row>
    <row r="1726" spans="1:4" x14ac:dyDescent="0.3">
      <c r="A1726" t="s">
        <v>8390</v>
      </c>
      <c r="C1726" t="s">
        <v>8223</v>
      </c>
      <c r="D1726" t="s">
        <v>8218</v>
      </c>
    </row>
    <row r="1727" spans="1:4" x14ac:dyDescent="0.3">
      <c r="A1727" t="s">
        <v>8390</v>
      </c>
      <c r="C1727" t="s">
        <v>8223</v>
      </c>
      <c r="D1727" t="s">
        <v>8218</v>
      </c>
    </row>
    <row r="1728" spans="1:4" x14ac:dyDescent="0.3">
      <c r="A1728" t="s">
        <v>8390</v>
      </c>
      <c r="C1728" t="s">
        <v>8223</v>
      </c>
      <c r="D1728" t="s">
        <v>8218</v>
      </c>
    </row>
    <row r="1729" spans="1:4" x14ac:dyDescent="0.3">
      <c r="A1729" t="s">
        <v>8390</v>
      </c>
      <c r="C1729" t="s">
        <v>8223</v>
      </c>
      <c r="D1729" t="s">
        <v>8218</v>
      </c>
    </row>
    <row r="1730" spans="1:4" x14ac:dyDescent="0.3">
      <c r="A1730" t="s">
        <v>8390</v>
      </c>
      <c r="C1730" t="s">
        <v>8223</v>
      </c>
      <c r="D1730" t="s">
        <v>8218</v>
      </c>
    </row>
    <row r="1731" spans="1:4" x14ac:dyDescent="0.3">
      <c r="A1731" t="s">
        <v>8390</v>
      </c>
      <c r="C1731" t="s">
        <v>8223</v>
      </c>
      <c r="D1731" t="s">
        <v>8218</v>
      </c>
    </row>
    <row r="1732" spans="1:4" x14ac:dyDescent="0.3">
      <c r="A1732" t="s">
        <v>8390</v>
      </c>
      <c r="C1732" t="s">
        <v>8223</v>
      </c>
      <c r="D1732" t="s">
        <v>8218</v>
      </c>
    </row>
    <row r="1733" spans="1:4" x14ac:dyDescent="0.3">
      <c r="A1733" t="s">
        <v>8390</v>
      </c>
      <c r="C1733" t="s">
        <v>8223</v>
      </c>
      <c r="D1733" t="s">
        <v>8218</v>
      </c>
    </row>
    <row r="1734" spans="1:4" x14ac:dyDescent="0.3">
      <c r="A1734" t="s">
        <v>8390</v>
      </c>
      <c r="C1734" t="s">
        <v>8223</v>
      </c>
      <c r="D1734" t="s">
        <v>8218</v>
      </c>
    </row>
    <row r="1735" spans="1:4" x14ac:dyDescent="0.3">
      <c r="A1735" t="s">
        <v>8390</v>
      </c>
      <c r="C1735" t="s">
        <v>8223</v>
      </c>
      <c r="D1735" t="s">
        <v>8218</v>
      </c>
    </row>
    <row r="1736" spans="1:4" x14ac:dyDescent="0.3">
      <c r="A1736" t="s">
        <v>8390</v>
      </c>
      <c r="C1736" t="s">
        <v>8223</v>
      </c>
      <c r="D1736" t="s">
        <v>8218</v>
      </c>
    </row>
    <row r="1737" spans="1:4" x14ac:dyDescent="0.3">
      <c r="A1737" t="s">
        <v>8390</v>
      </c>
      <c r="C1737" t="s">
        <v>8223</v>
      </c>
      <c r="D1737" t="s">
        <v>8218</v>
      </c>
    </row>
    <row r="1738" spans="1:4" x14ac:dyDescent="0.3">
      <c r="A1738" t="s">
        <v>8390</v>
      </c>
      <c r="C1738" t="s">
        <v>8223</v>
      </c>
      <c r="D1738" t="s">
        <v>8218</v>
      </c>
    </row>
    <row r="1739" spans="1:4" x14ac:dyDescent="0.3">
      <c r="A1739" t="s">
        <v>8390</v>
      </c>
      <c r="C1739" t="s">
        <v>8223</v>
      </c>
      <c r="D1739" t="s">
        <v>8218</v>
      </c>
    </row>
    <row r="1740" spans="1:4" x14ac:dyDescent="0.3">
      <c r="A1740" t="s">
        <v>8390</v>
      </c>
      <c r="C1740" t="s">
        <v>8223</v>
      </c>
      <c r="D1740" t="s">
        <v>8218</v>
      </c>
    </row>
    <row r="1741" spans="1:4" x14ac:dyDescent="0.3">
      <c r="A1741" t="s">
        <v>8390</v>
      </c>
      <c r="C1741" t="s">
        <v>8223</v>
      </c>
      <c r="D1741" t="s">
        <v>8218</v>
      </c>
    </row>
    <row r="1742" spans="1:4" x14ac:dyDescent="0.3">
      <c r="A1742" t="s">
        <v>8390</v>
      </c>
      <c r="C1742" t="s">
        <v>8223</v>
      </c>
      <c r="D1742" t="s">
        <v>8218</v>
      </c>
    </row>
    <row r="1743" spans="1:4" x14ac:dyDescent="0.3">
      <c r="A1743" t="s">
        <v>8390</v>
      </c>
      <c r="C1743" t="s">
        <v>8223</v>
      </c>
      <c r="D1743" t="s">
        <v>8218</v>
      </c>
    </row>
    <row r="1744" spans="1:4" x14ac:dyDescent="0.3">
      <c r="A1744" t="s">
        <v>8390</v>
      </c>
      <c r="C1744" t="s">
        <v>8223</v>
      </c>
      <c r="D1744" t="s">
        <v>8218</v>
      </c>
    </row>
    <row r="1745" spans="1:4" x14ac:dyDescent="0.3">
      <c r="A1745" t="s">
        <v>8390</v>
      </c>
      <c r="C1745" t="s">
        <v>8223</v>
      </c>
      <c r="D1745" t="s">
        <v>8218</v>
      </c>
    </row>
    <row r="1746" spans="1:4" x14ac:dyDescent="0.3">
      <c r="A1746" t="s">
        <v>8390</v>
      </c>
      <c r="C1746" t="s">
        <v>8223</v>
      </c>
      <c r="D1746" t="s">
        <v>8218</v>
      </c>
    </row>
    <row r="1747" spans="1:4" x14ac:dyDescent="0.3">
      <c r="A1747" t="s">
        <v>8390</v>
      </c>
      <c r="C1747" t="s">
        <v>8223</v>
      </c>
      <c r="D1747" t="s">
        <v>8218</v>
      </c>
    </row>
    <row r="1748" spans="1:4" x14ac:dyDescent="0.3">
      <c r="A1748" t="s">
        <v>8390</v>
      </c>
      <c r="C1748" t="s">
        <v>8223</v>
      </c>
      <c r="D1748" t="s">
        <v>8218</v>
      </c>
    </row>
    <row r="1749" spans="1:4" x14ac:dyDescent="0.3">
      <c r="A1749" t="s">
        <v>8390</v>
      </c>
      <c r="C1749" t="s">
        <v>8223</v>
      </c>
      <c r="D1749" t="s">
        <v>8218</v>
      </c>
    </row>
    <row r="1750" spans="1:4" x14ac:dyDescent="0.3">
      <c r="A1750" t="s">
        <v>8390</v>
      </c>
      <c r="C1750" t="s">
        <v>8223</v>
      </c>
      <c r="D1750" t="s">
        <v>8218</v>
      </c>
    </row>
    <row r="1751" spans="1:4" x14ac:dyDescent="0.3">
      <c r="A1751" t="s">
        <v>8390</v>
      </c>
      <c r="C1751" t="s">
        <v>8223</v>
      </c>
      <c r="D1751" t="s">
        <v>8218</v>
      </c>
    </row>
    <row r="1752" spans="1:4" x14ac:dyDescent="0.3">
      <c r="A1752" t="s">
        <v>8390</v>
      </c>
      <c r="C1752" t="s">
        <v>8223</v>
      </c>
      <c r="D1752" t="s">
        <v>8218</v>
      </c>
    </row>
    <row r="1753" spans="1:4" x14ac:dyDescent="0.3">
      <c r="A1753" t="s">
        <v>8390</v>
      </c>
      <c r="C1753" t="s">
        <v>8223</v>
      </c>
      <c r="D1753" t="s">
        <v>8218</v>
      </c>
    </row>
    <row r="1754" spans="1:4" x14ac:dyDescent="0.3">
      <c r="A1754" t="s">
        <v>8390</v>
      </c>
      <c r="C1754" t="s">
        <v>8223</v>
      </c>
      <c r="D1754" t="s">
        <v>8218</v>
      </c>
    </row>
    <row r="1755" spans="1:4" x14ac:dyDescent="0.3">
      <c r="A1755" t="s">
        <v>8390</v>
      </c>
      <c r="C1755" t="s">
        <v>8223</v>
      </c>
      <c r="D1755" t="s">
        <v>8218</v>
      </c>
    </row>
    <row r="1756" spans="1:4" x14ac:dyDescent="0.3">
      <c r="A1756" t="s">
        <v>8390</v>
      </c>
      <c r="C1756" t="s">
        <v>8223</v>
      </c>
      <c r="D1756" t="s">
        <v>8218</v>
      </c>
    </row>
    <row r="1757" spans="1:4" x14ac:dyDescent="0.3">
      <c r="A1757" t="s">
        <v>8390</v>
      </c>
      <c r="C1757" t="s">
        <v>8223</v>
      </c>
      <c r="D1757" t="s">
        <v>8218</v>
      </c>
    </row>
    <row r="1758" spans="1:4" x14ac:dyDescent="0.3">
      <c r="A1758" t="s">
        <v>8390</v>
      </c>
      <c r="C1758" t="s">
        <v>8223</v>
      </c>
      <c r="D1758" t="s">
        <v>8218</v>
      </c>
    </row>
    <row r="1759" spans="1:4" x14ac:dyDescent="0.3">
      <c r="A1759" t="s">
        <v>8390</v>
      </c>
      <c r="C1759" t="s">
        <v>8223</v>
      </c>
      <c r="D1759" t="s">
        <v>8218</v>
      </c>
    </row>
    <row r="1760" spans="1:4" x14ac:dyDescent="0.3">
      <c r="A1760" t="s">
        <v>8390</v>
      </c>
      <c r="C1760" t="s">
        <v>8223</v>
      </c>
      <c r="D1760" t="s">
        <v>8218</v>
      </c>
    </row>
    <row r="1761" spans="1:4" x14ac:dyDescent="0.3">
      <c r="A1761" t="s">
        <v>8390</v>
      </c>
      <c r="C1761" t="s">
        <v>8223</v>
      </c>
      <c r="D1761" t="s">
        <v>8218</v>
      </c>
    </row>
    <row r="1762" spans="1:4" x14ac:dyDescent="0.3">
      <c r="A1762" t="s">
        <v>8390</v>
      </c>
      <c r="C1762" t="s">
        <v>8223</v>
      </c>
      <c r="D1762" t="s">
        <v>8218</v>
      </c>
    </row>
    <row r="1763" spans="1:4" x14ac:dyDescent="0.3">
      <c r="A1763" t="s">
        <v>8390</v>
      </c>
      <c r="C1763" t="s">
        <v>8223</v>
      </c>
      <c r="D1763" t="s">
        <v>8218</v>
      </c>
    </row>
    <row r="1764" spans="1:4" x14ac:dyDescent="0.3">
      <c r="A1764" t="s">
        <v>8390</v>
      </c>
      <c r="C1764" t="s">
        <v>8223</v>
      </c>
      <c r="D1764" t="s">
        <v>8218</v>
      </c>
    </row>
    <row r="1765" spans="1:4" x14ac:dyDescent="0.3">
      <c r="A1765" t="s">
        <v>8390</v>
      </c>
      <c r="C1765" t="s">
        <v>8223</v>
      </c>
      <c r="D1765" t="s">
        <v>8218</v>
      </c>
    </row>
    <row r="1766" spans="1:4" x14ac:dyDescent="0.3">
      <c r="A1766" t="s">
        <v>8390</v>
      </c>
      <c r="C1766" t="s">
        <v>8223</v>
      </c>
      <c r="D1766" t="s">
        <v>8218</v>
      </c>
    </row>
    <row r="1767" spans="1:4" x14ac:dyDescent="0.3">
      <c r="A1767" t="s">
        <v>8390</v>
      </c>
      <c r="C1767" t="s">
        <v>8223</v>
      </c>
      <c r="D1767" t="s">
        <v>8218</v>
      </c>
    </row>
    <row r="1768" spans="1:4" x14ac:dyDescent="0.3">
      <c r="A1768" t="s">
        <v>8390</v>
      </c>
      <c r="C1768" t="s">
        <v>8223</v>
      </c>
      <c r="D1768" t="s">
        <v>8218</v>
      </c>
    </row>
    <row r="1769" spans="1:4" x14ac:dyDescent="0.3">
      <c r="A1769" t="s">
        <v>8390</v>
      </c>
      <c r="C1769" t="s">
        <v>8223</v>
      </c>
      <c r="D1769" t="s">
        <v>8218</v>
      </c>
    </row>
    <row r="1770" spans="1:4" x14ac:dyDescent="0.3">
      <c r="A1770" t="s">
        <v>8390</v>
      </c>
      <c r="C1770" t="s">
        <v>8223</v>
      </c>
      <c r="D1770" t="s">
        <v>8218</v>
      </c>
    </row>
    <row r="1771" spans="1:4" x14ac:dyDescent="0.3">
      <c r="A1771" t="s">
        <v>8390</v>
      </c>
      <c r="C1771" t="s">
        <v>8223</v>
      </c>
      <c r="D1771" t="s">
        <v>8218</v>
      </c>
    </row>
    <row r="1772" spans="1:4" x14ac:dyDescent="0.3">
      <c r="A1772" t="s">
        <v>8390</v>
      </c>
      <c r="C1772" t="s">
        <v>8223</v>
      </c>
      <c r="D1772" t="s">
        <v>8218</v>
      </c>
    </row>
    <row r="1773" spans="1:4" x14ac:dyDescent="0.3">
      <c r="A1773" t="s">
        <v>8390</v>
      </c>
      <c r="C1773" t="s">
        <v>8223</v>
      </c>
      <c r="D1773" t="s">
        <v>8218</v>
      </c>
    </row>
    <row r="1774" spans="1:4" x14ac:dyDescent="0.3">
      <c r="A1774" t="s">
        <v>8390</v>
      </c>
      <c r="C1774" t="s">
        <v>8223</v>
      </c>
      <c r="D1774" t="s">
        <v>8218</v>
      </c>
    </row>
    <row r="1775" spans="1:4" x14ac:dyDescent="0.3">
      <c r="A1775" t="s">
        <v>8390</v>
      </c>
      <c r="C1775" t="s">
        <v>8223</v>
      </c>
      <c r="D1775" t="s">
        <v>8218</v>
      </c>
    </row>
    <row r="1776" spans="1:4" x14ac:dyDescent="0.3">
      <c r="A1776" t="s">
        <v>8390</v>
      </c>
      <c r="C1776" t="s">
        <v>8223</v>
      </c>
      <c r="D1776" t="s">
        <v>8218</v>
      </c>
    </row>
    <row r="1777" spans="1:4" x14ac:dyDescent="0.3">
      <c r="A1777" t="s">
        <v>8390</v>
      </c>
      <c r="C1777" t="s">
        <v>8223</v>
      </c>
      <c r="D1777" t="s">
        <v>8218</v>
      </c>
    </row>
    <row r="1778" spans="1:4" x14ac:dyDescent="0.3">
      <c r="A1778" t="s">
        <v>8390</v>
      </c>
      <c r="C1778" t="s">
        <v>8223</v>
      </c>
      <c r="D1778" t="s">
        <v>8218</v>
      </c>
    </row>
    <row r="1779" spans="1:4" x14ac:dyDescent="0.3">
      <c r="A1779" t="s">
        <v>8390</v>
      </c>
      <c r="C1779" t="s">
        <v>8223</v>
      </c>
      <c r="D1779" t="s">
        <v>8218</v>
      </c>
    </row>
    <row r="1780" spans="1:4" x14ac:dyDescent="0.3">
      <c r="A1780" t="s">
        <v>8390</v>
      </c>
      <c r="C1780" t="s">
        <v>8223</v>
      </c>
      <c r="D1780" t="s">
        <v>8218</v>
      </c>
    </row>
    <row r="1781" spans="1:4" x14ac:dyDescent="0.3">
      <c r="A1781" t="s">
        <v>8390</v>
      </c>
      <c r="C1781" t="s">
        <v>8223</v>
      </c>
      <c r="D1781" t="s">
        <v>8218</v>
      </c>
    </row>
    <row r="1782" spans="1:4" x14ac:dyDescent="0.3">
      <c r="A1782" t="s">
        <v>8390</v>
      </c>
      <c r="C1782" t="s">
        <v>8223</v>
      </c>
      <c r="D1782" t="s">
        <v>8218</v>
      </c>
    </row>
    <row r="1783" spans="1:4" x14ac:dyDescent="0.3">
      <c r="A1783" t="s">
        <v>8390</v>
      </c>
      <c r="C1783" t="s">
        <v>8223</v>
      </c>
      <c r="D1783" t="s">
        <v>8218</v>
      </c>
    </row>
    <row r="1784" spans="1:4" x14ac:dyDescent="0.3">
      <c r="A1784" t="s">
        <v>8390</v>
      </c>
      <c r="C1784" t="s">
        <v>8223</v>
      </c>
      <c r="D1784" t="s">
        <v>8218</v>
      </c>
    </row>
    <row r="1785" spans="1:4" x14ac:dyDescent="0.3">
      <c r="A1785" t="s">
        <v>8390</v>
      </c>
      <c r="C1785" t="s">
        <v>8223</v>
      </c>
      <c r="D1785" t="s">
        <v>8218</v>
      </c>
    </row>
    <row r="1786" spans="1:4" x14ac:dyDescent="0.3">
      <c r="A1786" t="s">
        <v>8390</v>
      </c>
      <c r="C1786" t="s">
        <v>8223</v>
      </c>
      <c r="D1786" t="s">
        <v>8218</v>
      </c>
    </row>
    <row r="1787" spans="1:4" x14ac:dyDescent="0.3">
      <c r="A1787" t="s">
        <v>8390</v>
      </c>
      <c r="C1787" t="s">
        <v>8223</v>
      </c>
      <c r="D1787" t="s">
        <v>8218</v>
      </c>
    </row>
    <row r="1788" spans="1:4" x14ac:dyDescent="0.3">
      <c r="A1788" t="s">
        <v>8390</v>
      </c>
      <c r="C1788" t="s">
        <v>8223</v>
      </c>
      <c r="D1788" t="s">
        <v>8218</v>
      </c>
    </row>
    <row r="1789" spans="1:4" x14ac:dyDescent="0.3">
      <c r="A1789" t="s">
        <v>8390</v>
      </c>
      <c r="C1789" t="s">
        <v>8223</v>
      </c>
      <c r="D1789" t="s">
        <v>8218</v>
      </c>
    </row>
    <row r="1790" spans="1:4" x14ac:dyDescent="0.3">
      <c r="A1790" t="s">
        <v>8390</v>
      </c>
      <c r="C1790" t="s">
        <v>8223</v>
      </c>
      <c r="D1790" t="s">
        <v>8218</v>
      </c>
    </row>
    <row r="1791" spans="1:4" x14ac:dyDescent="0.3">
      <c r="A1791" t="s">
        <v>8390</v>
      </c>
      <c r="C1791" t="s">
        <v>8223</v>
      </c>
      <c r="D1791" t="s">
        <v>8218</v>
      </c>
    </row>
    <row r="1792" spans="1:4" x14ac:dyDescent="0.3">
      <c r="A1792" t="s">
        <v>8390</v>
      </c>
      <c r="C1792" t="s">
        <v>8223</v>
      </c>
      <c r="D1792" t="s">
        <v>8218</v>
      </c>
    </row>
    <row r="1793" spans="1:4" x14ac:dyDescent="0.3">
      <c r="A1793" t="s">
        <v>8390</v>
      </c>
      <c r="C1793" t="s">
        <v>8223</v>
      </c>
      <c r="D1793" t="s">
        <v>8218</v>
      </c>
    </row>
    <row r="1794" spans="1:4" x14ac:dyDescent="0.3">
      <c r="A1794" t="s">
        <v>8390</v>
      </c>
      <c r="C1794" t="s">
        <v>8223</v>
      </c>
      <c r="D1794" t="s">
        <v>8218</v>
      </c>
    </row>
    <row r="1795" spans="1:4" x14ac:dyDescent="0.3">
      <c r="A1795" t="s">
        <v>8390</v>
      </c>
      <c r="C1795" t="s">
        <v>8223</v>
      </c>
      <c r="D1795" t="s">
        <v>8218</v>
      </c>
    </row>
    <row r="1796" spans="1:4" x14ac:dyDescent="0.3">
      <c r="A1796" t="s">
        <v>8390</v>
      </c>
      <c r="C1796" t="s">
        <v>8223</v>
      </c>
      <c r="D1796" t="s">
        <v>8218</v>
      </c>
    </row>
    <row r="1797" spans="1:4" x14ac:dyDescent="0.3">
      <c r="A1797" t="s">
        <v>8390</v>
      </c>
      <c r="C1797" t="s">
        <v>8223</v>
      </c>
      <c r="D1797" t="s">
        <v>8218</v>
      </c>
    </row>
    <row r="1798" spans="1:4" x14ac:dyDescent="0.3">
      <c r="A1798" t="s">
        <v>8390</v>
      </c>
      <c r="C1798" t="s">
        <v>8223</v>
      </c>
      <c r="D1798" t="s">
        <v>8218</v>
      </c>
    </row>
    <row r="1799" spans="1:4" x14ac:dyDescent="0.3">
      <c r="A1799" t="s">
        <v>8390</v>
      </c>
      <c r="C1799" t="s">
        <v>8223</v>
      </c>
      <c r="D1799" t="s">
        <v>8218</v>
      </c>
    </row>
    <row r="1800" spans="1:4" x14ac:dyDescent="0.3">
      <c r="A1800" t="s">
        <v>8390</v>
      </c>
      <c r="C1800" t="s">
        <v>8223</v>
      </c>
      <c r="D1800" t="s">
        <v>8218</v>
      </c>
    </row>
    <row r="1801" spans="1:4" x14ac:dyDescent="0.3">
      <c r="A1801" t="s">
        <v>8390</v>
      </c>
      <c r="C1801" t="s">
        <v>8223</v>
      </c>
      <c r="D1801" t="s">
        <v>8218</v>
      </c>
    </row>
    <row r="1802" spans="1:4" x14ac:dyDescent="0.3">
      <c r="A1802" t="s">
        <v>8390</v>
      </c>
      <c r="C1802" t="s">
        <v>8223</v>
      </c>
      <c r="D1802" t="s">
        <v>8218</v>
      </c>
    </row>
    <row r="1803" spans="1:4" x14ac:dyDescent="0.3">
      <c r="A1803" t="s">
        <v>8390</v>
      </c>
      <c r="C1803" t="s">
        <v>8223</v>
      </c>
      <c r="D1803" t="s">
        <v>8218</v>
      </c>
    </row>
    <row r="1804" spans="1:4" x14ac:dyDescent="0.3">
      <c r="A1804" t="s">
        <v>8390</v>
      </c>
      <c r="C1804" t="s">
        <v>8223</v>
      </c>
      <c r="D1804" t="s">
        <v>8218</v>
      </c>
    </row>
    <row r="1805" spans="1:4" x14ac:dyDescent="0.3">
      <c r="A1805" t="s">
        <v>8390</v>
      </c>
      <c r="C1805" t="s">
        <v>8223</v>
      </c>
      <c r="D1805" t="s">
        <v>8218</v>
      </c>
    </row>
    <row r="1806" spans="1:4" x14ac:dyDescent="0.3">
      <c r="A1806" t="s">
        <v>8390</v>
      </c>
      <c r="C1806" t="s">
        <v>8223</v>
      </c>
      <c r="D1806" t="s">
        <v>8218</v>
      </c>
    </row>
    <row r="1807" spans="1:4" x14ac:dyDescent="0.3">
      <c r="A1807" t="s">
        <v>8390</v>
      </c>
      <c r="C1807" t="s">
        <v>8223</v>
      </c>
      <c r="D1807" t="s">
        <v>8218</v>
      </c>
    </row>
    <row r="1808" spans="1:4" x14ac:dyDescent="0.3">
      <c r="A1808" t="s">
        <v>8390</v>
      </c>
      <c r="C1808" t="s">
        <v>8223</v>
      </c>
      <c r="D1808" t="s">
        <v>8218</v>
      </c>
    </row>
    <row r="1809" spans="1:4" x14ac:dyDescent="0.3">
      <c r="A1809" t="s">
        <v>8390</v>
      </c>
      <c r="C1809" t="s">
        <v>8223</v>
      </c>
      <c r="D1809" t="s">
        <v>8218</v>
      </c>
    </row>
    <row r="1810" spans="1:4" x14ac:dyDescent="0.3">
      <c r="A1810" t="s">
        <v>8390</v>
      </c>
      <c r="C1810" t="s">
        <v>8223</v>
      </c>
      <c r="D1810" t="s">
        <v>8218</v>
      </c>
    </row>
    <row r="1811" spans="1:4" x14ac:dyDescent="0.3">
      <c r="A1811" t="s">
        <v>8390</v>
      </c>
      <c r="C1811" t="s">
        <v>8223</v>
      </c>
      <c r="D1811" t="s">
        <v>8218</v>
      </c>
    </row>
    <row r="1812" spans="1:4" x14ac:dyDescent="0.3">
      <c r="A1812" t="s">
        <v>8390</v>
      </c>
      <c r="C1812" t="s">
        <v>8223</v>
      </c>
      <c r="D1812" t="s">
        <v>8218</v>
      </c>
    </row>
    <row r="1813" spans="1:4" x14ac:dyDescent="0.3">
      <c r="A1813" t="s">
        <v>8390</v>
      </c>
      <c r="C1813" t="s">
        <v>8223</v>
      </c>
      <c r="D1813" t="s">
        <v>8218</v>
      </c>
    </row>
    <row r="1814" spans="1:4" x14ac:dyDescent="0.3">
      <c r="A1814" t="s">
        <v>8390</v>
      </c>
      <c r="C1814" t="s">
        <v>8223</v>
      </c>
      <c r="D1814" t="s">
        <v>8218</v>
      </c>
    </row>
    <row r="1815" spans="1:4" x14ac:dyDescent="0.3">
      <c r="A1815" t="s">
        <v>8390</v>
      </c>
      <c r="C1815" t="s">
        <v>8223</v>
      </c>
      <c r="D1815" t="s">
        <v>8218</v>
      </c>
    </row>
    <row r="1816" spans="1:4" x14ac:dyDescent="0.3">
      <c r="A1816" t="s">
        <v>8390</v>
      </c>
      <c r="C1816" t="s">
        <v>8223</v>
      </c>
      <c r="D1816" t="s">
        <v>8218</v>
      </c>
    </row>
    <row r="1817" spans="1:4" x14ac:dyDescent="0.3">
      <c r="A1817" t="s">
        <v>8390</v>
      </c>
      <c r="C1817" t="s">
        <v>8223</v>
      </c>
      <c r="D1817" t="s">
        <v>8218</v>
      </c>
    </row>
    <row r="1818" spans="1:4" x14ac:dyDescent="0.3">
      <c r="A1818" t="s">
        <v>8390</v>
      </c>
      <c r="C1818" t="s">
        <v>8223</v>
      </c>
      <c r="D1818" t="s">
        <v>8218</v>
      </c>
    </row>
    <row r="1819" spans="1:4" x14ac:dyDescent="0.3">
      <c r="A1819" t="s">
        <v>8390</v>
      </c>
      <c r="C1819" t="s">
        <v>8223</v>
      </c>
      <c r="D1819" t="s">
        <v>8218</v>
      </c>
    </row>
    <row r="1820" spans="1:4" x14ac:dyDescent="0.3">
      <c r="A1820" t="s">
        <v>8390</v>
      </c>
      <c r="C1820" t="s">
        <v>8223</v>
      </c>
      <c r="D1820" t="s">
        <v>8218</v>
      </c>
    </row>
    <row r="1821" spans="1:4" x14ac:dyDescent="0.3">
      <c r="A1821" t="s">
        <v>8390</v>
      </c>
      <c r="C1821" t="s">
        <v>8223</v>
      </c>
      <c r="D1821" t="s">
        <v>8218</v>
      </c>
    </row>
    <row r="1822" spans="1:4" x14ac:dyDescent="0.3">
      <c r="A1822" t="s">
        <v>8390</v>
      </c>
      <c r="C1822" t="s">
        <v>8223</v>
      </c>
      <c r="D1822" t="s">
        <v>8218</v>
      </c>
    </row>
    <row r="1823" spans="1:4" x14ac:dyDescent="0.3">
      <c r="A1823" t="s">
        <v>8390</v>
      </c>
      <c r="C1823" t="s">
        <v>8223</v>
      </c>
      <c r="D1823" t="s">
        <v>8218</v>
      </c>
    </row>
    <row r="1824" spans="1:4" x14ac:dyDescent="0.3">
      <c r="A1824" t="s">
        <v>8390</v>
      </c>
      <c r="C1824" t="s">
        <v>8223</v>
      </c>
      <c r="D1824" t="s">
        <v>8218</v>
      </c>
    </row>
    <row r="1825" spans="1:4" x14ac:dyDescent="0.3">
      <c r="A1825" t="s">
        <v>8390</v>
      </c>
      <c r="C1825" t="s">
        <v>8223</v>
      </c>
      <c r="D1825" t="s">
        <v>8218</v>
      </c>
    </row>
    <row r="1826" spans="1:4" x14ac:dyDescent="0.3">
      <c r="A1826" t="s">
        <v>8390</v>
      </c>
      <c r="C1826" t="s">
        <v>8223</v>
      </c>
      <c r="D1826" t="s">
        <v>8218</v>
      </c>
    </row>
    <row r="1827" spans="1:4" x14ac:dyDescent="0.3">
      <c r="A1827" t="s">
        <v>8390</v>
      </c>
      <c r="C1827" t="s">
        <v>8223</v>
      </c>
      <c r="D1827" t="s">
        <v>8218</v>
      </c>
    </row>
    <row r="1828" spans="1:4" x14ac:dyDescent="0.3">
      <c r="A1828" t="s">
        <v>8390</v>
      </c>
      <c r="C1828" t="s">
        <v>8223</v>
      </c>
      <c r="D1828" t="s">
        <v>8218</v>
      </c>
    </row>
    <row r="1829" spans="1:4" x14ac:dyDescent="0.3">
      <c r="A1829" t="s">
        <v>8390</v>
      </c>
      <c r="C1829" t="s">
        <v>8223</v>
      </c>
      <c r="D1829" t="s">
        <v>8218</v>
      </c>
    </row>
    <row r="1830" spans="1:4" x14ac:dyDescent="0.3">
      <c r="A1830" t="s">
        <v>8390</v>
      </c>
      <c r="C1830" t="s">
        <v>8223</v>
      </c>
      <c r="D1830" t="s">
        <v>8218</v>
      </c>
    </row>
    <row r="1831" spans="1:4" x14ac:dyDescent="0.3">
      <c r="A1831" t="s">
        <v>8390</v>
      </c>
      <c r="C1831" t="s">
        <v>8223</v>
      </c>
      <c r="D1831" t="s">
        <v>8218</v>
      </c>
    </row>
    <row r="1832" spans="1:4" x14ac:dyDescent="0.3">
      <c r="A1832" t="s">
        <v>8390</v>
      </c>
      <c r="C1832" t="s">
        <v>8223</v>
      </c>
      <c r="D1832" t="s">
        <v>8218</v>
      </c>
    </row>
    <row r="1833" spans="1:4" x14ac:dyDescent="0.3">
      <c r="A1833" t="s">
        <v>8390</v>
      </c>
      <c r="C1833" t="s">
        <v>8223</v>
      </c>
      <c r="D1833" t="s">
        <v>8218</v>
      </c>
    </row>
    <row r="1834" spans="1:4" x14ac:dyDescent="0.3">
      <c r="A1834" t="s">
        <v>8390</v>
      </c>
      <c r="C1834" t="s">
        <v>8223</v>
      </c>
      <c r="D1834" t="s">
        <v>8218</v>
      </c>
    </row>
    <row r="1835" spans="1:4" x14ac:dyDescent="0.3">
      <c r="A1835" t="s">
        <v>8390</v>
      </c>
      <c r="C1835" t="s">
        <v>8223</v>
      </c>
      <c r="D1835" t="s">
        <v>8218</v>
      </c>
    </row>
    <row r="1836" spans="1:4" x14ac:dyDescent="0.3">
      <c r="A1836" t="s">
        <v>8390</v>
      </c>
      <c r="C1836" t="s">
        <v>8223</v>
      </c>
      <c r="D1836" t="s">
        <v>8218</v>
      </c>
    </row>
    <row r="1837" spans="1:4" x14ac:dyDescent="0.3">
      <c r="A1837" t="s">
        <v>8390</v>
      </c>
      <c r="C1837" t="s">
        <v>8223</v>
      </c>
      <c r="D1837" t="s">
        <v>8218</v>
      </c>
    </row>
    <row r="1838" spans="1:4" x14ac:dyDescent="0.3">
      <c r="A1838" t="s">
        <v>8390</v>
      </c>
      <c r="C1838" t="s">
        <v>8223</v>
      </c>
      <c r="D1838" t="s">
        <v>8218</v>
      </c>
    </row>
    <row r="1839" spans="1:4" x14ac:dyDescent="0.3">
      <c r="A1839" t="s">
        <v>8390</v>
      </c>
      <c r="C1839" t="s">
        <v>8223</v>
      </c>
      <c r="D1839" t="s">
        <v>8218</v>
      </c>
    </row>
    <row r="1840" spans="1:4" x14ac:dyDescent="0.3">
      <c r="A1840" t="s">
        <v>8390</v>
      </c>
      <c r="C1840" t="s">
        <v>8223</v>
      </c>
      <c r="D1840" t="s">
        <v>8218</v>
      </c>
    </row>
    <row r="1841" spans="1:4" x14ac:dyDescent="0.3">
      <c r="A1841" t="s">
        <v>8390</v>
      </c>
      <c r="C1841" t="s">
        <v>8223</v>
      </c>
      <c r="D1841" t="s">
        <v>8218</v>
      </c>
    </row>
    <row r="1842" spans="1:4" x14ac:dyDescent="0.3">
      <c r="A1842" t="s">
        <v>8390</v>
      </c>
      <c r="C1842" t="s">
        <v>8223</v>
      </c>
      <c r="D1842" t="s">
        <v>8218</v>
      </c>
    </row>
    <row r="1843" spans="1:4" x14ac:dyDescent="0.3">
      <c r="A1843" t="s">
        <v>8390</v>
      </c>
      <c r="C1843" t="s">
        <v>8223</v>
      </c>
      <c r="D1843" t="s">
        <v>8218</v>
      </c>
    </row>
    <row r="1844" spans="1:4" x14ac:dyDescent="0.3">
      <c r="A1844" t="s">
        <v>8390</v>
      </c>
      <c r="C1844" t="s">
        <v>8223</v>
      </c>
      <c r="D1844" t="s">
        <v>8218</v>
      </c>
    </row>
    <row r="1845" spans="1:4" x14ac:dyDescent="0.3">
      <c r="A1845" t="s">
        <v>8390</v>
      </c>
      <c r="C1845" t="s">
        <v>8223</v>
      </c>
      <c r="D1845" t="s">
        <v>8218</v>
      </c>
    </row>
    <row r="1846" spans="1:4" x14ac:dyDescent="0.3">
      <c r="A1846" t="s">
        <v>8390</v>
      </c>
      <c r="C1846" t="s">
        <v>8223</v>
      </c>
      <c r="D1846" t="s">
        <v>8218</v>
      </c>
    </row>
    <row r="1847" spans="1:4" x14ac:dyDescent="0.3">
      <c r="A1847" t="s">
        <v>8390</v>
      </c>
      <c r="C1847" t="s">
        <v>8223</v>
      </c>
      <c r="D1847" t="s">
        <v>8218</v>
      </c>
    </row>
    <row r="1848" spans="1:4" x14ac:dyDescent="0.3">
      <c r="A1848" t="s">
        <v>8390</v>
      </c>
      <c r="C1848" t="s">
        <v>8223</v>
      </c>
      <c r="D1848" t="s">
        <v>8218</v>
      </c>
    </row>
    <row r="1849" spans="1:4" x14ac:dyDescent="0.3">
      <c r="A1849" t="s">
        <v>8390</v>
      </c>
      <c r="C1849" t="s">
        <v>8223</v>
      </c>
      <c r="D1849" t="s">
        <v>8218</v>
      </c>
    </row>
    <row r="1850" spans="1:4" x14ac:dyDescent="0.3">
      <c r="A1850" t="s">
        <v>8390</v>
      </c>
      <c r="C1850" t="s">
        <v>8223</v>
      </c>
      <c r="D1850" t="s">
        <v>8218</v>
      </c>
    </row>
    <row r="1851" spans="1:4" x14ac:dyDescent="0.3">
      <c r="A1851" t="s">
        <v>8390</v>
      </c>
      <c r="C1851" t="s">
        <v>8223</v>
      </c>
      <c r="D1851" t="s">
        <v>8218</v>
      </c>
    </row>
    <row r="1852" spans="1:4" x14ac:dyDescent="0.3">
      <c r="A1852" t="s">
        <v>8390</v>
      </c>
      <c r="C1852" t="s">
        <v>8223</v>
      </c>
      <c r="D1852" t="s">
        <v>8218</v>
      </c>
    </row>
    <row r="1853" spans="1:4" x14ac:dyDescent="0.3">
      <c r="A1853" t="s">
        <v>8390</v>
      </c>
      <c r="C1853" t="s">
        <v>8223</v>
      </c>
      <c r="D1853" t="s">
        <v>8218</v>
      </c>
    </row>
    <row r="1854" spans="1:4" x14ac:dyDescent="0.3">
      <c r="A1854" t="s">
        <v>8390</v>
      </c>
      <c r="C1854" t="s">
        <v>8223</v>
      </c>
      <c r="D1854" t="s">
        <v>8218</v>
      </c>
    </row>
    <row r="1855" spans="1:4" x14ac:dyDescent="0.3">
      <c r="A1855" t="s">
        <v>8390</v>
      </c>
      <c r="C1855" t="s">
        <v>8223</v>
      </c>
      <c r="D1855" t="s">
        <v>8218</v>
      </c>
    </row>
    <row r="1856" spans="1:4" x14ac:dyDescent="0.3">
      <c r="A1856" t="s">
        <v>8390</v>
      </c>
      <c r="C1856" t="s">
        <v>8223</v>
      </c>
      <c r="D1856" t="s">
        <v>8218</v>
      </c>
    </row>
    <row r="1857" spans="1:4" x14ac:dyDescent="0.3">
      <c r="A1857" t="s">
        <v>8390</v>
      </c>
      <c r="C1857" t="s">
        <v>8223</v>
      </c>
      <c r="D1857" t="s">
        <v>8218</v>
      </c>
    </row>
    <row r="1858" spans="1:4" x14ac:dyDescent="0.3">
      <c r="A1858" t="s">
        <v>8390</v>
      </c>
      <c r="C1858" t="s">
        <v>8223</v>
      </c>
      <c r="D1858" t="s">
        <v>8218</v>
      </c>
    </row>
    <row r="1859" spans="1:4" x14ac:dyDescent="0.3">
      <c r="A1859" t="s">
        <v>8390</v>
      </c>
      <c r="C1859" t="s">
        <v>8223</v>
      </c>
      <c r="D1859" t="s">
        <v>8218</v>
      </c>
    </row>
    <row r="1860" spans="1:4" x14ac:dyDescent="0.3">
      <c r="A1860" t="s">
        <v>8390</v>
      </c>
      <c r="C1860" t="s">
        <v>8223</v>
      </c>
      <c r="D1860" t="s">
        <v>8218</v>
      </c>
    </row>
    <row r="1861" spans="1:4" x14ac:dyDescent="0.3">
      <c r="A1861" t="s">
        <v>8390</v>
      </c>
      <c r="C1861" t="s">
        <v>8223</v>
      </c>
      <c r="D1861" t="s">
        <v>8218</v>
      </c>
    </row>
    <row r="1862" spans="1:4" x14ac:dyDescent="0.3">
      <c r="A1862" t="s">
        <v>8390</v>
      </c>
      <c r="C1862" t="s">
        <v>8223</v>
      </c>
      <c r="D1862" t="s">
        <v>8218</v>
      </c>
    </row>
    <row r="1863" spans="1:4" x14ac:dyDescent="0.3">
      <c r="A1863" t="s">
        <v>8390</v>
      </c>
      <c r="C1863" t="s">
        <v>8223</v>
      </c>
      <c r="D1863" t="s">
        <v>8218</v>
      </c>
    </row>
    <row r="1864" spans="1:4" x14ac:dyDescent="0.3">
      <c r="A1864" t="s">
        <v>8390</v>
      </c>
      <c r="C1864" t="s">
        <v>8223</v>
      </c>
      <c r="D1864" t="s">
        <v>8218</v>
      </c>
    </row>
    <row r="1865" spans="1:4" x14ac:dyDescent="0.3">
      <c r="A1865" t="s">
        <v>8390</v>
      </c>
      <c r="C1865" t="s">
        <v>8223</v>
      </c>
      <c r="D1865" t="s">
        <v>8218</v>
      </c>
    </row>
    <row r="1866" spans="1:4" x14ac:dyDescent="0.3">
      <c r="A1866" t="s">
        <v>8390</v>
      </c>
      <c r="C1866" t="s">
        <v>8223</v>
      </c>
      <c r="D1866" t="s">
        <v>8218</v>
      </c>
    </row>
    <row r="1867" spans="1:4" x14ac:dyDescent="0.3">
      <c r="A1867" t="s">
        <v>8390</v>
      </c>
      <c r="C1867" t="s">
        <v>8223</v>
      </c>
      <c r="D1867" t="s">
        <v>8218</v>
      </c>
    </row>
    <row r="1868" spans="1:4" x14ac:dyDescent="0.3">
      <c r="A1868" t="s">
        <v>8390</v>
      </c>
      <c r="C1868" t="s">
        <v>8223</v>
      </c>
      <c r="D1868" t="s">
        <v>8218</v>
      </c>
    </row>
    <row r="1869" spans="1:4" x14ac:dyDescent="0.3">
      <c r="A1869" t="s">
        <v>8390</v>
      </c>
      <c r="C1869" t="s">
        <v>8223</v>
      </c>
      <c r="D1869" t="s">
        <v>8218</v>
      </c>
    </row>
    <row r="1870" spans="1:4" x14ac:dyDescent="0.3">
      <c r="A1870" t="s">
        <v>8390</v>
      </c>
      <c r="C1870" t="s">
        <v>8223</v>
      </c>
      <c r="D1870" t="s">
        <v>8218</v>
      </c>
    </row>
    <row r="1871" spans="1:4" x14ac:dyDescent="0.3">
      <c r="A1871" t="s">
        <v>8390</v>
      </c>
      <c r="C1871" t="s">
        <v>8223</v>
      </c>
      <c r="D1871" t="s">
        <v>8218</v>
      </c>
    </row>
    <row r="1872" spans="1:4" x14ac:dyDescent="0.3">
      <c r="A1872" t="s">
        <v>8390</v>
      </c>
      <c r="C1872" t="s">
        <v>8223</v>
      </c>
      <c r="D1872" t="s">
        <v>8218</v>
      </c>
    </row>
    <row r="1873" spans="1:4" x14ac:dyDescent="0.3">
      <c r="A1873" t="s">
        <v>8390</v>
      </c>
      <c r="C1873" t="s">
        <v>8223</v>
      </c>
      <c r="D1873" t="s">
        <v>8218</v>
      </c>
    </row>
    <row r="1874" spans="1:4" x14ac:dyDescent="0.3">
      <c r="A1874" t="s">
        <v>8390</v>
      </c>
      <c r="C1874" t="s">
        <v>8223</v>
      </c>
      <c r="D1874" t="s">
        <v>8218</v>
      </c>
    </row>
    <row r="1875" spans="1:4" x14ac:dyDescent="0.3">
      <c r="A1875" t="s">
        <v>8390</v>
      </c>
      <c r="C1875" t="s">
        <v>8223</v>
      </c>
      <c r="D1875" t="s">
        <v>8218</v>
      </c>
    </row>
    <row r="1876" spans="1:4" x14ac:dyDescent="0.3">
      <c r="A1876" t="s">
        <v>8390</v>
      </c>
      <c r="C1876" t="s">
        <v>8223</v>
      </c>
      <c r="D1876" t="s">
        <v>8218</v>
      </c>
    </row>
    <row r="1877" spans="1:4" x14ac:dyDescent="0.3">
      <c r="A1877" t="s">
        <v>8390</v>
      </c>
      <c r="C1877" t="s">
        <v>8223</v>
      </c>
      <c r="D1877" t="s">
        <v>8218</v>
      </c>
    </row>
    <row r="1878" spans="1:4" x14ac:dyDescent="0.3">
      <c r="A1878" t="s">
        <v>8390</v>
      </c>
      <c r="C1878" t="s">
        <v>8223</v>
      </c>
      <c r="D1878" t="s">
        <v>8218</v>
      </c>
    </row>
    <row r="1879" spans="1:4" x14ac:dyDescent="0.3">
      <c r="A1879" t="s">
        <v>8390</v>
      </c>
      <c r="C1879" t="s">
        <v>8223</v>
      </c>
      <c r="D1879" t="s">
        <v>8218</v>
      </c>
    </row>
    <row r="1880" spans="1:4" x14ac:dyDescent="0.3">
      <c r="A1880" t="s">
        <v>8390</v>
      </c>
      <c r="C1880" t="s">
        <v>8223</v>
      </c>
      <c r="D1880" t="s">
        <v>8218</v>
      </c>
    </row>
    <row r="1881" spans="1:4" x14ac:dyDescent="0.3">
      <c r="A1881" t="s">
        <v>8390</v>
      </c>
      <c r="C1881" t="s">
        <v>8223</v>
      </c>
      <c r="D1881" t="s">
        <v>8218</v>
      </c>
    </row>
    <row r="1882" spans="1:4" x14ac:dyDescent="0.3">
      <c r="A1882" t="s">
        <v>8390</v>
      </c>
      <c r="C1882" t="s">
        <v>8223</v>
      </c>
      <c r="D1882" t="s">
        <v>8218</v>
      </c>
    </row>
    <row r="1883" spans="1:4" x14ac:dyDescent="0.3">
      <c r="A1883" t="s">
        <v>8390</v>
      </c>
      <c r="C1883" t="s">
        <v>8223</v>
      </c>
      <c r="D1883" t="s">
        <v>8218</v>
      </c>
    </row>
    <row r="1884" spans="1:4" x14ac:dyDescent="0.3">
      <c r="A1884" t="s">
        <v>8390</v>
      </c>
      <c r="C1884" t="s">
        <v>8223</v>
      </c>
      <c r="D1884" t="s">
        <v>8218</v>
      </c>
    </row>
    <row r="1885" spans="1:4" x14ac:dyDescent="0.3">
      <c r="A1885" t="s">
        <v>8390</v>
      </c>
      <c r="C1885" t="s">
        <v>8223</v>
      </c>
      <c r="D1885" t="s">
        <v>8218</v>
      </c>
    </row>
    <row r="1886" spans="1:4" x14ac:dyDescent="0.3">
      <c r="A1886" t="s">
        <v>8390</v>
      </c>
      <c r="C1886" t="s">
        <v>8223</v>
      </c>
      <c r="D1886" t="s">
        <v>8218</v>
      </c>
    </row>
    <row r="1887" spans="1:4" x14ac:dyDescent="0.3">
      <c r="A1887" t="s">
        <v>8390</v>
      </c>
      <c r="C1887" t="s">
        <v>8223</v>
      </c>
      <c r="D1887" t="s">
        <v>8218</v>
      </c>
    </row>
    <row r="1888" spans="1:4" x14ac:dyDescent="0.3">
      <c r="A1888" t="s">
        <v>8390</v>
      </c>
      <c r="C1888" t="s">
        <v>8223</v>
      </c>
      <c r="D1888" t="s">
        <v>8218</v>
      </c>
    </row>
    <row r="1889" spans="1:4" x14ac:dyDescent="0.3">
      <c r="A1889" t="s">
        <v>8390</v>
      </c>
      <c r="C1889" t="s">
        <v>8223</v>
      </c>
      <c r="D1889" t="s">
        <v>8218</v>
      </c>
    </row>
    <row r="1890" spans="1:4" x14ac:dyDescent="0.3">
      <c r="A1890" t="s">
        <v>8390</v>
      </c>
      <c r="C1890" t="s">
        <v>8223</v>
      </c>
      <c r="D1890" t="s">
        <v>8218</v>
      </c>
    </row>
    <row r="1891" spans="1:4" x14ac:dyDescent="0.3">
      <c r="A1891" t="s">
        <v>8390</v>
      </c>
      <c r="C1891" t="s">
        <v>8223</v>
      </c>
      <c r="D1891" t="s">
        <v>8218</v>
      </c>
    </row>
    <row r="1892" spans="1:4" x14ac:dyDescent="0.3">
      <c r="A1892" t="s">
        <v>8390</v>
      </c>
      <c r="C1892" t="s">
        <v>8223</v>
      </c>
      <c r="D1892" t="s">
        <v>8218</v>
      </c>
    </row>
    <row r="1893" spans="1:4" x14ac:dyDescent="0.3">
      <c r="A1893" t="s">
        <v>8390</v>
      </c>
      <c r="C1893" t="s">
        <v>8223</v>
      </c>
      <c r="D1893" t="s">
        <v>8218</v>
      </c>
    </row>
    <row r="1894" spans="1:4" x14ac:dyDescent="0.3">
      <c r="A1894" t="s">
        <v>8390</v>
      </c>
      <c r="C1894" t="s">
        <v>8223</v>
      </c>
      <c r="D1894" t="s">
        <v>8218</v>
      </c>
    </row>
    <row r="1895" spans="1:4" x14ac:dyDescent="0.3">
      <c r="A1895" t="s">
        <v>8390</v>
      </c>
      <c r="C1895" t="s">
        <v>8223</v>
      </c>
      <c r="D1895" t="s">
        <v>8218</v>
      </c>
    </row>
    <row r="1896" spans="1:4" x14ac:dyDescent="0.3">
      <c r="A1896" t="s">
        <v>8390</v>
      </c>
      <c r="C1896" t="s">
        <v>8223</v>
      </c>
      <c r="D1896" t="s">
        <v>8218</v>
      </c>
    </row>
    <row r="1897" spans="1:4" x14ac:dyDescent="0.3">
      <c r="A1897" t="s">
        <v>8390</v>
      </c>
      <c r="C1897" t="s">
        <v>8223</v>
      </c>
      <c r="D1897" t="s">
        <v>8218</v>
      </c>
    </row>
    <row r="1898" spans="1:4" x14ac:dyDescent="0.3">
      <c r="A1898" t="s">
        <v>8390</v>
      </c>
      <c r="C1898" t="s">
        <v>8223</v>
      </c>
      <c r="D1898" t="s">
        <v>8218</v>
      </c>
    </row>
    <row r="1899" spans="1:4" x14ac:dyDescent="0.3">
      <c r="A1899" t="s">
        <v>8390</v>
      </c>
      <c r="C1899" t="s">
        <v>8223</v>
      </c>
      <c r="D1899" t="s">
        <v>8218</v>
      </c>
    </row>
    <row r="1900" spans="1:4" x14ac:dyDescent="0.3">
      <c r="A1900" t="s">
        <v>8390</v>
      </c>
      <c r="C1900" t="s">
        <v>8223</v>
      </c>
      <c r="D1900" t="s">
        <v>8218</v>
      </c>
    </row>
    <row r="1901" spans="1:4" x14ac:dyDescent="0.3">
      <c r="A1901" t="s">
        <v>8390</v>
      </c>
      <c r="C1901" t="s">
        <v>8223</v>
      </c>
      <c r="D1901" t="s">
        <v>8218</v>
      </c>
    </row>
    <row r="1902" spans="1:4" x14ac:dyDescent="0.3">
      <c r="A1902" t="s">
        <v>8390</v>
      </c>
      <c r="C1902" t="s">
        <v>8223</v>
      </c>
      <c r="D1902" t="s">
        <v>8218</v>
      </c>
    </row>
    <row r="1903" spans="1:4" x14ac:dyDescent="0.3">
      <c r="A1903" t="s">
        <v>8390</v>
      </c>
      <c r="C1903" t="s">
        <v>8223</v>
      </c>
      <c r="D1903" t="s">
        <v>8218</v>
      </c>
    </row>
    <row r="1904" spans="1:4" x14ac:dyDescent="0.3">
      <c r="A1904" t="s">
        <v>8390</v>
      </c>
      <c r="C1904" t="s">
        <v>8223</v>
      </c>
      <c r="D1904" t="s">
        <v>8218</v>
      </c>
    </row>
    <row r="1905" spans="1:4" x14ac:dyDescent="0.3">
      <c r="A1905" t="s">
        <v>8390</v>
      </c>
      <c r="C1905" t="s">
        <v>8223</v>
      </c>
      <c r="D1905" t="s">
        <v>8218</v>
      </c>
    </row>
    <row r="1906" spans="1:4" x14ac:dyDescent="0.3">
      <c r="A1906" t="s">
        <v>8390</v>
      </c>
      <c r="C1906" t="s">
        <v>8223</v>
      </c>
      <c r="D1906" t="s">
        <v>8218</v>
      </c>
    </row>
    <row r="1907" spans="1:4" x14ac:dyDescent="0.3">
      <c r="A1907" t="s">
        <v>8390</v>
      </c>
      <c r="C1907" t="s">
        <v>8223</v>
      </c>
      <c r="D1907" t="s">
        <v>8218</v>
      </c>
    </row>
    <row r="1908" spans="1:4" x14ac:dyDescent="0.3">
      <c r="A1908" t="s">
        <v>8390</v>
      </c>
      <c r="C1908" t="s">
        <v>8223</v>
      </c>
      <c r="D1908" t="s">
        <v>8218</v>
      </c>
    </row>
    <row r="1909" spans="1:4" x14ac:dyDescent="0.3">
      <c r="A1909" t="s">
        <v>8390</v>
      </c>
      <c r="C1909" t="s">
        <v>8223</v>
      </c>
      <c r="D1909" t="s">
        <v>8218</v>
      </c>
    </row>
    <row r="1910" spans="1:4" x14ac:dyDescent="0.3">
      <c r="A1910" t="s">
        <v>8390</v>
      </c>
      <c r="C1910" t="s">
        <v>8223</v>
      </c>
      <c r="D1910" t="s">
        <v>8218</v>
      </c>
    </row>
    <row r="1911" spans="1:4" x14ac:dyDescent="0.3">
      <c r="A1911" t="s">
        <v>8390</v>
      </c>
      <c r="C1911" t="s">
        <v>8223</v>
      </c>
      <c r="D1911" t="s">
        <v>8218</v>
      </c>
    </row>
    <row r="1912" spans="1:4" x14ac:dyDescent="0.3">
      <c r="A1912" t="s">
        <v>8390</v>
      </c>
      <c r="C1912" t="s">
        <v>8223</v>
      </c>
      <c r="D1912" t="s">
        <v>8218</v>
      </c>
    </row>
    <row r="1913" spans="1:4" x14ac:dyDescent="0.3">
      <c r="A1913" t="s">
        <v>8390</v>
      </c>
      <c r="C1913" t="s">
        <v>8223</v>
      </c>
      <c r="D1913" t="s">
        <v>8218</v>
      </c>
    </row>
    <row r="1914" spans="1:4" x14ac:dyDescent="0.3">
      <c r="A1914" t="s">
        <v>8390</v>
      </c>
      <c r="C1914" t="s">
        <v>8223</v>
      </c>
      <c r="D1914" t="s">
        <v>8218</v>
      </c>
    </row>
    <row r="1915" spans="1:4" x14ac:dyDescent="0.3">
      <c r="A1915" t="s">
        <v>8390</v>
      </c>
      <c r="C1915" t="s">
        <v>8223</v>
      </c>
      <c r="D1915" t="s">
        <v>8218</v>
      </c>
    </row>
    <row r="1916" spans="1:4" x14ac:dyDescent="0.3">
      <c r="A1916" t="s">
        <v>8390</v>
      </c>
      <c r="C1916" t="s">
        <v>8223</v>
      </c>
      <c r="D1916" t="s">
        <v>8218</v>
      </c>
    </row>
    <row r="1917" spans="1:4" x14ac:dyDescent="0.3">
      <c r="A1917" t="s">
        <v>8390</v>
      </c>
      <c r="C1917" t="s">
        <v>8223</v>
      </c>
      <c r="D1917" t="s">
        <v>8218</v>
      </c>
    </row>
    <row r="1918" spans="1:4" x14ac:dyDescent="0.3">
      <c r="A1918" t="s">
        <v>8390</v>
      </c>
      <c r="C1918" t="s">
        <v>8223</v>
      </c>
      <c r="D1918" t="s">
        <v>8218</v>
      </c>
    </row>
    <row r="1919" spans="1:4" x14ac:dyDescent="0.3">
      <c r="A1919" t="s">
        <v>8390</v>
      </c>
      <c r="C1919" t="s">
        <v>8223</v>
      </c>
      <c r="D1919" t="s">
        <v>8218</v>
      </c>
    </row>
    <row r="1920" spans="1:4" x14ac:dyDescent="0.3">
      <c r="A1920" t="s">
        <v>8390</v>
      </c>
      <c r="C1920" t="s">
        <v>8223</v>
      </c>
      <c r="D1920" t="s">
        <v>8218</v>
      </c>
    </row>
    <row r="1921" spans="1:4" x14ac:dyDescent="0.3">
      <c r="A1921" t="s">
        <v>8390</v>
      </c>
      <c r="C1921" t="s">
        <v>8223</v>
      </c>
      <c r="D1921" t="s">
        <v>8218</v>
      </c>
    </row>
    <row r="1922" spans="1:4" x14ac:dyDescent="0.3">
      <c r="A1922" t="s">
        <v>8390</v>
      </c>
      <c r="C1922" t="s">
        <v>8223</v>
      </c>
      <c r="D1922" t="s">
        <v>8218</v>
      </c>
    </row>
    <row r="1923" spans="1:4" x14ac:dyDescent="0.3">
      <c r="A1923" t="s">
        <v>8390</v>
      </c>
      <c r="C1923" t="s">
        <v>8223</v>
      </c>
      <c r="D1923" t="s">
        <v>8218</v>
      </c>
    </row>
    <row r="1924" spans="1:4" x14ac:dyDescent="0.3">
      <c r="A1924" t="s">
        <v>8390</v>
      </c>
      <c r="C1924" t="s">
        <v>8223</v>
      </c>
      <c r="D1924" t="s">
        <v>8218</v>
      </c>
    </row>
    <row r="1925" spans="1:4" x14ac:dyDescent="0.3">
      <c r="A1925" t="s">
        <v>8390</v>
      </c>
      <c r="C1925" t="s">
        <v>8223</v>
      </c>
      <c r="D1925" t="s">
        <v>8218</v>
      </c>
    </row>
    <row r="1926" spans="1:4" x14ac:dyDescent="0.3">
      <c r="A1926" t="s">
        <v>8390</v>
      </c>
      <c r="C1926" t="s">
        <v>8223</v>
      </c>
      <c r="D1926" t="s">
        <v>8218</v>
      </c>
    </row>
    <row r="1927" spans="1:4" x14ac:dyDescent="0.3">
      <c r="A1927" t="s">
        <v>8390</v>
      </c>
      <c r="C1927" t="s">
        <v>8223</v>
      </c>
      <c r="D1927" t="s">
        <v>8218</v>
      </c>
    </row>
    <row r="1928" spans="1:4" x14ac:dyDescent="0.3">
      <c r="A1928" t="s">
        <v>8390</v>
      </c>
      <c r="C1928" t="s">
        <v>8223</v>
      </c>
      <c r="D1928" t="s">
        <v>8218</v>
      </c>
    </row>
    <row r="1929" spans="1:4" x14ac:dyDescent="0.3">
      <c r="A1929" t="s">
        <v>8390</v>
      </c>
      <c r="C1929" t="s">
        <v>8223</v>
      </c>
      <c r="D1929" t="s">
        <v>8218</v>
      </c>
    </row>
    <row r="1930" spans="1:4" x14ac:dyDescent="0.3">
      <c r="A1930" t="s">
        <v>8390</v>
      </c>
      <c r="C1930" t="s">
        <v>8223</v>
      </c>
      <c r="D1930" t="s">
        <v>8218</v>
      </c>
    </row>
    <row r="1931" spans="1:4" x14ac:dyDescent="0.3">
      <c r="A1931" t="s">
        <v>8390</v>
      </c>
      <c r="C1931" t="s">
        <v>8223</v>
      </c>
      <c r="D1931" t="s">
        <v>8218</v>
      </c>
    </row>
    <row r="1932" spans="1:4" x14ac:dyDescent="0.3">
      <c r="A1932" t="s">
        <v>8390</v>
      </c>
      <c r="C1932" t="s">
        <v>8223</v>
      </c>
      <c r="D1932" t="s">
        <v>8218</v>
      </c>
    </row>
    <row r="1933" spans="1:4" x14ac:dyDescent="0.3">
      <c r="A1933" t="s">
        <v>8390</v>
      </c>
      <c r="C1933" t="s">
        <v>8223</v>
      </c>
      <c r="D1933" t="s">
        <v>8218</v>
      </c>
    </row>
    <row r="1934" spans="1:4" x14ac:dyDescent="0.3">
      <c r="A1934" t="s">
        <v>8390</v>
      </c>
      <c r="C1934" t="s">
        <v>8223</v>
      </c>
      <c r="D1934" t="s">
        <v>8218</v>
      </c>
    </row>
    <row r="1935" spans="1:4" x14ac:dyDescent="0.3">
      <c r="A1935" t="s">
        <v>8390</v>
      </c>
      <c r="C1935" t="s">
        <v>8223</v>
      </c>
      <c r="D1935" t="s">
        <v>8218</v>
      </c>
    </row>
    <row r="1936" spans="1:4" x14ac:dyDescent="0.3">
      <c r="A1936" t="s">
        <v>8390</v>
      </c>
      <c r="C1936" t="s">
        <v>8223</v>
      </c>
      <c r="D1936" t="s">
        <v>8218</v>
      </c>
    </row>
    <row r="1937" spans="1:4" x14ac:dyDescent="0.3">
      <c r="A1937" t="s">
        <v>8390</v>
      </c>
      <c r="C1937" t="s">
        <v>8223</v>
      </c>
      <c r="D1937" t="s">
        <v>8218</v>
      </c>
    </row>
    <row r="1938" spans="1:4" x14ac:dyDescent="0.3">
      <c r="A1938" t="s">
        <v>8390</v>
      </c>
      <c r="C1938" t="s">
        <v>8223</v>
      </c>
      <c r="D1938" t="s">
        <v>8218</v>
      </c>
    </row>
    <row r="1939" spans="1:4" x14ac:dyDescent="0.3">
      <c r="A1939" t="s">
        <v>8390</v>
      </c>
      <c r="C1939" t="s">
        <v>8223</v>
      </c>
      <c r="D1939" t="s">
        <v>8218</v>
      </c>
    </row>
    <row r="1940" spans="1:4" x14ac:dyDescent="0.3">
      <c r="A1940" t="s">
        <v>8390</v>
      </c>
      <c r="C1940" t="s">
        <v>8223</v>
      </c>
      <c r="D1940" t="s">
        <v>8218</v>
      </c>
    </row>
    <row r="1941" spans="1:4" x14ac:dyDescent="0.3">
      <c r="A1941" t="s">
        <v>8390</v>
      </c>
      <c r="C1941" t="s">
        <v>8223</v>
      </c>
      <c r="D1941" t="s">
        <v>8218</v>
      </c>
    </row>
    <row r="1942" spans="1:4" x14ac:dyDescent="0.3">
      <c r="A1942" t="s">
        <v>8390</v>
      </c>
      <c r="C1942" t="s">
        <v>8223</v>
      </c>
      <c r="D1942" t="s">
        <v>8218</v>
      </c>
    </row>
    <row r="1943" spans="1:4" x14ac:dyDescent="0.3">
      <c r="A1943" t="s">
        <v>8390</v>
      </c>
      <c r="C1943" t="s">
        <v>8223</v>
      </c>
      <c r="D1943" t="s">
        <v>8218</v>
      </c>
    </row>
    <row r="1944" spans="1:4" x14ac:dyDescent="0.3">
      <c r="A1944" t="s">
        <v>8390</v>
      </c>
      <c r="C1944" t="s">
        <v>8223</v>
      </c>
      <c r="D1944" t="s">
        <v>8218</v>
      </c>
    </row>
    <row r="1945" spans="1:4" x14ac:dyDescent="0.3">
      <c r="A1945" t="s">
        <v>8390</v>
      </c>
      <c r="C1945" t="s">
        <v>8223</v>
      </c>
      <c r="D1945" t="s">
        <v>8218</v>
      </c>
    </row>
    <row r="1946" spans="1:4" x14ac:dyDescent="0.3">
      <c r="A1946" t="s">
        <v>8390</v>
      </c>
      <c r="C1946" t="s">
        <v>8223</v>
      </c>
      <c r="D1946" t="s">
        <v>8218</v>
      </c>
    </row>
    <row r="1947" spans="1:4" x14ac:dyDescent="0.3">
      <c r="A1947" t="s">
        <v>8390</v>
      </c>
      <c r="C1947" t="s">
        <v>8223</v>
      </c>
      <c r="D1947" t="s">
        <v>8218</v>
      </c>
    </row>
    <row r="1948" spans="1:4" x14ac:dyDescent="0.3">
      <c r="A1948" t="s">
        <v>8390</v>
      </c>
      <c r="C1948" t="s">
        <v>8223</v>
      </c>
      <c r="D1948" t="s">
        <v>8218</v>
      </c>
    </row>
    <row r="1949" spans="1:4" x14ac:dyDescent="0.3">
      <c r="A1949" t="s">
        <v>8390</v>
      </c>
      <c r="C1949" t="s">
        <v>8223</v>
      </c>
      <c r="D1949" t="s">
        <v>8218</v>
      </c>
    </row>
    <row r="1950" spans="1:4" x14ac:dyDescent="0.3">
      <c r="A1950" t="s">
        <v>8390</v>
      </c>
      <c r="C1950" t="s">
        <v>8223</v>
      </c>
      <c r="D1950" t="s">
        <v>8218</v>
      </c>
    </row>
    <row r="1951" spans="1:4" x14ac:dyDescent="0.3">
      <c r="A1951" t="s">
        <v>8390</v>
      </c>
      <c r="C1951" t="s">
        <v>8223</v>
      </c>
      <c r="D1951" t="s">
        <v>8218</v>
      </c>
    </row>
    <row r="1952" spans="1:4" x14ac:dyDescent="0.3">
      <c r="A1952" t="s">
        <v>8390</v>
      </c>
      <c r="C1952" t="s">
        <v>8223</v>
      </c>
      <c r="D1952" t="s">
        <v>8218</v>
      </c>
    </row>
    <row r="1953" spans="1:4" x14ac:dyDescent="0.3">
      <c r="A1953" t="s">
        <v>8390</v>
      </c>
      <c r="C1953" t="s">
        <v>8223</v>
      </c>
      <c r="D1953" t="s">
        <v>8218</v>
      </c>
    </row>
    <row r="1954" spans="1:4" x14ac:dyDescent="0.3">
      <c r="A1954" t="s">
        <v>8390</v>
      </c>
      <c r="C1954" t="s">
        <v>8223</v>
      </c>
      <c r="D1954" t="s">
        <v>8218</v>
      </c>
    </row>
    <row r="1955" spans="1:4" x14ac:dyDescent="0.3">
      <c r="A1955" t="s">
        <v>8390</v>
      </c>
      <c r="C1955" t="s">
        <v>8223</v>
      </c>
      <c r="D1955" t="s">
        <v>8218</v>
      </c>
    </row>
    <row r="1956" spans="1:4" x14ac:dyDescent="0.3">
      <c r="A1956" t="s">
        <v>8390</v>
      </c>
      <c r="C1956" t="s">
        <v>8223</v>
      </c>
      <c r="D1956" t="s">
        <v>8218</v>
      </c>
    </row>
    <row r="1957" spans="1:4" x14ac:dyDescent="0.3">
      <c r="A1957" t="s">
        <v>8390</v>
      </c>
      <c r="C1957" t="s">
        <v>8223</v>
      </c>
      <c r="D1957" t="s">
        <v>8218</v>
      </c>
    </row>
    <row r="1958" spans="1:4" x14ac:dyDescent="0.3">
      <c r="A1958" t="s">
        <v>8390</v>
      </c>
      <c r="C1958" t="s">
        <v>8223</v>
      </c>
      <c r="D1958" t="s">
        <v>8218</v>
      </c>
    </row>
    <row r="1959" spans="1:4" x14ac:dyDescent="0.3">
      <c r="A1959" t="s">
        <v>8390</v>
      </c>
      <c r="C1959" t="s">
        <v>8223</v>
      </c>
      <c r="D1959" t="s">
        <v>8218</v>
      </c>
    </row>
    <row r="1960" spans="1:4" x14ac:dyDescent="0.3">
      <c r="A1960" t="s">
        <v>8390</v>
      </c>
      <c r="C1960" t="s">
        <v>8223</v>
      </c>
      <c r="D1960" t="s">
        <v>8218</v>
      </c>
    </row>
    <row r="1961" spans="1:4" x14ac:dyDescent="0.3">
      <c r="A1961" t="s">
        <v>8390</v>
      </c>
      <c r="C1961" t="s">
        <v>8223</v>
      </c>
      <c r="D1961" t="s">
        <v>8218</v>
      </c>
    </row>
    <row r="1962" spans="1:4" x14ac:dyDescent="0.3">
      <c r="A1962" t="s">
        <v>8390</v>
      </c>
      <c r="C1962" t="s">
        <v>8223</v>
      </c>
      <c r="D1962" t="s">
        <v>8218</v>
      </c>
    </row>
    <row r="1963" spans="1:4" x14ac:dyDescent="0.3">
      <c r="A1963" t="s">
        <v>8390</v>
      </c>
      <c r="C1963" t="s">
        <v>8223</v>
      </c>
      <c r="D1963" t="s">
        <v>8218</v>
      </c>
    </row>
    <row r="1964" spans="1:4" x14ac:dyDescent="0.3">
      <c r="A1964" t="s">
        <v>8390</v>
      </c>
      <c r="C1964" t="s">
        <v>8223</v>
      </c>
      <c r="D1964" t="s">
        <v>8218</v>
      </c>
    </row>
    <row r="1965" spans="1:4" x14ac:dyDescent="0.3">
      <c r="A1965" t="s">
        <v>8390</v>
      </c>
      <c r="C1965" t="s">
        <v>8223</v>
      </c>
      <c r="D1965" t="s">
        <v>8218</v>
      </c>
    </row>
    <row r="1966" spans="1:4" x14ac:dyDescent="0.3">
      <c r="A1966" t="s">
        <v>8390</v>
      </c>
      <c r="C1966" t="s">
        <v>8223</v>
      </c>
      <c r="D1966" t="s">
        <v>8218</v>
      </c>
    </row>
    <row r="1967" spans="1:4" x14ac:dyDescent="0.3">
      <c r="A1967" t="s">
        <v>8390</v>
      </c>
      <c r="C1967" t="s">
        <v>8223</v>
      </c>
      <c r="D1967" t="s">
        <v>8218</v>
      </c>
    </row>
    <row r="1968" spans="1:4" x14ac:dyDescent="0.3">
      <c r="A1968" t="s">
        <v>8390</v>
      </c>
      <c r="C1968" t="s">
        <v>8223</v>
      </c>
      <c r="D1968" t="s">
        <v>8218</v>
      </c>
    </row>
    <row r="1969" spans="1:4" x14ac:dyDescent="0.3">
      <c r="A1969" t="s">
        <v>8390</v>
      </c>
      <c r="C1969" t="s">
        <v>8223</v>
      </c>
      <c r="D1969" t="s">
        <v>8218</v>
      </c>
    </row>
    <row r="1970" spans="1:4" x14ac:dyDescent="0.3">
      <c r="A1970" t="s">
        <v>8390</v>
      </c>
      <c r="C1970" t="s">
        <v>8223</v>
      </c>
      <c r="D1970" t="s">
        <v>8218</v>
      </c>
    </row>
    <row r="1971" spans="1:4" x14ac:dyDescent="0.3">
      <c r="A1971" t="s">
        <v>8390</v>
      </c>
      <c r="C1971" t="s">
        <v>8223</v>
      </c>
      <c r="D1971" t="s">
        <v>8218</v>
      </c>
    </row>
    <row r="1972" spans="1:4" x14ac:dyDescent="0.3">
      <c r="A1972" t="s">
        <v>8390</v>
      </c>
      <c r="C1972" t="s">
        <v>8223</v>
      </c>
      <c r="D1972" t="s">
        <v>8218</v>
      </c>
    </row>
    <row r="1973" spans="1:4" x14ac:dyDescent="0.3">
      <c r="A1973" t="s">
        <v>8390</v>
      </c>
      <c r="C1973" t="s">
        <v>8223</v>
      </c>
      <c r="D1973" t="s">
        <v>8218</v>
      </c>
    </row>
    <row r="1974" spans="1:4" x14ac:dyDescent="0.3">
      <c r="A1974" t="s">
        <v>8390</v>
      </c>
      <c r="C1974" t="s">
        <v>8223</v>
      </c>
      <c r="D1974" t="s">
        <v>8218</v>
      </c>
    </row>
    <row r="1975" spans="1:4" x14ac:dyDescent="0.3">
      <c r="A1975" t="s">
        <v>8390</v>
      </c>
      <c r="C1975" t="s">
        <v>8223</v>
      </c>
      <c r="D1975" t="s">
        <v>8218</v>
      </c>
    </row>
    <row r="1976" spans="1:4" x14ac:dyDescent="0.3">
      <c r="A1976" t="s">
        <v>8390</v>
      </c>
      <c r="C1976" t="s">
        <v>8223</v>
      </c>
      <c r="D1976" t="s">
        <v>8218</v>
      </c>
    </row>
    <row r="1977" spans="1:4" x14ac:dyDescent="0.3">
      <c r="A1977" t="s">
        <v>8390</v>
      </c>
      <c r="C1977" t="s">
        <v>8223</v>
      </c>
      <c r="D1977" t="s">
        <v>8218</v>
      </c>
    </row>
    <row r="1978" spans="1:4" x14ac:dyDescent="0.3">
      <c r="A1978" t="s">
        <v>8390</v>
      </c>
      <c r="C1978" t="s">
        <v>8223</v>
      </c>
      <c r="D1978" t="s">
        <v>8218</v>
      </c>
    </row>
    <row r="1979" spans="1:4" x14ac:dyDescent="0.3">
      <c r="A1979" t="s">
        <v>8390</v>
      </c>
      <c r="C1979" t="s">
        <v>8223</v>
      </c>
      <c r="D1979" t="s">
        <v>8218</v>
      </c>
    </row>
    <row r="1980" spans="1:4" x14ac:dyDescent="0.3">
      <c r="A1980" t="s">
        <v>8390</v>
      </c>
      <c r="C1980" t="s">
        <v>8223</v>
      </c>
      <c r="D1980" t="s">
        <v>8218</v>
      </c>
    </row>
    <row r="1981" spans="1:4" x14ac:dyDescent="0.3">
      <c r="A1981" t="s">
        <v>8390</v>
      </c>
      <c r="C1981" t="s">
        <v>8223</v>
      </c>
      <c r="D1981" t="s">
        <v>8218</v>
      </c>
    </row>
    <row r="1982" spans="1:4" x14ac:dyDescent="0.3">
      <c r="A1982" t="s">
        <v>8390</v>
      </c>
      <c r="C1982" t="s">
        <v>8223</v>
      </c>
      <c r="D1982" t="s">
        <v>8218</v>
      </c>
    </row>
    <row r="1983" spans="1:4" x14ac:dyDescent="0.3">
      <c r="A1983" t="s">
        <v>8390</v>
      </c>
      <c r="C1983" t="s">
        <v>8223</v>
      </c>
      <c r="D1983" t="s">
        <v>8218</v>
      </c>
    </row>
    <row r="1984" spans="1:4" x14ac:dyDescent="0.3">
      <c r="A1984" t="s">
        <v>8390</v>
      </c>
      <c r="C1984" t="s">
        <v>8223</v>
      </c>
      <c r="D1984" t="s">
        <v>8218</v>
      </c>
    </row>
    <row r="1985" spans="1:4" x14ac:dyDescent="0.3">
      <c r="A1985" t="s">
        <v>8390</v>
      </c>
      <c r="C1985" t="s">
        <v>8223</v>
      </c>
      <c r="D1985" t="s">
        <v>8218</v>
      </c>
    </row>
    <row r="1986" spans="1:4" x14ac:dyDescent="0.3">
      <c r="A1986" t="s">
        <v>8390</v>
      </c>
      <c r="C1986" t="s">
        <v>8223</v>
      </c>
      <c r="D1986" t="s">
        <v>8218</v>
      </c>
    </row>
    <row r="1987" spans="1:4" x14ac:dyDescent="0.3">
      <c r="A1987" t="s">
        <v>8390</v>
      </c>
      <c r="C1987" t="s">
        <v>8223</v>
      </c>
      <c r="D1987" t="s">
        <v>8218</v>
      </c>
    </row>
    <row r="1988" spans="1:4" x14ac:dyDescent="0.3">
      <c r="A1988" t="s">
        <v>8390</v>
      </c>
      <c r="C1988" t="s">
        <v>8223</v>
      </c>
      <c r="D1988" t="s">
        <v>8218</v>
      </c>
    </row>
    <row r="1989" spans="1:4" x14ac:dyDescent="0.3">
      <c r="A1989" t="s">
        <v>8390</v>
      </c>
      <c r="C1989" t="s">
        <v>8223</v>
      </c>
      <c r="D1989" t="s">
        <v>8218</v>
      </c>
    </row>
    <row r="1990" spans="1:4" x14ac:dyDescent="0.3">
      <c r="A1990" t="s">
        <v>8390</v>
      </c>
      <c r="C1990" t="s">
        <v>8223</v>
      </c>
      <c r="D1990" t="s">
        <v>8218</v>
      </c>
    </row>
    <row r="1991" spans="1:4" x14ac:dyDescent="0.3">
      <c r="A1991" t="s">
        <v>8390</v>
      </c>
      <c r="C1991" t="s">
        <v>8223</v>
      </c>
      <c r="D1991" t="s">
        <v>8218</v>
      </c>
    </row>
    <row r="1992" spans="1:4" x14ac:dyDescent="0.3">
      <c r="A1992" t="s">
        <v>8390</v>
      </c>
      <c r="C1992" t="s">
        <v>8223</v>
      </c>
      <c r="D1992" t="s">
        <v>8218</v>
      </c>
    </row>
    <row r="1993" spans="1:4" x14ac:dyDescent="0.3">
      <c r="A1993" t="s">
        <v>8390</v>
      </c>
      <c r="C1993" t="s">
        <v>8223</v>
      </c>
      <c r="D1993" t="s">
        <v>8218</v>
      </c>
    </row>
    <row r="1994" spans="1:4" x14ac:dyDescent="0.3">
      <c r="A1994" t="s">
        <v>8390</v>
      </c>
      <c r="C1994" t="s">
        <v>8223</v>
      </c>
      <c r="D1994" t="s">
        <v>8218</v>
      </c>
    </row>
    <row r="1995" spans="1:4" x14ac:dyDescent="0.3">
      <c r="A1995" t="s">
        <v>8390</v>
      </c>
      <c r="C1995" t="s">
        <v>8223</v>
      </c>
      <c r="D1995" t="s">
        <v>8218</v>
      </c>
    </row>
    <row r="1996" spans="1:4" x14ac:dyDescent="0.3">
      <c r="A1996" t="s">
        <v>8390</v>
      </c>
      <c r="C1996" t="s">
        <v>8223</v>
      </c>
      <c r="D1996" t="s">
        <v>8218</v>
      </c>
    </row>
    <row r="1997" spans="1:4" x14ac:dyDescent="0.3">
      <c r="A1997" t="s">
        <v>8390</v>
      </c>
      <c r="C1997" t="s">
        <v>8223</v>
      </c>
      <c r="D1997" t="s">
        <v>8218</v>
      </c>
    </row>
    <row r="1998" spans="1:4" x14ac:dyDescent="0.3">
      <c r="A1998" t="s">
        <v>8390</v>
      </c>
      <c r="C1998" t="s">
        <v>8223</v>
      </c>
      <c r="D1998" t="s">
        <v>8218</v>
      </c>
    </row>
    <row r="1999" spans="1:4" x14ac:dyDescent="0.3">
      <c r="A1999" t="s">
        <v>8390</v>
      </c>
      <c r="C1999" t="s">
        <v>8223</v>
      </c>
      <c r="D1999" t="s">
        <v>8218</v>
      </c>
    </row>
    <row r="2000" spans="1:4" x14ac:dyDescent="0.3">
      <c r="A2000" t="s">
        <v>8390</v>
      </c>
      <c r="C2000" t="s">
        <v>8223</v>
      </c>
      <c r="D2000" t="s">
        <v>8218</v>
      </c>
    </row>
    <row r="2001" spans="1:4" x14ac:dyDescent="0.3">
      <c r="A2001" t="s">
        <v>8390</v>
      </c>
      <c r="C2001" t="s">
        <v>8223</v>
      </c>
      <c r="D2001" t="s">
        <v>8218</v>
      </c>
    </row>
    <row r="2002" spans="1:4" x14ac:dyDescent="0.3">
      <c r="A2002" t="s">
        <v>8390</v>
      </c>
      <c r="C2002" t="s">
        <v>8223</v>
      </c>
      <c r="D2002" t="s">
        <v>8218</v>
      </c>
    </row>
    <row r="2003" spans="1:4" x14ac:dyDescent="0.3">
      <c r="A2003" t="s">
        <v>8390</v>
      </c>
      <c r="C2003" t="s">
        <v>8223</v>
      </c>
      <c r="D2003" t="s">
        <v>8218</v>
      </c>
    </row>
    <row r="2004" spans="1:4" x14ac:dyDescent="0.3">
      <c r="A2004" t="s">
        <v>8390</v>
      </c>
      <c r="C2004" t="s">
        <v>8223</v>
      </c>
      <c r="D2004" t="s">
        <v>8218</v>
      </c>
    </row>
    <row r="2005" spans="1:4" x14ac:dyDescent="0.3">
      <c r="A2005" t="s">
        <v>8390</v>
      </c>
      <c r="C2005" t="s">
        <v>8223</v>
      </c>
      <c r="D2005" t="s">
        <v>8218</v>
      </c>
    </row>
    <row r="2006" spans="1:4" x14ac:dyDescent="0.3">
      <c r="A2006" t="s">
        <v>8390</v>
      </c>
      <c r="C2006" t="s">
        <v>8223</v>
      </c>
      <c r="D2006" t="s">
        <v>8218</v>
      </c>
    </row>
    <row r="2007" spans="1:4" x14ac:dyDescent="0.3">
      <c r="A2007" t="s">
        <v>8390</v>
      </c>
      <c r="C2007" t="s">
        <v>8223</v>
      </c>
      <c r="D2007" t="s">
        <v>8218</v>
      </c>
    </row>
    <row r="2008" spans="1:4" x14ac:dyDescent="0.3">
      <c r="A2008" t="s">
        <v>8390</v>
      </c>
      <c r="C2008" t="s">
        <v>8223</v>
      </c>
      <c r="D2008" t="s">
        <v>8218</v>
      </c>
    </row>
    <row r="2009" spans="1:4" x14ac:dyDescent="0.3">
      <c r="A2009" t="s">
        <v>8390</v>
      </c>
      <c r="C2009" t="s">
        <v>8223</v>
      </c>
      <c r="D2009" t="s">
        <v>8218</v>
      </c>
    </row>
    <row r="2010" spans="1:4" x14ac:dyDescent="0.3">
      <c r="A2010" t="s">
        <v>8390</v>
      </c>
      <c r="C2010" t="s">
        <v>8223</v>
      </c>
      <c r="D2010" t="s">
        <v>8218</v>
      </c>
    </row>
    <row r="2011" spans="1:4" x14ac:dyDescent="0.3">
      <c r="A2011" t="s">
        <v>8390</v>
      </c>
      <c r="C2011" t="s">
        <v>8223</v>
      </c>
      <c r="D2011" t="s">
        <v>8218</v>
      </c>
    </row>
    <row r="2012" spans="1:4" x14ac:dyDescent="0.3">
      <c r="A2012" t="s">
        <v>8390</v>
      </c>
      <c r="C2012" t="s">
        <v>8223</v>
      </c>
      <c r="D2012" t="s">
        <v>8218</v>
      </c>
    </row>
    <row r="2013" spans="1:4" x14ac:dyDescent="0.3">
      <c r="A2013" t="s">
        <v>8390</v>
      </c>
      <c r="C2013" t="s">
        <v>8223</v>
      </c>
      <c r="D2013" t="s">
        <v>8218</v>
      </c>
    </row>
    <row r="2014" spans="1:4" x14ac:dyDescent="0.3">
      <c r="A2014" t="s">
        <v>8390</v>
      </c>
      <c r="C2014" t="s">
        <v>8223</v>
      </c>
      <c r="D2014" t="s">
        <v>8218</v>
      </c>
    </row>
    <row r="2015" spans="1:4" x14ac:dyDescent="0.3">
      <c r="A2015" t="s">
        <v>8390</v>
      </c>
      <c r="C2015" t="s">
        <v>8223</v>
      </c>
      <c r="D2015" t="s">
        <v>8218</v>
      </c>
    </row>
    <row r="2016" spans="1:4" x14ac:dyDescent="0.3">
      <c r="A2016" t="s">
        <v>8390</v>
      </c>
      <c r="C2016" t="s">
        <v>8223</v>
      </c>
      <c r="D2016" t="s">
        <v>8218</v>
      </c>
    </row>
    <row r="2017" spans="1:4" x14ac:dyDescent="0.3">
      <c r="A2017" t="s">
        <v>8390</v>
      </c>
      <c r="C2017" t="s">
        <v>8223</v>
      </c>
      <c r="D2017" t="s">
        <v>8218</v>
      </c>
    </row>
    <row r="2018" spans="1:4" x14ac:dyDescent="0.3">
      <c r="A2018" t="s">
        <v>8390</v>
      </c>
      <c r="C2018" t="s">
        <v>8223</v>
      </c>
      <c r="D2018" t="s">
        <v>8218</v>
      </c>
    </row>
    <row r="2019" spans="1:4" x14ac:dyDescent="0.3">
      <c r="A2019" t="s">
        <v>8390</v>
      </c>
      <c r="C2019" t="s">
        <v>8223</v>
      </c>
      <c r="D2019" t="s">
        <v>8218</v>
      </c>
    </row>
    <row r="2020" spans="1:4" x14ac:dyDescent="0.3">
      <c r="A2020" t="s">
        <v>8390</v>
      </c>
      <c r="C2020" t="s">
        <v>8223</v>
      </c>
      <c r="D2020" t="s">
        <v>8218</v>
      </c>
    </row>
    <row r="2021" spans="1:4" x14ac:dyDescent="0.3">
      <c r="A2021" t="s">
        <v>8390</v>
      </c>
      <c r="C2021" t="s">
        <v>8223</v>
      </c>
      <c r="D2021" t="s">
        <v>8218</v>
      </c>
    </row>
    <row r="2022" spans="1:4" x14ac:dyDescent="0.3">
      <c r="A2022" t="s">
        <v>8390</v>
      </c>
      <c r="C2022" t="s">
        <v>8223</v>
      </c>
      <c r="D2022" t="s">
        <v>8218</v>
      </c>
    </row>
    <row r="2023" spans="1:4" x14ac:dyDescent="0.3">
      <c r="A2023" t="s">
        <v>8390</v>
      </c>
      <c r="C2023" t="s">
        <v>8223</v>
      </c>
      <c r="D2023" t="s">
        <v>8218</v>
      </c>
    </row>
    <row r="2024" spans="1:4" x14ac:dyDescent="0.3">
      <c r="A2024" t="s">
        <v>8390</v>
      </c>
      <c r="C2024" t="s">
        <v>8223</v>
      </c>
      <c r="D2024" t="s">
        <v>8218</v>
      </c>
    </row>
    <row r="2025" spans="1:4" x14ac:dyDescent="0.3">
      <c r="A2025" t="s">
        <v>8390</v>
      </c>
      <c r="C2025" t="s">
        <v>8223</v>
      </c>
      <c r="D2025" t="s">
        <v>8218</v>
      </c>
    </row>
    <row r="2026" spans="1:4" x14ac:dyDescent="0.3">
      <c r="A2026" t="s">
        <v>8390</v>
      </c>
      <c r="C2026" t="s">
        <v>8223</v>
      </c>
      <c r="D2026" t="s">
        <v>8218</v>
      </c>
    </row>
    <row r="2027" spans="1:4" x14ac:dyDescent="0.3">
      <c r="A2027" t="s">
        <v>8390</v>
      </c>
      <c r="C2027" t="s">
        <v>8223</v>
      </c>
      <c r="D2027" t="s">
        <v>8218</v>
      </c>
    </row>
    <row r="2028" spans="1:4" x14ac:dyDescent="0.3">
      <c r="A2028" t="s">
        <v>8390</v>
      </c>
      <c r="C2028" t="s">
        <v>8223</v>
      </c>
      <c r="D2028" t="s">
        <v>8218</v>
      </c>
    </row>
    <row r="2029" spans="1:4" x14ac:dyDescent="0.3">
      <c r="A2029" t="s">
        <v>8390</v>
      </c>
      <c r="C2029" t="s">
        <v>8223</v>
      </c>
      <c r="D2029" t="s">
        <v>8218</v>
      </c>
    </row>
    <row r="2030" spans="1:4" x14ac:dyDescent="0.3">
      <c r="A2030" t="s">
        <v>8390</v>
      </c>
      <c r="C2030" t="s">
        <v>8223</v>
      </c>
      <c r="D2030" t="s">
        <v>8218</v>
      </c>
    </row>
    <row r="2031" spans="1:4" x14ac:dyDescent="0.3">
      <c r="A2031" t="s">
        <v>8390</v>
      </c>
      <c r="C2031" t="s">
        <v>8223</v>
      </c>
      <c r="D2031" t="s">
        <v>8218</v>
      </c>
    </row>
    <row r="2032" spans="1:4" x14ac:dyDescent="0.3">
      <c r="A2032" t="s">
        <v>8390</v>
      </c>
      <c r="C2032" t="s">
        <v>8223</v>
      </c>
      <c r="D2032" t="s">
        <v>8218</v>
      </c>
    </row>
    <row r="2033" spans="1:4" x14ac:dyDescent="0.3">
      <c r="A2033" t="s">
        <v>8390</v>
      </c>
      <c r="C2033" t="s">
        <v>8223</v>
      </c>
      <c r="D2033" t="s">
        <v>8218</v>
      </c>
    </row>
    <row r="2034" spans="1:4" x14ac:dyDescent="0.3">
      <c r="A2034" t="s">
        <v>8390</v>
      </c>
      <c r="C2034" t="s">
        <v>8223</v>
      </c>
      <c r="D2034" t="s">
        <v>8218</v>
      </c>
    </row>
    <row r="2035" spans="1:4" x14ac:dyDescent="0.3">
      <c r="A2035" t="s">
        <v>8390</v>
      </c>
      <c r="C2035" t="s">
        <v>8223</v>
      </c>
      <c r="D2035" t="s">
        <v>8218</v>
      </c>
    </row>
    <row r="2036" spans="1:4" x14ac:dyDescent="0.3">
      <c r="A2036" t="s">
        <v>8390</v>
      </c>
      <c r="C2036" t="s">
        <v>8223</v>
      </c>
      <c r="D2036" t="s">
        <v>8218</v>
      </c>
    </row>
    <row r="2037" spans="1:4" x14ac:dyDescent="0.3">
      <c r="A2037" t="s">
        <v>8390</v>
      </c>
      <c r="C2037" t="s">
        <v>8223</v>
      </c>
      <c r="D2037" t="s">
        <v>8218</v>
      </c>
    </row>
    <row r="2038" spans="1:4" x14ac:dyDescent="0.3">
      <c r="A2038" t="s">
        <v>8390</v>
      </c>
      <c r="C2038" t="s">
        <v>8223</v>
      </c>
      <c r="D2038" t="s">
        <v>8218</v>
      </c>
    </row>
    <row r="2039" spans="1:4" x14ac:dyDescent="0.3">
      <c r="A2039" t="s">
        <v>8390</v>
      </c>
      <c r="C2039" t="s">
        <v>8223</v>
      </c>
      <c r="D2039" t="s">
        <v>8218</v>
      </c>
    </row>
    <row r="2040" spans="1:4" x14ac:dyDescent="0.3">
      <c r="A2040" t="s">
        <v>8390</v>
      </c>
      <c r="C2040" t="s">
        <v>8223</v>
      </c>
      <c r="D2040" t="s">
        <v>8218</v>
      </c>
    </row>
    <row r="2041" spans="1:4" x14ac:dyDescent="0.3">
      <c r="A2041" t="s">
        <v>8390</v>
      </c>
      <c r="C2041" t="s">
        <v>8223</v>
      </c>
      <c r="D2041" t="s">
        <v>8218</v>
      </c>
    </row>
    <row r="2042" spans="1:4" x14ac:dyDescent="0.3">
      <c r="A2042" t="s">
        <v>8390</v>
      </c>
      <c r="C2042" t="s">
        <v>8223</v>
      </c>
      <c r="D2042" t="s">
        <v>8218</v>
      </c>
    </row>
    <row r="2043" spans="1:4" x14ac:dyDescent="0.3">
      <c r="A2043" t="s">
        <v>8390</v>
      </c>
      <c r="C2043" t="s">
        <v>8223</v>
      </c>
      <c r="D2043" t="s">
        <v>8218</v>
      </c>
    </row>
    <row r="2044" spans="1:4" x14ac:dyDescent="0.3">
      <c r="A2044" t="s">
        <v>8390</v>
      </c>
      <c r="C2044" t="s">
        <v>8223</v>
      </c>
      <c r="D2044" t="s">
        <v>8218</v>
      </c>
    </row>
    <row r="2045" spans="1:4" x14ac:dyDescent="0.3">
      <c r="A2045" t="s">
        <v>8390</v>
      </c>
      <c r="C2045" t="s">
        <v>8223</v>
      </c>
      <c r="D2045" t="s">
        <v>8218</v>
      </c>
    </row>
    <row r="2046" spans="1:4" x14ac:dyDescent="0.3">
      <c r="A2046" t="s">
        <v>8390</v>
      </c>
      <c r="C2046" t="s">
        <v>8223</v>
      </c>
      <c r="D2046" t="s">
        <v>8218</v>
      </c>
    </row>
    <row r="2047" spans="1:4" x14ac:dyDescent="0.3">
      <c r="A2047" t="s">
        <v>8390</v>
      </c>
      <c r="C2047" t="s">
        <v>8223</v>
      </c>
      <c r="D2047" t="s">
        <v>8218</v>
      </c>
    </row>
    <row r="2048" spans="1:4" x14ac:dyDescent="0.3">
      <c r="A2048" t="s">
        <v>8390</v>
      </c>
      <c r="C2048" t="s">
        <v>8223</v>
      </c>
      <c r="D2048" t="s">
        <v>8218</v>
      </c>
    </row>
    <row r="2049" spans="1:4" x14ac:dyDescent="0.3">
      <c r="A2049" t="s">
        <v>8390</v>
      </c>
      <c r="C2049" t="s">
        <v>8223</v>
      </c>
      <c r="D2049" t="s">
        <v>8218</v>
      </c>
    </row>
    <row r="2050" spans="1:4" x14ac:dyDescent="0.3">
      <c r="A2050" t="s">
        <v>8390</v>
      </c>
      <c r="C2050" t="s">
        <v>8223</v>
      </c>
      <c r="D2050" t="s">
        <v>8218</v>
      </c>
    </row>
    <row r="2051" spans="1:4" x14ac:dyDescent="0.3">
      <c r="A2051" t="s">
        <v>8390</v>
      </c>
      <c r="C2051" t="s">
        <v>8223</v>
      </c>
      <c r="D2051" t="s">
        <v>8218</v>
      </c>
    </row>
    <row r="2052" spans="1:4" x14ac:dyDescent="0.3">
      <c r="A2052" t="s">
        <v>8390</v>
      </c>
      <c r="C2052" t="s">
        <v>8223</v>
      </c>
      <c r="D2052" t="s">
        <v>8218</v>
      </c>
    </row>
    <row r="2053" spans="1:4" x14ac:dyDescent="0.3">
      <c r="A2053" t="s">
        <v>8390</v>
      </c>
      <c r="C2053" t="s">
        <v>8223</v>
      </c>
      <c r="D2053" t="s">
        <v>8218</v>
      </c>
    </row>
    <row r="2054" spans="1:4" x14ac:dyDescent="0.3">
      <c r="A2054" t="s">
        <v>8390</v>
      </c>
      <c r="C2054" t="s">
        <v>8223</v>
      </c>
      <c r="D2054" t="s">
        <v>8218</v>
      </c>
    </row>
    <row r="2055" spans="1:4" x14ac:dyDescent="0.3">
      <c r="A2055" t="s">
        <v>8390</v>
      </c>
      <c r="C2055" t="s">
        <v>8223</v>
      </c>
      <c r="D2055" t="s">
        <v>8218</v>
      </c>
    </row>
    <row r="2056" spans="1:4" x14ac:dyDescent="0.3">
      <c r="A2056" t="s">
        <v>8390</v>
      </c>
      <c r="C2056" t="s">
        <v>8223</v>
      </c>
      <c r="D2056" t="s">
        <v>8218</v>
      </c>
    </row>
    <row r="2057" spans="1:4" x14ac:dyDescent="0.3">
      <c r="A2057" t="s">
        <v>8390</v>
      </c>
      <c r="C2057" t="s">
        <v>8223</v>
      </c>
      <c r="D2057" t="s">
        <v>8218</v>
      </c>
    </row>
    <row r="2058" spans="1:4" x14ac:dyDescent="0.3">
      <c r="A2058" t="s">
        <v>8390</v>
      </c>
      <c r="C2058" t="s">
        <v>8223</v>
      </c>
      <c r="D2058" t="s">
        <v>8218</v>
      </c>
    </row>
    <row r="2059" spans="1:4" x14ac:dyDescent="0.3">
      <c r="A2059" t="s">
        <v>8390</v>
      </c>
      <c r="C2059" t="s">
        <v>8223</v>
      </c>
      <c r="D2059" t="s">
        <v>8218</v>
      </c>
    </row>
    <row r="2060" spans="1:4" x14ac:dyDescent="0.3">
      <c r="A2060" t="s">
        <v>8390</v>
      </c>
      <c r="C2060" t="s">
        <v>8223</v>
      </c>
      <c r="D2060" t="s">
        <v>8218</v>
      </c>
    </row>
    <row r="2061" spans="1:4" x14ac:dyDescent="0.3">
      <c r="A2061" t="s">
        <v>8390</v>
      </c>
      <c r="C2061" t="s">
        <v>8223</v>
      </c>
      <c r="D2061" t="s">
        <v>8218</v>
      </c>
    </row>
    <row r="2062" spans="1:4" x14ac:dyDescent="0.3">
      <c r="A2062" t="s">
        <v>8390</v>
      </c>
      <c r="C2062" t="s">
        <v>8223</v>
      </c>
      <c r="D2062" t="s">
        <v>8218</v>
      </c>
    </row>
    <row r="2063" spans="1:4" x14ac:dyDescent="0.3">
      <c r="A2063" t="s">
        <v>8390</v>
      </c>
      <c r="C2063" t="s">
        <v>8223</v>
      </c>
      <c r="D2063" t="s">
        <v>8218</v>
      </c>
    </row>
    <row r="2064" spans="1:4" x14ac:dyDescent="0.3">
      <c r="A2064" t="s">
        <v>8390</v>
      </c>
      <c r="C2064" t="s">
        <v>8223</v>
      </c>
      <c r="D2064" t="s">
        <v>8218</v>
      </c>
    </row>
    <row r="2065" spans="1:4" x14ac:dyDescent="0.3">
      <c r="A2065" t="s">
        <v>8390</v>
      </c>
      <c r="C2065" t="s">
        <v>8223</v>
      </c>
      <c r="D2065" t="s">
        <v>8218</v>
      </c>
    </row>
    <row r="2066" spans="1:4" x14ac:dyDescent="0.3">
      <c r="A2066" t="s">
        <v>8390</v>
      </c>
      <c r="C2066" t="s">
        <v>8223</v>
      </c>
      <c r="D2066" t="s">
        <v>8218</v>
      </c>
    </row>
    <row r="2067" spans="1:4" x14ac:dyDescent="0.3">
      <c r="A2067" t="s">
        <v>8390</v>
      </c>
      <c r="C2067" t="s">
        <v>8223</v>
      </c>
      <c r="D2067" t="s">
        <v>8218</v>
      </c>
    </row>
    <row r="2068" spans="1:4" x14ac:dyDescent="0.3">
      <c r="A2068" t="s">
        <v>8390</v>
      </c>
      <c r="C2068" t="s">
        <v>8223</v>
      </c>
      <c r="D2068" t="s">
        <v>8218</v>
      </c>
    </row>
    <row r="2069" spans="1:4" x14ac:dyDescent="0.3">
      <c r="A2069" t="s">
        <v>8390</v>
      </c>
      <c r="C2069" t="s">
        <v>8223</v>
      </c>
      <c r="D2069" t="s">
        <v>8218</v>
      </c>
    </row>
    <row r="2070" spans="1:4" x14ac:dyDescent="0.3">
      <c r="A2070" t="s">
        <v>8390</v>
      </c>
      <c r="C2070" t="s">
        <v>8223</v>
      </c>
      <c r="D2070" t="s">
        <v>8218</v>
      </c>
    </row>
    <row r="2071" spans="1:4" x14ac:dyDescent="0.3">
      <c r="A2071" t="s">
        <v>8390</v>
      </c>
      <c r="C2071" t="s">
        <v>8223</v>
      </c>
      <c r="D2071" t="s">
        <v>8218</v>
      </c>
    </row>
    <row r="2072" spans="1:4" x14ac:dyDescent="0.3">
      <c r="A2072" t="s">
        <v>8390</v>
      </c>
      <c r="C2072" t="s">
        <v>8223</v>
      </c>
      <c r="D2072" t="s">
        <v>8218</v>
      </c>
    </row>
    <row r="2073" spans="1:4" x14ac:dyDescent="0.3">
      <c r="A2073" t="s">
        <v>8390</v>
      </c>
      <c r="C2073" t="s">
        <v>8223</v>
      </c>
      <c r="D2073" t="s">
        <v>8218</v>
      </c>
    </row>
    <row r="2074" spans="1:4" x14ac:dyDescent="0.3">
      <c r="A2074" t="s">
        <v>8390</v>
      </c>
      <c r="C2074" t="s">
        <v>8223</v>
      </c>
      <c r="D2074" t="s">
        <v>8218</v>
      </c>
    </row>
    <row r="2075" spans="1:4" x14ac:dyDescent="0.3">
      <c r="A2075" t="s">
        <v>8390</v>
      </c>
      <c r="C2075" t="s">
        <v>8223</v>
      </c>
      <c r="D2075" t="s">
        <v>8218</v>
      </c>
    </row>
    <row r="2076" spans="1:4" x14ac:dyDescent="0.3">
      <c r="A2076" t="s">
        <v>8390</v>
      </c>
      <c r="C2076" t="s">
        <v>8223</v>
      </c>
      <c r="D2076" t="s">
        <v>8218</v>
      </c>
    </row>
    <row r="2077" spans="1:4" x14ac:dyDescent="0.3">
      <c r="A2077" t="s">
        <v>8390</v>
      </c>
      <c r="C2077" t="s">
        <v>8223</v>
      </c>
      <c r="D2077" t="s">
        <v>8218</v>
      </c>
    </row>
    <row r="2078" spans="1:4" x14ac:dyDescent="0.3">
      <c r="A2078" t="s">
        <v>8390</v>
      </c>
      <c r="C2078" t="s">
        <v>8223</v>
      </c>
      <c r="D2078" t="s">
        <v>8218</v>
      </c>
    </row>
    <row r="2079" spans="1:4" x14ac:dyDescent="0.3">
      <c r="A2079" t="s">
        <v>8390</v>
      </c>
      <c r="C2079" t="s">
        <v>8223</v>
      </c>
      <c r="D2079" t="s">
        <v>8218</v>
      </c>
    </row>
    <row r="2080" spans="1:4" x14ac:dyDescent="0.3">
      <c r="A2080" t="s">
        <v>8390</v>
      </c>
      <c r="C2080" t="s">
        <v>8223</v>
      </c>
      <c r="D2080" t="s">
        <v>8218</v>
      </c>
    </row>
    <row r="2081" spans="1:4" x14ac:dyDescent="0.3">
      <c r="A2081" t="s">
        <v>8390</v>
      </c>
      <c r="C2081" t="s">
        <v>8223</v>
      </c>
      <c r="D2081" t="s">
        <v>8218</v>
      </c>
    </row>
    <row r="2082" spans="1:4" x14ac:dyDescent="0.3">
      <c r="A2082" t="s">
        <v>8390</v>
      </c>
      <c r="C2082" t="s">
        <v>8223</v>
      </c>
      <c r="D2082" t="s">
        <v>8218</v>
      </c>
    </row>
    <row r="2083" spans="1:4" x14ac:dyDescent="0.3">
      <c r="A2083" t="s">
        <v>8390</v>
      </c>
      <c r="C2083" t="s">
        <v>8223</v>
      </c>
      <c r="D2083" t="s">
        <v>8218</v>
      </c>
    </row>
    <row r="2084" spans="1:4" x14ac:dyDescent="0.3">
      <c r="A2084" t="s">
        <v>8390</v>
      </c>
      <c r="C2084" t="s">
        <v>8223</v>
      </c>
      <c r="D2084" t="s">
        <v>8218</v>
      </c>
    </row>
    <row r="2085" spans="1:4" x14ac:dyDescent="0.3">
      <c r="A2085" t="s">
        <v>8390</v>
      </c>
      <c r="C2085" t="s">
        <v>8223</v>
      </c>
      <c r="D2085" t="s">
        <v>8218</v>
      </c>
    </row>
    <row r="2086" spans="1:4" x14ac:dyDescent="0.3">
      <c r="A2086" t="s">
        <v>8390</v>
      </c>
      <c r="C2086" t="s">
        <v>8223</v>
      </c>
      <c r="D2086" t="s">
        <v>8218</v>
      </c>
    </row>
    <row r="2087" spans="1:4" x14ac:dyDescent="0.3">
      <c r="A2087" t="s">
        <v>8390</v>
      </c>
      <c r="C2087" t="s">
        <v>8223</v>
      </c>
      <c r="D2087" t="s">
        <v>8218</v>
      </c>
    </row>
    <row r="2088" spans="1:4" x14ac:dyDescent="0.3">
      <c r="A2088" t="s">
        <v>8390</v>
      </c>
      <c r="C2088" t="s">
        <v>8223</v>
      </c>
      <c r="D2088" t="s">
        <v>8218</v>
      </c>
    </row>
    <row r="2089" spans="1:4" x14ac:dyDescent="0.3">
      <c r="A2089" t="s">
        <v>8390</v>
      </c>
      <c r="C2089" t="s">
        <v>8223</v>
      </c>
      <c r="D2089" t="s">
        <v>8218</v>
      </c>
    </row>
    <row r="2090" spans="1:4" x14ac:dyDescent="0.3">
      <c r="A2090" t="s">
        <v>8390</v>
      </c>
      <c r="C2090" t="s">
        <v>8223</v>
      </c>
      <c r="D2090" t="s">
        <v>8218</v>
      </c>
    </row>
    <row r="2091" spans="1:4" x14ac:dyDescent="0.3">
      <c r="A2091" t="s">
        <v>8390</v>
      </c>
      <c r="C2091" t="s">
        <v>8223</v>
      </c>
      <c r="D2091" t="s">
        <v>8218</v>
      </c>
    </row>
    <row r="2092" spans="1:4" x14ac:dyDescent="0.3">
      <c r="A2092" t="s">
        <v>8390</v>
      </c>
      <c r="C2092" t="s">
        <v>8223</v>
      </c>
      <c r="D2092" t="s">
        <v>8218</v>
      </c>
    </row>
    <row r="2093" spans="1:4" x14ac:dyDescent="0.3">
      <c r="A2093" t="s">
        <v>8390</v>
      </c>
      <c r="C2093" t="s">
        <v>8223</v>
      </c>
      <c r="D2093" t="s">
        <v>8218</v>
      </c>
    </row>
    <row r="2094" spans="1:4" x14ac:dyDescent="0.3">
      <c r="A2094" t="s">
        <v>8390</v>
      </c>
      <c r="C2094" t="s">
        <v>8223</v>
      </c>
      <c r="D2094" t="s">
        <v>8218</v>
      </c>
    </row>
    <row r="2095" spans="1:4" x14ac:dyDescent="0.3">
      <c r="A2095" t="s">
        <v>8390</v>
      </c>
      <c r="C2095" t="s">
        <v>8223</v>
      </c>
      <c r="D2095" t="s">
        <v>8218</v>
      </c>
    </row>
    <row r="2096" spans="1:4" x14ac:dyDescent="0.3">
      <c r="A2096" t="s">
        <v>8390</v>
      </c>
      <c r="C2096" t="s">
        <v>8223</v>
      </c>
      <c r="D2096" t="s">
        <v>8218</v>
      </c>
    </row>
    <row r="2097" spans="1:4" x14ac:dyDescent="0.3">
      <c r="A2097" t="s">
        <v>8390</v>
      </c>
      <c r="C2097" t="s">
        <v>8223</v>
      </c>
      <c r="D2097" t="s">
        <v>8218</v>
      </c>
    </row>
    <row r="2098" spans="1:4" x14ac:dyDescent="0.3">
      <c r="A2098" t="s">
        <v>8390</v>
      </c>
      <c r="C2098" t="s">
        <v>8223</v>
      </c>
      <c r="D2098" t="s">
        <v>8218</v>
      </c>
    </row>
    <row r="2099" spans="1:4" x14ac:dyDescent="0.3">
      <c r="A2099" t="s">
        <v>8390</v>
      </c>
      <c r="C2099" t="s">
        <v>8223</v>
      </c>
      <c r="D2099" t="s">
        <v>8218</v>
      </c>
    </row>
    <row r="2100" spans="1:4" x14ac:dyDescent="0.3">
      <c r="A2100" t="s">
        <v>8390</v>
      </c>
      <c r="C2100" t="s">
        <v>8223</v>
      </c>
      <c r="D2100" t="s">
        <v>8218</v>
      </c>
    </row>
    <row r="2101" spans="1:4" x14ac:dyDescent="0.3">
      <c r="A2101" t="s">
        <v>8390</v>
      </c>
      <c r="C2101" t="s">
        <v>8223</v>
      </c>
      <c r="D2101" t="s">
        <v>8218</v>
      </c>
    </row>
    <row r="2102" spans="1:4" x14ac:dyDescent="0.3">
      <c r="A2102" t="s">
        <v>8390</v>
      </c>
      <c r="C2102" t="s">
        <v>8223</v>
      </c>
      <c r="D2102" t="s">
        <v>8218</v>
      </c>
    </row>
    <row r="2103" spans="1:4" x14ac:dyDescent="0.3">
      <c r="A2103" t="s">
        <v>8390</v>
      </c>
      <c r="C2103" t="s">
        <v>8223</v>
      </c>
      <c r="D2103" t="s">
        <v>8218</v>
      </c>
    </row>
    <row r="2104" spans="1:4" x14ac:dyDescent="0.3">
      <c r="A2104" t="s">
        <v>8390</v>
      </c>
      <c r="C2104" t="s">
        <v>8223</v>
      </c>
      <c r="D2104" t="s">
        <v>8218</v>
      </c>
    </row>
    <row r="2105" spans="1:4" x14ac:dyDescent="0.3">
      <c r="A2105" t="s">
        <v>8390</v>
      </c>
      <c r="C2105" t="s">
        <v>8223</v>
      </c>
      <c r="D2105" t="s">
        <v>8218</v>
      </c>
    </row>
    <row r="2106" spans="1:4" x14ac:dyDescent="0.3">
      <c r="A2106" t="s">
        <v>8390</v>
      </c>
      <c r="C2106" t="s">
        <v>8223</v>
      </c>
      <c r="D2106" t="s">
        <v>8218</v>
      </c>
    </row>
    <row r="2107" spans="1:4" x14ac:dyDescent="0.3">
      <c r="A2107" t="s">
        <v>8390</v>
      </c>
      <c r="C2107" t="s">
        <v>8223</v>
      </c>
      <c r="D2107" t="s">
        <v>8218</v>
      </c>
    </row>
    <row r="2108" spans="1:4" x14ac:dyDescent="0.3">
      <c r="A2108" t="s">
        <v>8390</v>
      </c>
      <c r="C2108" t="s">
        <v>8223</v>
      </c>
      <c r="D2108" t="s">
        <v>8218</v>
      </c>
    </row>
    <row r="2109" spans="1:4" x14ac:dyDescent="0.3">
      <c r="A2109" t="s">
        <v>8390</v>
      </c>
      <c r="C2109" t="s">
        <v>8223</v>
      </c>
      <c r="D2109" t="s">
        <v>8218</v>
      </c>
    </row>
    <row r="2110" spans="1:4" x14ac:dyDescent="0.3">
      <c r="A2110" t="s">
        <v>8390</v>
      </c>
      <c r="C2110" t="s">
        <v>8223</v>
      </c>
      <c r="D2110" t="s">
        <v>8218</v>
      </c>
    </row>
    <row r="2111" spans="1:4" x14ac:dyDescent="0.3">
      <c r="A2111" t="s">
        <v>8390</v>
      </c>
      <c r="C2111" t="s">
        <v>8223</v>
      </c>
      <c r="D2111" t="s">
        <v>8218</v>
      </c>
    </row>
    <row r="2112" spans="1:4" x14ac:dyDescent="0.3">
      <c r="A2112" t="s">
        <v>8390</v>
      </c>
      <c r="C2112" t="s">
        <v>8223</v>
      </c>
      <c r="D2112" t="s">
        <v>8218</v>
      </c>
    </row>
    <row r="2113" spans="1:4" x14ac:dyDescent="0.3">
      <c r="A2113" t="s">
        <v>8390</v>
      </c>
      <c r="C2113" t="s">
        <v>8223</v>
      </c>
      <c r="D2113" t="s">
        <v>8218</v>
      </c>
    </row>
    <row r="2114" spans="1:4" x14ac:dyDescent="0.3">
      <c r="A2114" t="s">
        <v>8390</v>
      </c>
      <c r="C2114" t="s">
        <v>8223</v>
      </c>
      <c r="D2114" t="s">
        <v>8218</v>
      </c>
    </row>
    <row r="2115" spans="1:4" x14ac:dyDescent="0.3">
      <c r="A2115" t="s">
        <v>8390</v>
      </c>
      <c r="C2115" t="s">
        <v>8223</v>
      </c>
      <c r="D2115" t="s">
        <v>8218</v>
      </c>
    </row>
    <row r="2116" spans="1:4" x14ac:dyDescent="0.3">
      <c r="A2116" t="s">
        <v>8390</v>
      </c>
      <c r="C2116" t="s">
        <v>8223</v>
      </c>
      <c r="D2116" t="s">
        <v>8218</v>
      </c>
    </row>
    <row r="2117" spans="1:4" x14ac:dyDescent="0.3">
      <c r="A2117" t="s">
        <v>8390</v>
      </c>
      <c r="C2117" t="s">
        <v>8223</v>
      </c>
      <c r="D2117" t="s">
        <v>8218</v>
      </c>
    </row>
    <row r="2118" spans="1:4" x14ac:dyDescent="0.3">
      <c r="A2118" t="s">
        <v>8390</v>
      </c>
      <c r="C2118" t="s">
        <v>8223</v>
      </c>
      <c r="D2118" t="s">
        <v>8218</v>
      </c>
    </row>
    <row r="2119" spans="1:4" x14ac:dyDescent="0.3">
      <c r="A2119" t="s">
        <v>8390</v>
      </c>
      <c r="C2119" t="s">
        <v>8223</v>
      </c>
      <c r="D2119" t="s">
        <v>8218</v>
      </c>
    </row>
    <row r="2120" spans="1:4" x14ac:dyDescent="0.3">
      <c r="A2120" t="s">
        <v>8390</v>
      </c>
      <c r="C2120" t="s">
        <v>8223</v>
      </c>
      <c r="D2120" t="s">
        <v>8218</v>
      </c>
    </row>
    <row r="2121" spans="1:4" x14ac:dyDescent="0.3">
      <c r="A2121" t="s">
        <v>8390</v>
      </c>
      <c r="C2121" t="s">
        <v>8223</v>
      </c>
      <c r="D2121" t="s">
        <v>8218</v>
      </c>
    </row>
    <row r="2122" spans="1:4" x14ac:dyDescent="0.3">
      <c r="A2122" t="s">
        <v>8390</v>
      </c>
      <c r="C2122" t="s">
        <v>8223</v>
      </c>
      <c r="D2122" t="s">
        <v>8218</v>
      </c>
    </row>
    <row r="2123" spans="1:4" x14ac:dyDescent="0.3">
      <c r="A2123" t="s">
        <v>8390</v>
      </c>
      <c r="C2123" t="s">
        <v>8223</v>
      </c>
      <c r="D2123" t="s">
        <v>8218</v>
      </c>
    </row>
    <row r="2124" spans="1:4" x14ac:dyDescent="0.3">
      <c r="A2124" t="s">
        <v>8390</v>
      </c>
      <c r="C2124" t="s">
        <v>8223</v>
      </c>
      <c r="D2124" t="s">
        <v>8218</v>
      </c>
    </row>
    <row r="2125" spans="1:4" x14ac:dyDescent="0.3">
      <c r="A2125" t="s">
        <v>8390</v>
      </c>
      <c r="C2125" t="s">
        <v>8223</v>
      </c>
      <c r="D2125" t="s">
        <v>8218</v>
      </c>
    </row>
    <row r="2126" spans="1:4" x14ac:dyDescent="0.3">
      <c r="A2126" t="s">
        <v>8390</v>
      </c>
      <c r="C2126" t="s">
        <v>8223</v>
      </c>
      <c r="D2126" t="s">
        <v>8218</v>
      </c>
    </row>
    <row r="2127" spans="1:4" x14ac:dyDescent="0.3">
      <c r="A2127" t="s">
        <v>8390</v>
      </c>
      <c r="C2127" t="s">
        <v>8223</v>
      </c>
      <c r="D2127" t="s">
        <v>8218</v>
      </c>
    </row>
    <row r="2128" spans="1:4" x14ac:dyDescent="0.3">
      <c r="A2128" t="s">
        <v>8390</v>
      </c>
      <c r="C2128" t="s">
        <v>8223</v>
      </c>
      <c r="D2128" t="s">
        <v>8218</v>
      </c>
    </row>
    <row r="2129" spans="1:4" x14ac:dyDescent="0.3">
      <c r="A2129" t="s">
        <v>8390</v>
      </c>
      <c r="C2129" t="s">
        <v>8223</v>
      </c>
      <c r="D2129" t="s">
        <v>8218</v>
      </c>
    </row>
    <row r="2130" spans="1:4" x14ac:dyDescent="0.3">
      <c r="A2130" t="s">
        <v>8390</v>
      </c>
      <c r="C2130" t="s">
        <v>8223</v>
      </c>
      <c r="D2130" t="s">
        <v>8218</v>
      </c>
    </row>
    <row r="2131" spans="1:4" x14ac:dyDescent="0.3">
      <c r="A2131" t="s">
        <v>8390</v>
      </c>
      <c r="C2131" t="s">
        <v>8223</v>
      </c>
      <c r="D2131" t="s">
        <v>8218</v>
      </c>
    </row>
    <row r="2132" spans="1:4" x14ac:dyDescent="0.3">
      <c r="A2132" t="s">
        <v>8390</v>
      </c>
      <c r="C2132" t="s">
        <v>8223</v>
      </c>
      <c r="D2132" t="s">
        <v>8218</v>
      </c>
    </row>
    <row r="2133" spans="1:4" x14ac:dyDescent="0.3">
      <c r="A2133" t="s">
        <v>8390</v>
      </c>
      <c r="C2133" t="s">
        <v>8223</v>
      </c>
      <c r="D2133" t="s">
        <v>8218</v>
      </c>
    </row>
    <row r="2134" spans="1:4" x14ac:dyDescent="0.3">
      <c r="A2134" t="s">
        <v>8390</v>
      </c>
      <c r="C2134" t="s">
        <v>8223</v>
      </c>
      <c r="D2134" t="s">
        <v>8218</v>
      </c>
    </row>
    <row r="2135" spans="1:4" x14ac:dyDescent="0.3">
      <c r="A2135" t="s">
        <v>8390</v>
      </c>
      <c r="C2135" t="s">
        <v>8223</v>
      </c>
      <c r="D2135" t="s">
        <v>8218</v>
      </c>
    </row>
    <row r="2136" spans="1:4" x14ac:dyDescent="0.3">
      <c r="A2136" t="s">
        <v>8390</v>
      </c>
      <c r="C2136" t="s">
        <v>8223</v>
      </c>
      <c r="D2136" t="s">
        <v>8218</v>
      </c>
    </row>
    <row r="2137" spans="1:4" x14ac:dyDescent="0.3">
      <c r="A2137" t="s">
        <v>8390</v>
      </c>
      <c r="C2137" t="s">
        <v>8223</v>
      </c>
      <c r="D2137" t="s">
        <v>8218</v>
      </c>
    </row>
    <row r="2138" spans="1:4" x14ac:dyDescent="0.3">
      <c r="A2138" t="s">
        <v>8390</v>
      </c>
      <c r="C2138" t="s">
        <v>8223</v>
      </c>
      <c r="D2138" t="s">
        <v>8218</v>
      </c>
    </row>
    <row r="2139" spans="1:4" x14ac:dyDescent="0.3">
      <c r="A2139" t="s">
        <v>8390</v>
      </c>
      <c r="C2139" t="s">
        <v>8223</v>
      </c>
      <c r="D2139" t="s">
        <v>8218</v>
      </c>
    </row>
    <row r="2140" spans="1:4" x14ac:dyDescent="0.3">
      <c r="A2140" t="s">
        <v>8390</v>
      </c>
      <c r="C2140" t="s">
        <v>8223</v>
      </c>
      <c r="D2140" t="s">
        <v>8218</v>
      </c>
    </row>
    <row r="2141" spans="1:4" x14ac:dyDescent="0.3">
      <c r="A2141" t="s">
        <v>8390</v>
      </c>
      <c r="C2141" t="s">
        <v>8223</v>
      </c>
      <c r="D2141" t="s">
        <v>8218</v>
      </c>
    </row>
    <row r="2142" spans="1:4" x14ac:dyDescent="0.3">
      <c r="A2142" t="s">
        <v>8390</v>
      </c>
      <c r="C2142" t="s">
        <v>8223</v>
      </c>
      <c r="D2142" t="s">
        <v>8218</v>
      </c>
    </row>
    <row r="2143" spans="1:4" x14ac:dyDescent="0.3">
      <c r="A2143" t="s">
        <v>8390</v>
      </c>
      <c r="C2143" t="s">
        <v>8223</v>
      </c>
      <c r="D2143" t="s">
        <v>8218</v>
      </c>
    </row>
    <row r="2144" spans="1:4" x14ac:dyDescent="0.3">
      <c r="A2144" t="s">
        <v>8390</v>
      </c>
      <c r="C2144" t="s">
        <v>8223</v>
      </c>
      <c r="D2144" t="s">
        <v>8218</v>
      </c>
    </row>
    <row r="2145" spans="1:4" x14ac:dyDescent="0.3">
      <c r="A2145" t="s">
        <v>8390</v>
      </c>
      <c r="C2145" t="s">
        <v>8223</v>
      </c>
      <c r="D2145" t="s">
        <v>8218</v>
      </c>
    </row>
    <row r="2146" spans="1:4" x14ac:dyDescent="0.3">
      <c r="A2146" t="s">
        <v>8390</v>
      </c>
      <c r="C2146" t="s">
        <v>8223</v>
      </c>
      <c r="D2146" t="s">
        <v>8218</v>
      </c>
    </row>
    <row r="2147" spans="1:4" x14ac:dyDescent="0.3">
      <c r="A2147" t="s">
        <v>8390</v>
      </c>
      <c r="C2147" t="s">
        <v>8223</v>
      </c>
      <c r="D2147" t="s">
        <v>8218</v>
      </c>
    </row>
    <row r="2148" spans="1:4" x14ac:dyDescent="0.3">
      <c r="A2148" t="s">
        <v>8390</v>
      </c>
      <c r="C2148" t="s">
        <v>8223</v>
      </c>
      <c r="D2148" t="s">
        <v>8218</v>
      </c>
    </row>
    <row r="2149" spans="1:4" x14ac:dyDescent="0.3">
      <c r="A2149" t="s">
        <v>8390</v>
      </c>
      <c r="C2149" t="s">
        <v>8223</v>
      </c>
      <c r="D2149" t="s">
        <v>8218</v>
      </c>
    </row>
    <row r="2150" spans="1:4" x14ac:dyDescent="0.3">
      <c r="A2150" t="s">
        <v>8390</v>
      </c>
      <c r="C2150" t="s">
        <v>8223</v>
      </c>
      <c r="D2150" t="s">
        <v>8218</v>
      </c>
    </row>
    <row r="2151" spans="1:4" x14ac:dyDescent="0.3">
      <c r="A2151" t="s">
        <v>8390</v>
      </c>
      <c r="C2151" t="s">
        <v>8223</v>
      </c>
      <c r="D2151" t="s">
        <v>8218</v>
      </c>
    </row>
    <row r="2152" spans="1:4" x14ac:dyDescent="0.3">
      <c r="A2152" t="s">
        <v>8390</v>
      </c>
      <c r="C2152" t="s">
        <v>8223</v>
      </c>
      <c r="D2152" t="s">
        <v>8218</v>
      </c>
    </row>
    <row r="2153" spans="1:4" x14ac:dyDescent="0.3">
      <c r="A2153" t="s">
        <v>8390</v>
      </c>
      <c r="C2153" t="s">
        <v>8223</v>
      </c>
      <c r="D2153" t="s">
        <v>8218</v>
      </c>
    </row>
    <row r="2154" spans="1:4" x14ac:dyDescent="0.3">
      <c r="A2154" t="s">
        <v>8390</v>
      </c>
      <c r="C2154" t="s">
        <v>8223</v>
      </c>
      <c r="D2154" t="s">
        <v>8218</v>
      </c>
    </row>
    <row r="2155" spans="1:4" x14ac:dyDescent="0.3">
      <c r="A2155" t="s">
        <v>8390</v>
      </c>
      <c r="C2155" t="s">
        <v>8223</v>
      </c>
      <c r="D2155" t="s">
        <v>8218</v>
      </c>
    </row>
    <row r="2156" spans="1:4" x14ac:dyDescent="0.3">
      <c r="A2156" t="s">
        <v>8390</v>
      </c>
      <c r="C2156" t="s">
        <v>8223</v>
      </c>
      <c r="D2156" t="s">
        <v>8218</v>
      </c>
    </row>
    <row r="2157" spans="1:4" x14ac:dyDescent="0.3">
      <c r="A2157" t="s">
        <v>8390</v>
      </c>
      <c r="C2157" t="s">
        <v>8223</v>
      </c>
      <c r="D2157" t="s">
        <v>8218</v>
      </c>
    </row>
    <row r="2158" spans="1:4" x14ac:dyDescent="0.3">
      <c r="A2158" t="s">
        <v>8390</v>
      </c>
      <c r="C2158" t="s">
        <v>8223</v>
      </c>
      <c r="D2158" t="s">
        <v>8218</v>
      </c>
    </row>
    <row r="2159" spans="1:4" x14ac:dyDescent="0.3">
      <c r="A2159" t="s">
        <v>8390</v>
      </c>
      <c r="C2159" t="s">
        <v>8223</v>
      </c>
      <c r="D2159" t="s">
        <v>8218</v>
      </c>
    </row>
    <row r="2160" spans="1:4" x14ac:dyDescent="0.3">
      <c r="A2160" t="s">
        <v>8390</v>
      </c>
      <c r="C2160" t="s">
        <v>8223</v>
      </c>
      <c r="D2160" t="s">
        <v>8218</v>
      </c>
    </row>
    <row r="2161" spans="1:4" x14ac:dyDescent="0.3">
      <c r="A2161" t="s">
        <v>8390</v>
      </c>
      <c r="C2161" t="s">
        <v>8223</v>
      </c>
      <c r="D2161" t="s">
        <v>8218</v>
      </c>
    </row>
    <row r="2162" spans="1:4" x14ac:dyDescent="0.3">
      <c r="A2162" t="s">
        <v>8390</v>
      </c>
      <c r="C2162" t="s">
        <v>8223</v>
      </c>
      <c r="D2162" t="s">
        <v>8218</v>
      </c>
    </row>
    <row r="2163" spans="1:4" x14ac:dyDescent="0.3">
      <c r="A2163" t="s">
        <v>8390</v>
      </c>
      <c r="C2163" t="s">
        <v>8223</v>
      </c>
      <c r="D2163" t="s">
        <v>8218</v>
      </c>
    </row>
    <row r="2164" spans="1:4" x14ac:dyDescent="0.3">
      <c r="A2164" t="s">
        <v>8390</v>
      </c>
      <c r="C2164" t="s">
        <v>8223</v>
      </c>
      <c r="D2164" t="s">
        <v>8218</v>
      </c>
    </row>
    <row r="2165" spans="1:4" x14ac:dyDescent="0.3">
      <c r="A2165" t="s">
        <v>8390</v>
      </c>
      <c r="C2165" t="s">
        <v>8223</v>
      </c>
      <c r="D2165" t="s">
        <v>8218</v>
      </c>
    </row>
    <row r="2166" spans="1:4" x14ac:dyDescent="0.3">
      <c r="A2166" t="s">
        <v>8390</v>
      </c>
      <c r="C2166" t="s">
        <v>8223</v>
      </c>
      <c r="D2166" t="s">
        <v>8218</v>
      </c>
    </row>
    <row r="2167" spans="1:4" x14ac:dyDescent="0.3">
      <c r="A2167" t="s">
        <v>8390</v>
      </c>
      <c r="C2167" t="s">
        <v>8223</v>
      </c>
      <c r="D2167" t="s">
        <v>8218</v>
      </c>
    </row>
    <row r="2168" spans="1:4" x14ac:dyDescent="0.3">
      <c r="A2168" t="s">
        <v>8390</v>
      </c>
      <c r="C2168" t="s">
        <v>8223</v>
      </c>
      <c r="D2168" t="s">
        <v>8218</v>
      </c>
    </row>
    <row r="2169" spans="1:4" x14ac:dyDescent="0.3">
      <c r="A2169" t="s">
        <v>8390</v>
      </c>
      <c r="C2169" t="s">
        <v>8223</v>
      </c>
      <c r="D2169" t="s">
        <v>8218</v>
      </c>
    </row>
    <row r="2170" spans="1:4" x14ac:dyDescent="0.3">
      <c r="A2170" t="s">
        <v>8390</v>
      </c>
      <c r="C2170" t="s">
        <v>8223</v>
      </c>
      <c r="D2170" t="s">
        <v>8218</v>
      </c>
    </row>
    <row r="2171" spans="1:4" x14ac:dyDescent="0.3">
      <c r="A2171" t="s">
        <v>8390</v>
      </c>
      <c r="C2171" t="s">
        <v>8223</v>
      </c>
      <c r="D2171" t="s">
        <v>8218</v>
      </c>
    </row>
    <row r="2172" spans="1:4" x14ac:dyDescent="0.3">
      <c r="A2172" t="s">
        <v>8390</v>
      </c>
      <c r="C2172" t="s">
        <v>8223</v>
      </c>
      <c r="D2172" t="s">
        <v>8218</v>
      </c>
    </row>
    <row r="2173" spans="1:4" x14ac:dyDescent="0.3">
      <c r="A2173" t="s">
        <v>8390</v>
      </c>
      <c r="C2173" t="s">
        <v>8223</v>
      </c>
      <c r="D2173" t="s">
        <v>8218</v>
      </c>
    </row>
    <row r="2174" spans="1:4" x14ac:dyDescent="0.3">
      <c r="A2174" t="s">
        <v>8390</v>
      </c>
      <c r="C2174" t="s">
        <v>8223</v>
      </c>
      <c r="D2174" t="s">
        <v>8218</v>
      </c>
    </row>
    <row r="2175" spans="1:4" x14ac:dyDescent="0.3">
      <c r="A2175" t="s">
        <v>8390</v>
      </c>
      <c r="C2175" t="s">
        <v>8223</v>
      </c>
      <c r="D2175" t="s">
        <v>8218</v>
      </c>
    </row>
    <row r="2176" spans="1:4" x14ac:dyDescent="0.3">
      <c r="A2176" t="s">
        <v>8390</v>
      </c>
      <c r="C2176" t="s">
        <v>8223</v>
      </c>
      <c r="D2176" t="s">
        <v>8218</v>
      </c>
    </row>
    <row r="2177" spans="1:4" x14ac:dyDescent="0.3">
      <c r="A2177" t="s">
        <v>8390</v>
      </c>
      <c r="C2177" t="s">
        <v>8223</v>
      </c>
      <c r="D2177" t="s">
        <v>8218</v>
      </c>
    </row>
    <row r="2178" spans="1:4" x14ac:dyDescent="0.3">
      <c r="A2178" t="s">
        <v>8390</v>
      </c>
      <c r="C2178" t="s">
        <v>8223</v>
      </c>
      <c r="D2178" t="s">
        <v>8218</v>
      </c>
    </row>
    <row r="2179" spans="1:4" x14ac:dyDescent="0.3">
      <c r="A2179" t="s">
        <v>8390</v>
      </c>
      <c r="C2179" t="s">
        <v>8223</v>
      </c>
      <c r="D2179" t="s">
        <v>8218</v>
      </c>
    </row>
    <row r="2180" spans="1:4" x14ac:dyDescent="0.3">
      <c r="A2180" t="s">
        <v>8390</v>
      </c>
      <c r="C2180" t="s">
        <v>8223</v>
      </c>
      <c r="D2180" t="s">
        <v>8218</v>
      </c>
    </row>
    <row r="2181" spans="1:4" x14ac:dyDescent="0.3">
      <c r="A2181" t="s">
        <v>8390</v>
      </c>
      <c r="C2181" t="s">
        <v>8223</v>
      </c>
      <c r="D2181" t="s">
        <v>8218</v>
      </c>
    </row>
    <row r="2182" spans="1:4" x14ac:dyDescent="0.3">
      <c r="A2182" t="s">
        <v>8390</v>
      </c>
      <c r="C2182" t="s">
        <v>8223</v>
      </c>
      <c r="D2182" t="s">
        <v>8218</v>
      </c>
    </row>
    <row r="2183" spans="1:4" x14ac:dyDescent="0.3">
      <c r="A2183" t="s">
        <v>8390</v>
      </c>
      <c r="C2183" t="s">
        <v>8223</v>
      </c>
      <c r="D2183" t="s">
        <v>8218</v>
      </c>
    </row>
    <row r="2184" spans="1:4" x14ac:dyDescent="0.3">
      <c r="A2184" t="s">
        <v>8390</v>
      </c>
      <c r="C2184" t="s">
        <v>8223</v>
      </c>
      <c r="D2184" t="s">
        <v>8218</v>
      </c>
    </row>
    <row r="2185" spans="1:4" x14ac:dyDescent="0.3">
      <c r="A2185" t="s">
        <v>8390</v>
      </c>
      <c r="C2185" t="s">
        <v>8223</v>
      </c>
      <c r="D2185" t="s">
        <v>8218</v>
      </c>
    </row>
    <row r="2186" spans="1:4" x14ac:dyDescent="0.3">
      <c r="A2186" t="s">
        <v>8390</v>
      </c>
      <c r="C2186" t="s">
        <v>8223</v>
      </c>
      <c r="D2186" t="s">
        <v>8218</v>
      </c>
    </row>
    <row r="2187" spans="1:4" x14ac:dyDescent="0.3">
      <c r="A2187" t="s">
        <v>8390</v>
      </c>
      <c r="C2187" t="s">
        <v>8223</v>
      </c>
    </row>
    <row r="2188" spans="1:4" x14ac:dyDescent="0.3">
      <c r="A2188" t="s">
        <v>8390</v>
      </c>
      <c r="C2188" t="s">
        <v>8223</v>
      </c>
    </row>
    <row r="2189" spans="1:4" x14ac:dyDescent="0.3">
      <c r="A2189" t="s">
        <v>8390</v>
      </c>
      <c r="C2189" t="s">
        <v>8223</v>
      </c>
    </row>
    <row r="2190" spans="1:4" x14ac:dyDescent="0.3">
      <c r="A2190" t="s">
        <v>8390</v>
      </c>
      <c r="C2190" t="s">
        <v>8223</v>
      </c>
    </row>
    <row r="2191" spans="1:4" x14ac:dyDescent="0.3">
      <c r="A2191" t="s">
        <v>8390</v>
      </c>
      <c r="C2191" t="s">
        <v>8223</v>
      </c>
    </row>
    <row r="2192" spans="1:4" x14ac:dyDescent="0.3">
      <c r="A2192" t="s">
        <v>8390</v>
      </c>
      <c r="C2192" t="s">
        <v>8223</v>
      </c>
    </row>
    <row r="2193" spans="1:3" x14ac:dyDescent="0.3">
      <c r="A2193" t="s">
        <v>8390</v>
      </c>
      <c r="C2193" t="s">
        <v>8223</v>
      </c>
    </row>
    <row r="2194" spans="1:3" x14ac:dyDescent="0.3">
      <c r="A2194" t="s">
        <v>8390</v>
      </c>
      <c r="C2194" t="s">
        <v>8223</v>
      </c>
    </row>
    <row r="2195" spans="1:3" x14ac:dyDescent="0.3">
      <c r="A2195" t="s">
        <v>8390</v>
      </c>
      <c r="C2195" t="s">
        <v>8223</v>
      </c>
    </row>
    <row r="2196" spans="1:3" x14ac:dyDescent="0.3">
      <c r="A2196" t="s">
        <v>8390</v>
      </c>
      <c r="C2196" t="s">
        <v>8223</v>
      </c>
    </row>
    <row r="2197" spans="1:3" x14ac:dyDescent="0.3">
      <c r="A2197" t="s">
        <v>8390</v>
      </c>
      <c r="C2197" t="s">
        <v>8223</v>
      </c>
    </row>
    <row r="2198" spans="1:3" x14ac:dyDescent="0.3">
      <c r="A2198" t="s">
        <v>8390</v>
      </c>
      <c r="C2198" t="s">
        <v>8223</v>
      </c>
    </row>
    <row r="2199" spans="1:3" x14ac:dyDescent="0.3">
      <c r="A2199" t="s">
        <v>8390</v>
      </c>
      <c r="C2199" t="s">
        <v>8223</v>
      </c>
    </row>
    <row r="2200" spans="1:3" x14ac:dyDescent="0.3">
      <c r="A2200" t="s">
        <v>8390</v>
      </c>
      <c r="C2200" t="s">
        <v>8223</v>
      </c>
    </row>
    <row r="2201" spans="1:3" x14ac:dyDescent="0.3">
      <c r="A2201" t="s">
        <v>8390</v>
      </c>
      <c r="C2201" t="s">
        <v>8223</v>
      </c>
    </row>
    <row r="2202" spans="1:3" x14ac:dyDescent="0.3">
      <c r="A2202" t="s">
        <v>8390</v>
      </c>
      <c r="C2202" t="s">
        <v>8223</v>
      </c>
    </row>
    <row r="2203" spans="1:3" x14ac:dyDescent="0.3">
      <c r="A2203" t="s">
        <v>8390</v>
      </c>
      <c r="C2203" t="s">
        <v>8223</v>
      </c>
    </row>
    <row r="2204" spans="1:3" x14ac:dyDescent="0.3">
      <c r="A2204" t="s">
        <v>8390</v>
      </c>
      <c r="C2204" t="s">
        <v>8223</v>
      </c>
    </row>
    <row r="2205" spans="1:3" x14ac:dyDescent="0.3">
      <c r="A2205" t="s">
        <v>8390</v>
      </c>
      <c r="C2205" t="s">
        <v>8223</v>
      </c>
    </row>
    <row r="2206" spans="1:3" x14ac:dyDescent="0.3">
      <c r="A2206" t="s">
        <v>8390</v>
      </c>
      <c r="C2206" t="s">
        <v>8223</v>
      </c>
    </row>
    <row r="2207" spans="1:3" x14ac:dyDescent="0.3">
      <c r="A2207" t="s">
        <v>8390</v>
      </c>
      <c r="C2207" t="s">
        <v>8223</v>
      </c>
    </row>
    <row r="2208" spans="1:3" x14ac:dyDescent="0.3">
      <c r="A2208" t="s">
        <v>8390</v>
      </c>
      <c r="C2208" t="s">
        <v>8223</v>
      </c>
    </row>
    <row r="2209" spans="1:3" x14ac:dyDescent="0.3">
      <c r="A2209" t="s">
        <v>8390</v>
      </c>
      <c r="C2209" t="s">
        <v>8223</v>
      </c>
    </row>
    <row r="2210" spans="1:3" x14ac:dyDescent="0.3">
      <c r="A2210" t="s">
        <v>8390</v>
      </c>
      <c r="C2210" t="s">
        <v>8223</v>
      </c>
    </row>
    <row r="2211" spans="1:3" x14ac:dyDescent="0.3">
      <c r="A2211" t="s">
        <v>8390</v>
      </c>
      <c r="C2211" t="s">
        <v>8223</v>
      </c>
    </row>
    <row r="2212" spans="1:3" x14ac:dyDescent="0.3">
      <c r="A2212" t="s">
        <v>8390</v>
      </c>
      <c r="C2212" t="s">
        <v>8223</v>
      </c>
    </row>
    <row r="2213" spans="1:3" x14ac:dyDescent="0.3">
      <c r="A2213" t="s">
        <v>8390</v>
      </c>
      <c r="C2213" t="s">
        <v>8223</v>
      </c>
    </row>
    <row r="2214" spans="1:3" x14ac:dyDescent="0.3">
      <c r="A2214" t="s">
        <v>8390</v>
      </c>
      <c r="C2214" t="s">
        <v>8223</v>
      </c>
    </row>
    <row r="2215" spans="1:3" x14ac:dyDescent="0.3">
      <c r="A2215" t="s">
        <v>8390</v>
      </c>
      <c r="C2215" t="s">
        <v>8223</v>
      </c>
    </row>
    <row r="2216" spans="1:3" x14ac:dyDescent="0.3">
      <c r="A2216" t="s">
        <v>8390</v>
      </c>
      <c r="C2216" t="s">
        <v>8223</v>
      </c>
    </row>
    <row r="2217" spans="1:3" x14ac:dyDescent="0.3">
      <c r="A2217" t="s">
        <v>8390</v>
      </c>
      <c r="C2217" t="s">
        <v>8223</v>
      </c>
    </row>
    <row r="2218" spans="1:3" x14ac:dyDescent="0.3">
      <c r="A2218" t="s">
        <v>8390</v>
      </c>
      <c r="C2218" t="s">
        <v>8223</v>
      </c>
    </row>
    <row r="2219" spans="1:3" x14ac:dyDescent="0.3">
      <c r="A2219" t="s">
        <v>8390</v>
      </c>
      <c r="C2219" t="s">
        <v>8223</v>
      </c>
    </row>
    <row r="2220" spans="1:3" x14ac:dyDescent="0.3">
      <c r="A2220" t="s">
        <v>8390</v>
      </c>
      <c r="C2220" t="s">
        <v>8223</v>
      </c>
    </row>
    <row r="2221" spans="1:3" x14ac:dyDescent="0.3">
      <c r="A2221" t="s">
        <v>8390</v>
      </c>
      <c r="C2221" t="s">
        <v>8223</v>
      </c>
    </row>
    <row r="2222" spans="1:3" x14ac:dyDescent="0.3">
      <c r="A2222" t="s">
        <v>8390</v>
      </c>
      <c r="C2222" t="s">
        <v>8223</v>
      </c>
    </row>
    <row r="2223" spans="1:3" x14ac:dyDescent="0.3">
      <c r="A2223" t="s">
        <v>8390</v>
      </c>
      <c r="C2223" t="s">
        <v>8223</v>
      </c>
    </row>
    <row r="2224" spans="1:3" x14ac:dyDescent="0.3">
      <c r="A2224" t="s">
        <v>8390</v>
      </c>
      <c r="C2224" t="s">
        <v>8223</v>
      </c>
    </row>
    <row r="2225" spans="1:3" x14ac:dyDescent="0.3">
      <c r="A2225" t="s">
        <v>8390</v>
      </c>
      <c r="C2225" t="s">
        <v>8223</v>
      </c>
    </row>
    <row r="2226" spans="1:3" x14ac:dyDescent="0.3">
      <c r="A2226" t="s">
        <v>8390</v>
      </c>
      <c r="C2226" t="s">
        <v>8223</v>
      </c>
    </row>
    <row r="2227" spans="1:3" x14ac:dyDescent="0.3">
      <c r="A2227" t="s">
        <v>8390</v>
      </c>
      <c r="C2227" t="s">
        <v>8223</v>
      </c>
    </row>
    <row r="2228" spans="1:3" x14ac:dyDescent="0.3">
      <c r="A2228" t="s">
        <v>8390</v>
      </c>
      <c r="C2228" t="s">
        <v>8223</v>
      </c>
    </row>
    <row r="2229" spans="1:3" x14ac:dyDescent="0.3">
      <c r="A2229" t="s">
        <v>8390</v>
      </c>
      <c r="C2229" t="s">
        <v>8223</v>
      </c>
    </row>
    <row r="2230" spans="1:3" x14ac:dyDescent="0.3">
      <c r="A2230" t="s">
        <v>8390</v>
      </c>
      <c r="C2230" t="s">
        <v>8223</v>
      </c>
    </row>
    <row r="2231" spans="1:3" x14ac:dyDescent="0.3">
      <c r="A2231" t="s">
        <v>8390</v>
      </c>
      <c r="C2231" t="s">
        <v>8223</v>
      </c>
    </row>
    <row r="2232" spans="1:3" x14ac:dyDescent="0.3">
      <c r="A2232" t="s">
        <v>8390</v>
      </c>
      <c r="C2232" t="s">
        <v>8223</v>
      </c>
    </row>
    <row r="2233" spans="1:3" x14ac:dyDescent="0.3">
      <c r="A2233" t="s">
        <v>8390</v>
      </c>
      <c r="C2233" t="s">
        <v>8223</v>
      </c>
    </row>
    <row r="2234" spans="1:3" x14ac:dyDescent="0.3">
      <c r="A2234" t="s">
        <v>8390</v>
      </c>
      <c r="C2234" t="s">
        <v>8223</v>
      </c>
    </row>
    <row r="2235" spans="1:3" x14ac:dyDescent="0.3">
      <c r="A2235" t="s">
        <v>8390</v>
      </c>
      <c r="C2235" t="s">
        <v>8223</v>
      </c>
    </row>
    <row r="2236" spans="1:3" x14ac:dyDescent="0.3">
      <c r="A2236" t="s">
        <v>8390</v>
      </c>
      <c r="C2236" t="s">
        <v>8223</v>
      </c>
    </row>
    <row r="2237" spans="1:3" x14ac:dyDescent="0.3">
      <c r="A2237" t="s">
        <v>8390</v>
      </c>
      <c r="C2237" t="s">
        <v>8223</v>
      </c>
    </row>
    <row r="2238" spans="1:3" x14ac:dyDescent="0.3">
      <c r="A2238" t="s">
        <v>8390</v>
      </c>
      <c r="C2238" t="s">
        <v>8223</v>
      </c>
    </row>
    <row r="2239" spans="1:3" x14ac:dyDescent="0.3">
      <c r="A2239" t="s">
        <v>8390</v>
      </c>
      <c r="C2239" t="s">
        <v>8223</v>
      </c>
    </row>
    <row r="2240" spans="1:3" x14ac:dyDescent="0.3">
      <c r="A2240" t="s">
        <v>8390</v>
      </c>
      <c r="C2240" t="s">
        <v>8223</v>
      </c>
    </row>
    <row r="2241" spans="1:3" x14ac:dyDescent="0.3">
      <c r="A2241" t="s">
        <v>8390</v>
      </c>
      <c r="C2241" t="s">
        <v>8223</v>
      </c>
    </row>
    <row r="2242" spans="1:3" x14ac:dyDescent="0.3">
      <c r="A2242" t="s">
        <v>8390</v>
      </c>
      <c r="C2242" t="s">
        <v>8223</v>
      </c>
    </row>
    <row r="2243" spans="1:3" x14ac:dyDescent="0.3">
      <c r="A2243" t="s">
        <v>8390</v>
      </c>
      <c r="C2243" t="s">
        <v>8223</v>
      </c>
    </row>
    <row r="2244" spans="1:3" x14ac:dyDescent="0.3">
      <c r="A2244" t="s">
        <v>8390</v>
      </c>
      <c r="C2244" t="s">
        <v>8223</v>
      </c>
    </row>
    <row r="2245" spans="1:3" x14ac:dyDescent="0.3">
      <c r="A2245" t="s">
        <v>8390</v>
      </c>
      <c r="C2245" t="s">
        <v>8223</v>
      </c>
    </row>
    <row r="2246" spans="1:3" x14ac:dyDescent="0.3">
      <c r="A2246" t="s">
        <v>8390</v>
      </c>
      <c r="C2246" t="s">
        <v>8223</v>
      </c>
    </row>
    <row r="2247" spans="1:3" x14ac:dyDescent="0.3">
      <c r="A2247" t="s">
        <v>8390</v>
      </c>
      <c r="C2247" t="s">
        <v>8223</v>
      </c>
    </row>
    <row r="2248" spans="1:3" x14ac:dyDescent="0.3">
      <c r="A2248" t="s">
        <v>8390</v>
      </c>
      <c r="C2248" t="s">
        <v>8223</v>
      </c>
    </row>
    <row r="2249" spans="1:3" x14ac:dyDescent="0.3">
      <c r="A2249" t="s">
        <v>8390</v>
      </c>
      <c r="C2249" t="s">
        <v>8223</v>
      </c>
    </row>
    <row r="2250" spans="1:3" x14ac:dyDescent="0.3">
      <c r="A2250" t="s">
        <v>8390</v>
      </c>
      <c r="C2250" t="s">
        <v>8223</v>
      </c>
    </row>
    <row r="2251" spans="1:3" x14ac:dyDescent="0.3">
      <c r="A2251" t="s">
        <v>8390</v>
      </c>
      <c r="C2251" t="s">
        <v>8223</v>
      </c>
    </row>
    <row r="2252" spans="1:3" x14ac:dyDescent="0.3">
      <c r="A2252" t="s">
        <v>8390</v>
      </c>
      <c r="C2252" t="s">
        <v>8223</v>
      </c>
    </row>
    <row r="2253" spans="1:3" x14ac:dyDescent="0.3">
      <c r="A2253" t="s">
        <v>8390</v>
      </c>
      <c r="C2253" t="s">
        <v>8223</v>
      </c>
    </row>
    <row r="2254" spans="1:3" x14ac:dyDescent="0.3">
      <c r="A2254" t="s">
        <v>8390</v>
      </c>
      <c r="C2254" t="s">
        <v>8223</v>
      </c>
    </row>
    <row r="2255" spans="1:3" x14ac:dyDescent="0.3">
      <c r="A2255" t="s">
        <v>8390</v>
      </c>
      <c r="C2255" t="s">
        <v>8223</v>
      </c>
    </row>
    <row r="2256" spans="1:3" x14ac:dyDescent="0.3">
      <c r="A2256" t="s">
        <v>8390</v>
      </c>
      <c r="C2256" t="s">
        <v>8223</v>
      </c>
    </row>
    <row r="2257" spans="1:3" x14ac:dyDescent="0.3">
      <c r="A2257" t="s">
        <v>8390</v>
      </c>
      <c r="C2257" t="s">
        <v>8223</v>
      </c>
    </row>
    <row r="2258" spans="1:3" x14ac:dyDescent="0.3">
      <c r="A2258" t="s">
        <v>8390</v>
      </c>
      <c r="C2258" t="s">
        <v>8223</v>
      </c>
    </row>
    <row r="2259" spans="1:3" x14ac:dyDescent="0.3">
      <c r="A2259" t="s">
        <v>8390</v>
      </c>
      <c r="C2259" t="s">
        <v>8223</v>
      </c>
    </row>
    <row r="2260" spans="1:3" x14ac:dyDescent="0.3">
      <c r="A2260" t="s">
        <v>8390</v>
      </c>
      <c r="C2260" t="s">
        <v>8223</v>
      </c>
    </row>
    <row r="2261" spans="1:3" x14ac:dyDescent="0.3">
      <c r="A2261" t="s">
        <v>8390</v>
      </c>
      <c r="C2261" t="s">
        <v>8223</v>
      </c>
    </row>
    <row r="2262" spans="1:3" x14ac:dyDescent="0.3">
      <c r="A2262" t="s">
        <v>8390</v>
      </c>
      <c r="C2262" t="s">
        <v>8223</v>
      </c>
    </row>
    <row r="2263" spans="1:3" x14ac:dyDescent="0.3">
      <c r="A2263" t="s">
        <v>8390</v>
      </c>
      <c r="C2263" t="s">
        <v>8223</v>
      </c>
    </row>
    <row r="2264" spans="1:3" x14ac:dyDescent="0.3">
      <c r="A2264" t="s">
        <v>8390</v>
      </c>
      <c r="C2264" t="s">
        <v>8223</v>
      </c>
    </row>
    <row r="2265" spans="1:3" x14ac:dyDescent="0.3">
      <c r="A2265" t="s">
        <v>8390</v>
      </c>
      <c r="C2265" t="s">
        <v>8223</v>
      </c>
    </row>
    <row r="2266" spans="1:3" x14ac:dyDescent="0.3">
      <c r="A2266" t="s">
        <v>8390</v>
      </c>
      <c r="C2266" t="s">
        <v>8223</v>
      </c>
    </row>
    <row r="2267" spans="1:3" x14ac:dyDescent="0.3">
      <c r="A2267" t="s">
        <v>8390</v>
      </c>
      <c r="C2267" t="s">
        <v>8223</v>
      </c>
    </row>
    <row r="2268" spans="1:3" x14ac:dyDescent="0.3">
      <c r="A2268" t="s">
        <v>8390</v>
      </c>
      <c r="C2268" t="s">
        <v>8223</v>
      </c>
    </row>
    <row r="2269" spans="1:3" x14ac:dyDescent="0.3">
      <c r="A2269" t="s">
        <v>8390</v>
      </c>
      <c r="C2269" t="s">
        <v>8223</v>
      </c>
    </row>
    <row r="2270" spans="1:3" x14ac:dyDescent="0.3">
      <c r="A2270" t="s">
        <v>8390</v>
      </c>
      <c r="C2270" t="s">
        <v>8223</v>
      </c>
    </row>
    <row r="2271" spans="1:3" x14ac:dyDescent="0.3">
      <c r="A2271" t="s">
        <v>8390</v>
      </c>
      <c r="C2271" t="s">
        <v>8223</v>
      </c>
    </row>
    <row r="2272" spans="1:3" x14ac:dyDescent="0.3">
      <c r="A2272" t="s">
        <v>8390</v>
      </c>
      <c r="C2272" t="s">
        <v>8223</v>
      </c>
    </row>
    <row r="2273" spans="1:3" x14ac:dyDescent="0.3">
      <c r="A2273" t="s">
        <v>8390</v>
      </c>
      <c r="C2273" t="s">
        <v>8223</v>
      </c>
    </row>
    <row r="2274" spans="1:3" x14ac:dyDescent="0.3">
      <c r="A2274" t="s">
        <v>8390</v>
      </c>
      <c r="C2274" t="s">
        <v>8223</v>
      </c>
    </row>
    <row r="2275" spans="1:3" x14ac:dyDescent="0.3">
      <c r="A2275" t="s">
        <v>8390</v>
      </c>
      <c r="C2275" t="s">
        <v>8223</v>
      </c>
    </row>
    <row r="2276" spans="1:3" x14ac:dyDescent="0.3">
      <c r="A2276" t="s">
        <v>8390</v>
      </c>
      <c r="C2276" t="s">
        <v>8223</v>
      </c>
    </row>
    <row r="2277" spans="1:3" x14ac:dyDescent="0.3">
      <c r="A2277" t="s">
        <v>8390</v>
      </c>
      <c r="C2277" t="s">
        <v>8223</v>
      </c>
    </row>
    <row r="2278" spans="1:3" x14ac:dyDescent="0.3">
      <c r="A2278" t="s">
        <v>8390</v>
      </c>
      <c r="C2278" t="s">
        <v>8223</v>
      </c>
    </row>
    <row r="2279" spans="1:3" x14ac:dyDescent="0.3">
      <c r="A2279" t="s">
        <v>8390</v>
      </c>
      <c r="C2279" t="s">
        <v>8223</v>
      </c>
    </row>
    <row r="2280" spans="1:3" x14ac:dyDescent="0.3">
      <c r="A2280" t="s">
        <v>8390</v>
      </c>
      <c r="C2280" t="s">
        <v>8223</v>
      </c>
    </row>
    <row r="2281" spans="1:3" x14ac:dyDescent="0.3">
      <c r="A2281" t="s">
        <v>8390</v>
      </c>
      <c r="C2281" t="s">
        <v>8223</v>
      </c>
    </row>
    <row r="2282" spans="1:3" x14ac:dyDescent="0.3">
      <c r="A2282" t="s">
        <v>8390</v>
      </c>
      <c r="C2282" t="s">
        <v>8223</v>
      </c>
    </row>
    <row r="2283" spans="1:3" x14ac:dyDescent="0.3">
      <c r="A2283" t="s">
        <v>8390</v>
      </c>
      <c r="C2283" t="s">
        <v>8223</v>
      </c>
    </row>
    <row r="2284" spans="1:3" x14ac:dyDescent="0.3">
      <c r="A2284" t="s">
        <v>8390</v>
      </c>
      <c r="C2284" t="s">
        <v>8223</v>
      </c>
    </row>
    <row r="2285" spans="1:3" x14ac:dyDescent="0.3">
      <c r="A2285" t="s">
        <v>8390</v>
      </c>
      <c r="C2285" t="s">
        <v>8223</v>
      </c>
    </row>
    <row r="2286" spans="1:3" x14ac:dyDescent="0.3">
      <c r="A2286" t="s">
        <v>8390</v>
      </c>
      <c r="C2286" t="s">
        <v>8223</v>
      </c>
    </row>
    <row r="2287" spans="1:3" x14ac:dyDescent="0.3">
      <c r="A2287" t="s">
        <v>8390</v>
      </c>
      <c r="C2287" t="s">
        <v>8223</v>
      </c>
    </row>
    <row r="2288" spans="1:3" x14ac:dyDescent="0.3">
      <c r="A2288" t="s">
        <v>8390</v>
      </c>
      <c r="C2288" t="s">
        <v>8223</v>
      </c>
    </row>
    <row r="2289" spans="1:3" x14ac:dyDescent="0.3">
      <c r="A2289" t="s">
        <v>8390</v>
      </c>
      <c r="C2289" t="s">
        <v>8223</v>
      </c>
    </row>
    <row r="2290" spans="1:3" x14ac:dyDescent="0.3">
      <c r="A2290" t="s">
        <v>8390</v>
      </c>
      <c r="C2290" t="s">
        <v>8223</v>
      </c>
    </row>
    <row r="2291" spans="1:3" x14ac:dyDescent="0.3">
      <c r="A2291" t="s">
        <v>8390</v>
      </c>
      <c r="C2291" t="s">
        <v>8223</v>
      </c>
    </row>
    <row r="2292" spans="1:3" x14ac:dyDescent="0.3">
      <c r="A2292" t="s">
        <v>8390</v>
      </c>
      <c r="C2292" t="s">
        <v>8223</v>
      </c>
    </row>
    <row r="2293" spans="1:3" x14ac:dyDescent="0.3">
      <c r="A2293" t="s">
        <v>8390</v>
      </c>
      <c r="C2293" t="s">
        <v>8223</v>
      </c>
    </row>
    <row r="2294" spans="1:3" x14ac:dyDescent="0.3">
      <c r="A2294" t="s">
        <v>8390</v>
      </c>
      <c r="C2294" t="s">
        <v>8223</v>
      </c>
    </row>
    <row r="2295" spans="1:3" x14ac:dyDescent="0.3">
      <c r="A2295" t="s">
        <v>8390</v>
      </c>
      <c r="C2295" t="s">
        <v>8223</v>
      </c>
    </row>
    <row r="2296" spans="1:3" x14ac:dyDescent="0.3">
      <c r="A2296" t="s">
        <v>8390</v>
      </c>
      <c r="C2296" t="s">
        <v>8223</v>
      </c>
    </row>
    <row r="2297" spans="1:3" x14ac:dyDescent="0.3">
      <c r="A2297" t="s">
        <v>8390</v>
      </c>
      <c r="C2297" t="s">
        <v>8223</v>
      </c>
    </row>
    <row r="2298" spans="1:3" x14ac:dyDescent="0.3">
      <c r="A2298" t="s">
        <v>8390</v>
      </c>
      <c r="C2298" t="s">
        <v>8223</v>
      </c>
    </row>
    <row r="2299" spans="1:3" x14ac:dyDescent="0.3">
      <c r="A2299" t="s">
        <v>8390</v>
      </c>
      <c r="C2299" t="s">
        <v>8223</v>
      </c>
    </row>
    <row r="2300" spans="1:3" x14ac:dyDescent="0.3">
      <c r="A2300" t="s">
        <v>8390</v>
      </c>
      <c r="C2300" t="s">
        <v>8223</v>
      </c>
    </row>
    <row r="2301" spans="1:3" x14ac:dyDescent="0.3">
      <c r="A2301" t="s">
        <v>8390</v>
      </c>
      <c r="C2301" t="s">
        <v>8223</v>
      </c>
    </row>
    <row r="2302" spans="1:3" x14ac:dyDescent="0.3">
      <c r="A2302" t="s">
        <v>8390</v>
      </c>
      <c r="C2302" t="s">
        <v>8223</v>
      </c>
    </row>
    <row r="2303" spans="1:3" x14ac:dyDescent="0.3">
      <c r="A2303" t="s">
        <v>8390</v>
      </c>
      <c r="C2303" t="s">
        <v>8223</v>
      </c>
    </row>
    <row r="2304" spans="1:3" x14ac:dyDescent="0.3">
      <c r="A2304" t="s">
        <v>8390</v>
      </c>
      <c r="C2304" t="s">
        <v>8223</v>
      </c>
    </row>
    <row r="2305" spans="1:3" x14ac:dyDescent="0.3">
      <c r="A2305" t="s">
        <v>8390</v>
      </c>
      <c r="C2305" t="s">
        <v>8223</v>
      </c>
    </row>
    <row r="2306" spans="1:3" x14ac:dyDescent="0.3">
      <c r="A2306" t="s">
        <v>8390</v>
      </c>
      <c r="C2306" t="s">
        <v>8223</v>
      </c>
    </row>
    <row r="2307" spans="1:3" x14ac:dyDescent="0.3">
      <c r="A2307" t="s">
        <v>8390</v>
      </c>
      <c r="C2307" t="s">
        <v>8223</v>
      </c>
    </row>
    <row r="2308" spans="1:3" x14ac:dyDescent="0.3">
      <c r="A2308" t="s">
        <v>8390</v>
      </c>
      <c r="C2308" t="s">
        <v>8223</v>
      </c>
    </row>
    <row r="2309" spans="1:3" x14ac:dyDescent="0.3">
      <c r="A2309" t="s">
        <v>8390</v>
      </c>
      <c r="C2309" t="s">
        <v>8223</v>
      </c>
    </row>
    <row r="2310" spans="1:3" x14ac:dyDescent="0.3">
      <c r="A2310" t="s">
        <v>8390</v>
      </c>
      <c r="C2310" t="s">
        <v>8223</v>
      </c>
    </row>
    <row r="2311" spans="1:3" x14ac:dyDescent="0.3">
      <c r="A2311" t="s">
        <v>8390</v>
      </c>
      <c r="C2311" t="s">
        <v>8223</v>
      </c>
    </row>
    <row r="2312" spans="1:3" x14ac:dyDescent="0.3">
      <c r="A2312" t="s">
        <v>8390</v>
      </c>
      <c r="C2312" t="s">
        <v>8223</v>
      </c>
    </row>
    <row r="2313" spans="1:3" x14ac:dyDescent="0.3">
      <c r="A2313" t="s">
        <v>8390</v>
      </c>
      <c r="C2313" t="s">
        <v>8223</v>
      </c>
    </row>
    <row r="2314" spans="1:3" x14ac:dyDescent="0.3">
      <c r="A2314" t="s">
        <v>8390</v>
      </c>
      <c r="C2314" t="s">
        <v>8223</v>
      </c>
    </row>
    <row r="2315" spans="1:3" x14ac:dyDescent="0.3">
      <c r="A2315" t="s">
        <v>8390</v>
      </c>
      <c r="C2315" t="s">
        <v>8223</v>
      </c>
    </row>
    <row r="2316" spans="1:3" x14ac:dyDescent="0.3">
      <c r="A2316" t="s">
        <v>8390</v>
      </c>
      <c r="C2316" t="s">
        <v>8223</v>
      </c>
    </row>
    <row r="2317" spans="1:3" x14ac:dyDescent="0.3">
      <c r="A2317" t="s">
        <v>8390</v>
      </c>
      <c r="C2317" t="s">
        <v>8223</v>
      </c>
    </row>
    <row r="2318" spans="1:3" x14ac:dyDescent="0.3">
      <c r="A2318" t="s">
        <v>8390</v>
      </c>
      <c r="C2318" t="s">
        <v>8223</v>
      </c>
    </row>
    <row r="2319" spans="1:3" x14ac:dyDescent="0.3">
      <c r="A2319" t="s">
        <v>8390</v>
      </c>
      <c r="C2319" t="s">
        <v>8223</v>
      </c>
    </row>
    <row r="2320" spans="1:3" x14ac:dyDescent="0.3">
      <c r="A2320" t="s">
        <v>8390</v>
      </c>
      <c r="C2320" t="s">
        <v>8223</v>
      </c>
    </row>
    <row r="2321" spans="1:3" x14ac:dyDescent="0.3">
      <c r="A2321" t="s">
        <v>8390</v>
      </c>
      <c r="C2321" t="s">
        <v>8223</v>
      </c>
    </row>
    <row r="2322" spans="1:3" x14ac:dyDescent="0.3">
      <c r="A2322" t="s">
        <v>8390</v>
      </c>
      <c r="C2322" t="s">
        <v>8223</v>
      </c>
    </row>
    <row r="2323" spans="1:3" x14ac:dyDescent="0.3">
      <c r="A2323" t="s">
        <v>8390</v>
      </c>
      <c r="C2323" t="s">
        <v>8223</v>
      </c>
    </row>
    <row r="2324" spans="1:3" x14ac:dyDescent="0.3">
      <c r="A2324" t="s">
        <v>8390</v>
      </c>
      <c r="C2324" t="s">
        <v>8223</v>
      </c>
    </row>
    <row r="2325" spans="1:3" x14ac:dyDescent="0.3">
      <c r="A2325" t="s">
        <v>8390</v>
      </c>
      <c r="C2325" t="s">
        <v>8223</v>
      </c>
    </row>
    <row r="2326" spans="1:3" x14ac:dyDescent="0.3">
      <c r="A2326" t="s">
        <v>8390</v>
      </c>
      <c r="C2326" t="s">
        <v>8223</v>
      </c>
    </row>
    <row r="2327" spans="1:3" x14ac:dyDescent="0.3">
      <c r="A2327" t="s">
        <v>8390</v>
      </c>
      <c r="C2327" t="s">
        <v>8223</v>
      </c>
    </row>
    <row r="2328" spans="1:3" x14ac:dyDescent="0.3">
      <c r="A2328" t="s">
        <v>8390</v>
      </c>
      <c r="C2328" t="s">
        <v>8223</v>
      </c>
    </row>
    <row r="2329" spans="1:3" x14ac:dyDescent="0.3">
      <c r="A2329" t="s">
        <v>8390</v>
      </c>
      <c r="C2329" t="s">
        <v>8223</v>
      </c>
    </row>
    <row r="2330" spans="1:3" x14ac:dyDescent="0.3">
      <c r="A2330" t="s">
        <v>8390</v>
      </c>
      <c r="C2330" t="s">
        <v>8223</v>
      </c>
    </row>
    <row r="2331" spans="1:3" x14ac:dyDescent="0.3">
      <c r="A2331" t="s">
        <v>8390</v>
      </c>
      <c r="C2331" t="s">
        <v>8223</v>
      </c>
    </row>
    <row r="2332" spans="1:3" x14ac:dyDescent="0.3">
      <c r="A2332" t="s">
        <v>8390</v>
      </c>
      <c r="C2332" t="s">
        <v>8223</v>
      </c>
    </row>
    <row r="2333" spans="1:3" x14ac:dyDescent="0.3">
      <c r="A2333" t="s">
        <v>8390</v>
      </c>
      <c r="C2333" t="s">
        <v>8223</v>
      </c>
    </row>
    <row r="2334" spans="1:3" x14ac:dyDescent="0.3">
      <c r="A2334" t="s">
        <v>8390</v>
      </c>
      <c r="C2334" t="s">
        <v>8223</v>
      </c>
    </row>
    <row r="2335" spans="1:3" x14ac:dyDescent="0.3">
      <c r="A2335" t="s">
        <v>8390</v>
      </c>
      <c r="C2335" t="s">
        <v>8223</v>
      </c>
    </row>
    <row r="2336" spans="1:3" x14ac:dyDescent="0.3">
      <c r="A2336" t="s">
        <v>8390</v>
      </c>
      <c r="C2336" t="s">
        <v>8223</v>
      </c>
    </row>
    <row r="2337" spans="1:3" x14ac:dyDescent="0.3">
      <c r="A2337" t="s">
        <v>8390</v>
      </c>
      <c r="C2337" t="s">
        <v>8223</v>
      </c>
    </row>
    <row r="2338" spans="1:3" x14ac:dyDescent="0.3">
      <c r="A2338" t="s">
        <v>8390</v>
      </c>
      <c r="C2338" t="s">
        <v>8223</v>
      </c>
    </row>
    <row r="2339" spans="1:3" x14ac:dyDescent="0.3">
      <c r="A2339" t="s">
        <v>8390</v>
      </c>
      <c r="C2339" t="s">
        <v>8223</v>
      </c>
    </row>
    <row r="2340" spans="1:3" x14ac:dyDescent="0.3">
      <c r="A2340" t="s">
        <v>8390</v>
      </c>
      <c r="C2340" t="s">
        <v>8223</v>
      </c>
    </row>
    <row r="2341" spans="1:3" x14ac:dyDescent="0.3">
      <c r="A2341" t="s">
        <v>8390</v>
      </c>
      <c r="C2341" t="s">
        <v>8223</v>
      </c>
    </row>
    <row r="2342" spans="1:3" x14ac:dyDescent="0.3">
      <c r="A2342" t="s">
        <v>8390</v>
      </c>
      <c r="C2342" t="s">
        <v>8223</v>
      </c>
    </row>
    <row r="2343" spans="1:3" x14ac:dyDescent="0.3">
      <c r="A2343" t="s">
        <v>8390</v>
      </c>
      <c r="C2343" t="s">
        <v>8223</v>
      </c>
    </row>
    <row r="2344" spans="1:3" x14ac:dyDescent="0.3">
      <c r="A2344" t="s">
        <v>8390</v>
      </c>
      <c r="C2344" t="s">
        <v>8223</v>
      </c>
    </row>
    <row r="2345" spans="1:3" x14ac:dyDescent="0.3">
      <c r="A2345" t="s">
        <v>8390</v>
      </c>
      <c r="C2345" t="s">
        <v>8223</v>
      </c>
    </row>
    <row r="2346" spans="1:3" x14ac:dyDescent="0.3">
      <c r="A2346" t="s">
        <v>8390</v>
      </c>
      <c r="C2346" t="s">
        <v>8223</v>
      </c>
    </row>
    <row r="2347" spans="1:3" x14ac:dyDescent="0.3">
      <c r="A2347" t="s">
        <v>8390</v>
      </c>
      <c r="C2347" t="s">
        <v>8223</v>
      </c>
    </row>
    <row r="2348" spans="1:3" x14ac:dyDescent="0.3">
      <c r="A2348" t="s">
        <v>8390</v>
      </c>
      <c r="C2348" t="s">
        <v>8223</v>
      </c>
    </row>
    <row r="2349" spans="1:3" x14ac:dyDescent="0.3">
      <c r="A2349" t="s">
        <v>8390</v>
      </c>
      <c r="C2349" t="s">
        <v>8223</v>
      </c>
    </row>
    <row r="2350" spans="1:3" x14ac:dyDescent="0.3">
      <c r="A2350" t="s">
        <v>8390</v>
      </c>
      <c r="C2350" t="s">
        <v>8223</v>
      </c>
    </row>
    <row r="2351" spans="1:3" x14ac:dyDescent="0.3">
      <c r="A2351" t="s">
        <v>8390</v>
      </c>
      <c r="C2351" t="s">
        <v>8223</v>
      </c>
    </row>
    <row r="2352" spans="1:3" x14ac:dyDescent="0.3">
      <c r="A2352" t="s">
        <v>8390</v>
      </c>
      <c r="C2352" t="s">
        <v>8223</v>
      </c>
    </row>
    <row r="2353" spans="1:3" x14ac:dyDescent="0.3">
      <c r="A2353" t="s">
        <v>8390</v>
      </c>
      <c r="C2353" t="s">
        <v>8223</v>
      </c>
    </row>
    <row r="2354" spans="1:3" x14ac:dyDescent="0.3">
      <c r="A2354" t="s">
        <v>8390</v>
      </c>
      <c r="C2354" t="s">
        <v>8223</v>
      </c>
    </row>
    <row r="2355" spans="1:3" x14ac:dyDescent="0.3">
      <c r="A2355" t="s">
        <v>8390</v>
      </c>
      <c r="C2355" t="s">
        <v>8223</v>
      </c>
    </row>
    <row r="2356" spans="1:3" x14ac:dyDescent="0.3">
      <c r="A2356" t="s">
        <v>8390</v>
      </c>
      <c r="C2356" t="s">
        <v>8223</v>
      </c>
    </row>
    <row r="2357" spans="1:3" x14ac:dyDescent="0.3">
      <c r="A2357" t="s">
        <v>8390</v>
      </c>
      <c r="C2357" t="s">
        <v>8223</v>
      </c>
    </row>
    <row r="2358" spans="1:3" x14ac:dyDescent="0.3">
      <c r="A2358" t="s">
        <v>8390</v>
      </c>
      <c r="C2358" t="s">
        <v>8223</v>
      </c>
    </row>
    <row r="2359" spans="1:3" x14ac:dyDescent="0.3">
      <c r="A2359" t="s">
        <v>8390</v>
      </c>
      <c r="C2359" t="s">
        <v>8223</v>
      </c>
    </row>
    <row r="2360" spans="1:3" x14ac:dyDescent="0.3">
      <c r="A2360" t="s">
        <v>8390</v>
      </c>
      <c r="C2360" t="s">
        <v>8223</v>
      </c>
    </row>
    <row r="2361" spans="1:3" x14ac:dyDescent="0.3">
      <c r="A2361" t="s">
        <v>8390</v>
      </c>
      <c r="C2361" t="s">
        <v>8223</v>
      </c>
    </row>
    <row r="2362" spans="1:3" x14ac:dyDescent="0.3">
      <c r="A2362" t="s">
        <v>8390</v>
      </c>
      <c r="C2362" t="s">
        <v>8223</v>
      </c>
    </row>
    <row r="2363" spans="1:3" x14ac:dyDescent="0.3">
      <c r="A2363" t="s">
        <v>8390</v>
      </c>
      <c r="C2363" t="s">
        <v>8223</v>
      </c>
    </row>
    <row r="2364" spans="1:3" x14ac:dyDescent="0.3">
      <c r="A2364" t="s">
        <v>8390</v>
      </c>
      <c r="C2364" t="s">
        <v>8223</v>
      </c>
    </row>
    <row r="2365" spans="1:3" x14ac:dyDescent="0.3">
      <c r="A2365" t="s">
        <v>8390</v>
      </c>
      <c r="C2365" t="s">
        <v>8223</v>
      </c>
    </row>
    <row r="2366" spans="1:3" x14ac:dyDescent="0.3">
      <c r="A2366" t="s">
        <v>8390</v>
      </c>
      <c r="C2366" t="s">
        <v>8223</v>
      </c>
    </row>
    <row r="2367" spans="1:3" x14ac:dyDescent="0.3">
      <c r="A2367" t="s">
        <v>8390</v>
      </c>
      <c r="C2367" t="s">
        <v>8223</v>
      </c>
    </row>
    <row r="2368" spans="1:3" x14ac:dyDescent="0.3">
      <c r="A2368" t="s">
        <v>8390</v>
      </c>
      <c r="C2368" t="s">
        <v>8223</v>
      </c>
    </row>
    <row r="2369" spans="1:3" x14ac:dyDescent="0.3">
      <c r="A2369" t="s">
        <v>8390</v>
      </c>
      <c r="C2369" t="s">
        <v>8223</v>
      </c>
    </row>
    <row r="2370" spans="1:3" x14ac:dyDescent="0.3">
      <c r="A2370" t="s">
        <v>8390</v>
      </c>
      <c r="C2370" t="s">
        <v>8223</v>
      </c>
    </row>
    <row r="2371" spans="1:3" x14ac:dyDescent="0.3">
      <c r="A2371" t="s">
        <v>8390</v>
      </c>
      <c r="C2371" t="s">
        <v>8223</v>
      </c>
    </row>
    <row r="2372" spans="1:3" x14ac:dyDescent="0.3">
      <c r="A2372" t="s">
        <v>8390</v>
      </c>
      <c r="C2372" t="s">
        <v>8223</v>
      </c>
    </row>
    <row r="2373" spans="1:3" x14ac:dyDescent="0.3">
      <c r="A2373" t="s">
        <v>8390</v>
      </c>
      <c r="C2373" t="s">
        <v>8223</v>
      </c>
    </row>
    <row r="2374" spans="1:3" x14ac:dyDescent="0.3">
      <c r="A2374" t="s">
        <v>8390</v>
      </c>
      <c r="C2374" t="s">
        <v>8223</v>
      </c>
    </row>
    <row r="2375" spans="1:3" x14ac:dyDescent="0.3">
      <c r="A2375" t="s">
        <v>8390</v>
      </c>
      <c r="C2375" t="s">
        <v>8223</v>
      </c>
    </row>
    <row r="2376" spans="1:3" x14ac:dyDescent="0.3">
      <c r="A2376" t="s">
        <v>8390</v>
      </c>
      <c r="C2376" t="s">
        <v>8223</v>
      </c>
    </row>
    <row r="2377" spans="1:3" x14ac:dyDescent="0.3">
      <c r="A2377" t="s">
        <v>8390</v>
      </c>
      <c r="C2377" t="s">
        <v>8223</v>
      </c>
    </row>
    <row r="2378" spans="1:3" x14ac:dyDescent="0.3">
      <c r="A2378" t="s">
        <v>8390</v>
      </c>
      <c r="C2378" t="s">
        <v>8223</v>
      </c>
    </row>
    <row r="2379" spans="1:3" x14ac:dyDescent="0.3">
      <c r="A2379" t="s">
        <v>8390</v>
      </c>
      <c r="C2379" t="s">
        <v>8223</v>
      </c>
    </row>
    <row r="2380" spans="1:3" x14ac:dyDescent="0.3">
      <c r="A2380" t="s">
        <v>8390</v>
      </c>
      <c r="C2380" t="s">
        <v>8223</v>
      </c>
    </row>
    <row r="2381" spans="1:3" x14ac:dyDescent="0.3">
      <c r="A2381" t="s">
        <v>8390</v>
      </c>
      <c r="C2381" t="s">
        <v>8223</v>
      </c>
    </row>
    <row r="2382" spans="1:3" x14ac:dyDescent="0.3">
      <c r="A2382" t="s">
        <v>8390</v>
      </c>
      <c r="C2382" t="s">
        <v>8223</v>
      </c>
    </row>
    <row r="2383" spans="1:3" x14ac:dyDescent="0.3">
      <c r="A2383" t="s">
        <v>8390</v>
      </c>
      <c r="C2383" t="s">
        <v>8223</v>
      </c>
    </row>
    <row r="2384" spans="1:3" x14ac:dyDescent="0.3">
      <c r="A2384" t="s">
        <v>8390</v>
      </c>
      <c r="C2384" t="s">
        <v>8223</v>
      </c>
    </row>
    <row r="2385" spans="1:3" x14ac:dyDescent="0.3">
      <c r="A2385" t="s">
        <v>8390</v>
      </c>
      <c r="C2385" t="s">
        <v>8223</v>
      </c>
    </row>
    <row r="2386" spans="1:3" x14ac:dyDescent="0.3">
      <c r="A2386" t="s">
        <v>8390</v>
      </c>
      <c r="C2386" t="s">
        <v>8223</v>
      </c>
    </row>
    <row r="2387" spans="1:3" x14ac:dyDescent="0.3">
      <c r="A2387" t="s">
        <v>8390</v>
      </c>
      <c r="C2387" t="s">
        <v>8223</v>
      </c>
    </row>
    <row r="2388" spans="1:3" x14ac:dyDescent="0.3">
      <c r="A2388" t="s">
        <v>8390</v>
      </c>
      <c r="C2388" t="s">
        <v>8223</v>
      </c>
    </row>
    <row r="2389" spans="1:3" x14ac:dyDescent="0.3">
      <c r="A2389" t="s">
        <v>8390</v>
      </c>
      <c r="C2389" t="s">
        <v>8223</v>
      </c>
    </row>
    <row r="2390" spans="1:3" x14ac:dyDescent="0.3">
      <c r="A2390" t="s">
        <v>8390</v>
      </c>
      <c r="C2390" t="s">
        <v>8223</v>
      </c>
    </row>
    <row r="2391" spans="1:3" x14ac:dyDescent="0.3">
      <c r="A2391" t="s">
        <v>8390</v>
      </c>
      <c r="C2391" t="s">
        <v>8223</v>
      </c>
    </row>
    <row r="2392" spans="1:3" x14ac:dyDescent="0.3">
      <c r="A2392" t="s">
        <v>8390</v>
      </c>
      <c r="C2392" t="s">
        <v>8223</v>
      </c>
    </row>
    <row r="2393" spans="1:3" x14ac:dyDescent="0.3">
      <c r="A2393" t="s">
        <v>8390</v>
      </c>
      <c r="C2393" t="s">
        <v>8223</v>
      </c>
    </row>
    <row r="2394" spans="1:3" x14ac:dyDescent="0.3">
      <c r="A2394" t="s">
        <v>8390</v>
      </c>
      <c r="C2394" t="s">
        <v>8223</v>
      </c>
    </row>
    <row r="2395" spans="1:3" x14ac:dyDescent="0.3">
      <c r="A2395" t="s">
        <v>8390</v>
      </c>
      <c r="C2395" t="s">
        <v>8223</v>
      </c>
    </row>
    <row r="2396" spans="1:3" x14ac:dyDescent="0.3">
      <c r="A2396" t="s">
        <v>8390</v>
      </c>
      <c r="C2396" t="s">
        <v>8223</v>
      </c>
    </row>
    <row r="2397" spans="1:3" x14ac:dyDescent="0.3">
      <c r="A2397" t="s">
        <v>8390</v>
      </c>
      <c r="C2397" t="s">
        <v>8223</v>
      </c>
    </row>
    <row r="2398" spans="1:3" x14ac:dyDescent="0.3">
      <c r="A2398" t="s">
        <v>8390</v>
      </c>
      <c r="C2398" t="s">
        <v>8223</v>
      </c>
    </row>
    <row r="2399" spans="1:3" x14ac:dyDescent="0.3">
      <c r="A2399" t="s">
        <v>8390</v>
      </c>
      <c r="C2399" t="s">
        <v>8223</v>
      </c>
    </row>
    <row r="2400" spans="1:3" x14ac:dyDescent="0.3">
      <c r="A2400" t="s">
        <v>8390</v>
      </c>
      <c r="C2400" t="s">
        <v>8223</v>
      </c>
    </row>
    <row r="2401" spans="1:3" x14ac:dyDescent="0.3">
      <c r="A2401" t="s">
        <v>8390</v>
      </c>
      <c r="C2401" t="s">
        <v>8223</v>
      </c>
    </row>
    <row r="2402" spans="1:3" x14ac:dyDescent="0.3">
      <c r="A2402" t="s">
        <v>8390</v>
      </c>
      <c r="C2402" t="s">
        <v>8223</v>
      </c>
    </row>
    <row r="2403" spans="1:3" x14ac:dyDescent="0.3">
      <c r="A2403" t="s">
        <v>8390</v>
      </c>
      <c r="C2403" t="s">
        <v>8223</v>
      </c>
    </row>
    <row r="2404" spans="1:3" x14ac:dyDescent="0.3">
      <c r="A2404" t="s">
        <v>8390</v>
      </c>
      <c r="C2404" t="s">
        <v>8223</v>
      </c>
    </row>
    <row r="2405" spans="1:3" x14ac:dyDescent="0.3">
      <c r="A2405" t="s">
        <v>8390</v>
      </c>
      <c r="C2405" t="s">
        <v>8223</v>
      </c>
    </row>
    <row r="2406" spans="1:3" x14ac:dyDescent="0.3">
      <c r="A2406" t="s">
        <v>8390</v>
      </c>
      <c r="C2406" t="s">
        <v>8223</v>
      </c>
    </row>
    <row r="2407" spans="1:3" x14ac:dyDescent="0.3">
      <c r="A2407" t="s">
        <v>8390</v>
      </c>
      <c r="C2407" t="s">
        <v>8223</v>
      </c>
    </row>
    <row r="2408" spans="1:3" x14ac:dyDescent="0.3">
      <c r="A2408" t="s">
        <v>8390</v>
      </c>
      <c r="C2408" t="s">
        <v>8223</v>
      </c>
    </row>
    <row r="2409" spans="1:3" x14ac:dyDescent="0.3">
      <c r="A2409" t="s">
        <v>8390</v>
      </c>
      <c r="C2409" t="s">
        <v>8223</v>
      </c>
    </row>
    <row r="2410" spans="1:3" x14ac:dyDescent="0.3">
      <c r="A2410" t="s">
        <v>8390</v>
      </c>
      <c r="C2410" t="s">
        <v>8223</v>
      </c>
    </row>
    <row r="2411" spans="1:3" x14ac:dyDescent="0.3">
      <c r="A2411" t="s">
        <v>8390</v>
      </c>
      <c r="C2411" t="s">
        <v>8223</v>
      </c>
    </row>
    <row r="2412" spans="1:3" x14ac:dyDescent="0.3">
      <c r="A2412" t="s">
        <v>8390</v>
      </c>
      <c r="C2412" t="s">
        <v>8223</v>
      </c>
    </row>
    <row r="2413" spans="1:3" x14ac:dyDescent="0.3">
      <c r="A2413" t="s">
        <v>8390</v>
      </c>
      <c r="C2413" t="s">
        <v>8223</v>
      </c>
    </row>
    <row r="2414" spans="1:3" x14ac:dyDescent="0.3">
      <c r="A2414" t="s">
        <v>8390</v>
      </c>
      <c r="C2414" t="s">
        <v>8223</v>
      </c>
    </row>
    <row r="2415" spans="1:3" x14ac:dyDescent="0.3">
      <c r="A2415" t="s">
        <v>8390</v>
      </c>
      <c r="C2415" t="s">
        <v>8223</v>
      </c>
    </row>
    <row r="2416" spans="1:3" x14ac:dyDescent="0.3">
      <c r="A2416" t="s">
        <v>8390</v>
      </c>
      <c r="C2416" t="s">
        <v>8223</v>
      </c>
    </row>
    <row r="2417" spans="1:3" x14ac:dyDescent="0.3">
      <c r="A2417" t="s">
        <v>8390</v>
      </c>
      <c r="C2417" t="s">
        <v>8223</v>
      </c>
    </row>
    <row r="2418" spans="1:3" x14ac:dyDescent="0.3">
      <c r="A2418" t="s">
        <v>8390</v>
      </c>
      <c r="C2418" t="s">
        <v>8223</v>
      </c>
    </row>
    <row r="2419" spans="1:3" x14ac:dyDescent="0.3">
      <c r="A2419" t="s">
        <v>8390</v>
      </c>
      <c r="C2419" t="s">
        <v>8223</v>
      </c>
    </row>
    <row r="2420" spans="1:3" x14ac:dyDescent="0.3">
      <c r="A2420" t="s">
        <v>8390</v>
      </c>
      <c r="C2420" t="s">
        <v>8223</v>
      </c>
    </row>
    <row r="2421" spans="1:3" x14ac:dyDescent="0.3">
      <c r="A2421" t="s">
        <v>8390</v>
      </c>
      <c r="C2421" t="s">
        <v>8223</v>
      </c>
    </row>
    <row r="2422" spans="1:3" x14ac:dyDescent="0.3">
      <c r="A2422" t="s">
        <v>8390</v>
      </c>
      <c r="C2422" t="s">
        <v>8223</v>
      </c>
    </row>
    <row r="2423" spans="1:3" x14ac:dyDescent="0.3">
      <c r="A2423" t="s">
        <v>8390</v>
      </c>
      <c r="C2423" t="s">
        <v>8223</v>
      </c>
    </row>
    <row r="2424" spans="1:3" x14ac:dyDescent="0.3">
      <c r="A2424" t="s">
        <v>8390</v>
      </c>
      <c r="C2424" t="s">
        <v>8223</v>
      </c>
    </row>
    <row r="2425" spans="1:3" x14ac:dyDescent="0.3">
      <c r="A2425" t="s">
        <v>8390</v>
      </c>
      <c r="C2425" t="s">
        <v>8223</v>
      </c>
    </row>
    <row r="2426" spans="1:3" x14ac:dyDescent="0.3">
      <c r="A2426" t="s">
        <v>8390</v>
      </c>
      <c r="C2426" t="s">
        <v>8223</v>
      </c>
    </row>
    <row r="2427" spans="1:3" x14ac:dyDescent="0.3">
      <c r="A2427" t="s">
        <v>8390</v>
      </c>
      <c r="C2427" t="s">
        <v>8223</v>
      </c>
    </row>
    <row r="2428" spans="1:3" x14ac:dyDescent="0.3">
      <c r="A2428" t="s">
        <v>8390</v>
      </c>
      <c r="C2428" t="s">
        <v>8223</v>
      </c>
    </row>
    <row r="2429" spans="1:3" x14ac:dyDescent="0.3">
      <c r="A2429" t="s">
        <v>8390</v>
      </c>
      <c r="C2429" t="s">
        <v>8223</v>
      </c>
    </row>
    <row r="2430" spans="1:3" x14ac:dyDescent="0.3">
      <c r="A2430" t="s">
        <v>8390</v>
      </c>
      <c r="C2430" t="s">
        <v>8223</v>
      </c>
    </row>
    <row r="2431" spans="1:3" x14ac:dyDescent="0.3">
      <c r="A2431" t="s">
        <v>8390</v>
      </c>
      <c r="C2431" t="s">
        <v>8223</v>
      </c>
    </row>
    <row r="2432" spans="1:3" x14ac:dyDescent="0.3">
      <c r="A2432" t="s">
        <v>8390</v>
      </c>
      <c r="C2432" t="s">
        <v>8223</v>
      </c>
    </row>
    <row r="2433" spans="1:3" x14ac:dyDescent="0.3">
      <c r="A2433" t="s">
        <v>8390</v>
      </c>
      <c r="C2433" t="s">
        <v>8223</v>
      </c>
    </row>
    <row r="2434" spans="1:3" x14ac:dyDescent="0.3">
      <c r="A2434" t="s">
        <v>8390</v>
      </c>
      <c r="C2434" t="s">
        <v>8223</v>
      </c>
    </row>
    <row r="2435" spans="1:3" x14ac:dyDescent="0.3">
      <c r="A2435" t="s">
        <v>8390</v>
      </c>
      <c r="C2435" t="s">
        <v>8223</v>
      </c>
    </row>
    <row r="2436" spans="1:3" x14ac:dyDescent="0.3">
      <c r="A2436" t="s">
        <v>8390</v>
      </c>
      <c r="C2436" t="s">
        <v>8223</v>
      </c>
    </row>
    <row r="2437" spans="1:3" x14ac:dyDescent="0.3">
      <c r="A2437" t="s">
        <v>8390</v>
      </c>
      <c r="C2437" t="s">
        <v>8223</v>
      </c>
    </row>
    <row r="2438" spans="1:3" x14ac:dyDescent="0.3">
      <c r="A2438" t="s">
        <v>8390</v>
      </c>
      <c r="C2438" t="s">
        <v>8223</v>
      </c>
    </row>
    <row r="2439" spans="1:3" x14ac:dyDescent="0.3">
      <c r="A2439" t="s">
        <v>8390</v>
      </c>
      <c r="C2439" t="s">
        <v>8223</v>
      </c>
    </row>
    <row r="2440" spans="1:3" x14ac:dyDescent="0.3">
      <c r="A2440" t="s">
        <v>8390</v>
      </c>
      <c r="C2440" t="s">
        <v>8223</v>
      </c>
    </row>
    <row r="2441" spans="1:3" x14ac:dyDescent="0.3">
      <c r="A2441" t="s">
        <v>8390</v>
      </c>
      <c r="C2441" t="s">
        <v>8223</v>
      </c>
    </row>
    <row r="2442" spans="1:3" x14ac:dyDescent="0.3">
      <c r="A2442" t="s">
        <v>8390</v>
      </c>
      <c r="C2442" t="s">
        <v>8223</v>
      </c>
    </row>
    <row r="2443" spans="1:3" x14ac:dyDescent="0.3">
      <c r="A2443" t="s">
        <v>8390</v>
      </c>
      <c r="C2443" t="s">
        <v>8223</v>
      </c>
    </row>
    <row r="2444" spans="1:3" x14ac:dyDescent="0.3">
      <c r="A2444" t="s">
        <v>8390</v>
      </c>
      <c r="C2444" t="s">
        <v>8223</v>
      </c>
    </row>
    <row r="2445" spans="1:3" x14ac:dyDescent="0.3">
      <c r="A2445" t="s">
        <v>8390</v>
      </c>
      <c r="C2445" t="s">
        <v>8223</v>
      </c>
    </row>
    <row r="2446" spans="1:3" x14ac:dyDescent="0.3">
      <c r="A2446" t="s">
        <v>8390</v>
      </c>
      <c r="C2446" t="s">
        <v>8223</v>
      </c>
    </row>
    <row r="2447" spans="1:3" x14ac:dyDescent="0.3">
      <c r="A2447" t="s">
        <v>8390</v>
      </c>
      <c r="C2447" t="s">
        <v>8223</v>
      </c>
    </row>
    <row r="2448" spans="1:3" x14ac:dyDescent="0.3">
      <c r="A2448" t="s">
        <v>8390</v>
      </c>
      <c r="C2448" t="s">
        <v>8223</v>
      </c>
    </row>
    <row r="2449" spans="1:3" x14ac:dyDescent="0.3">
      <c r="A2449" t="s">
        <v>8390</v>
      </c>
      <c r="C2449" t="s">
        <v>8223</v>
      </c>
    </row>
    <row r="2450" spans="1:3" x14ac:dyDescent="0.3">
      <c r="A2450" t="s">
        <v>8390</v>
      </c>
      <c r="C2450" t="s">
        <v>8223</v>
      </c>
    </row>
    <row r="2451" spans="1:3" x14ac:dyDescent="0.3">
      <c r="A2451" t="s">
        <v>8390</v>
      </c>
      <c r="C2451" t="s">
        <v>8223</v>
      </c>
    </row>
    <row r="2452" spans="1:3" x14ac:dyDescent="0.3">
      <c r="A2452" t="s">
        <v>8390</v>
      </c>
      <c r="C2452" t="s">
        <v>8223</v>
      </c>
    </row>
    <row r="2453" spans="1:3" x14ac:dyDescent="0.3">
      <c r="A2453" t="s">
        <v>8390</v>
      </c>
      <c r="C2453" t="s">
        <v>8223</v>
      </c>
    </row>
    <row r="2454" spans="1:3" x14ac:dyDescent="0.3">
      <c r="A2454" t="s">
        <v>8390</v>
      </c>
      <c r="C2454" t="s">
        <v>8223</v>
      </c>
    </row>
    <row r="2455" spans="1:3" x14ac:dyDescent="0.3">
      <c r="A2455" t="s">
        <v>8390</v>
      </c>
      <c r="C2455" t="s">
        <v>8223</v>
      </c>
    </row>
    <row r="2456" spans="1:3" x14ac:dyDescent="0.3">
      <c r="A2456" t="s">
        <v>8390</v>
      </c>
      <c r="C2456" t="s">
        <v>8223</v>
      </c>
    </row>
    <row r="2457" spans="1:3" x14ac:dyDescent="0.3">
      <c r="A2457" t="s">
        <v>8390</v>
      </c>
      <c r="C2457" t="s">
        <v>8223</v>
      </c>
    </row>
    <row r="2458" spans="1:3" x14ac:dyDescent="0.3">
      <c r="A2458" t="s">
        <v>8390</v>
      </c>
      <c r="C2458" t="s">
        <v>8223</v>
      </c>
    </row>
    <row r="2459" spans="1:3" x14ac:dyDescent="0.3">
      <c r="A2459" t="s">
        <v>8390</v>
      </c>
      <c r="C2459" t="s">
        <v>8223</v>
      </c>
    </row>
    <row r="2460" spans="1:3" x14ac:dyDescent="0.3">
      <c r="A2460" t="s">
        <v>8390</v>
      </c>
      <c r="C2460" t="s">
        <v>8223</v>
      </c>
    </row>
    <row r="2461" spans="1:3" x14ac:dyDescent="0.3">
      <c r="A2461" t="s">
        <v>8390</v>
      </c>
      <c r="C2461" t="s">
        <v>8223</v>
      </c>
    </row>
    <row r="2462" spans="1:3" x14ac:dyDescent="0.3">
      <c r="A2462" t="s">
        <v>8390</v>
      </c>
      <c r="C2462" t="s">
        <v>8223</v>
      </c>
    </row>
    <row r="2463" spans="1:3" x14ac:dyDescent="0.3">
      <c r="A2463" t="s">
        <v>8390</v>
      </c>
      <c r="C2463" t="s">
        <v>8223</v>
      </c>
    </row>
    <row r="2464" spans="1:3" x14ac:dyDescent="0.3">
      <c r="A2464" t="s">
        <v>8390</v>
      </c>
      <c r="C2464" t="s">
        <v>8223</v>
      </c>
    </row>
    <row r="2465" spans="1:3" x14ac:dyDescent="0.3">
      <c r="A2465" t="s">
        <v>8390</v>
      </c>
      <c r="C2465" t="s">
        <v>8223</v>
      </c>
    </row>
    <row r="2466" spans="1:3" x14ac:dyDescent="0.3">
      <c r="A2466" t="s">
        <v>8390</v>
      </c>
      <c r="C2466" t="s">
        <v>8223</v>
      </c>
    </row>
    <row r="2467" spans="1:3" x14ac:dyDescent="0.3">
      <c r="A2467" t="s">
        <v>8390</v>
      </c>
      <c r="C2467" t="s">
        <v>8223</v>
      </c>
    </row>
    <row r="2468" spans="1:3" x14ac:dyDescent="0.3">
      <c r="A2468" t="s">
        <v>8390</v>
      </c>
      <c r="C2468" t="s">
        <v>8223</v>
      </c>
    </row>
    <row r="2469" spans="1:3" x14ac:dyDescent="0.3">
      <c r="A2469" t="s">
        <v>8390</v>
      </c>
      <c r="C2469" t="s">
        <v>8223</v>
      </c>
    </row>
    <row r="2470" spans="1:3" x14ac:dyDescent="0.3">
      <c r="A2470" t="s">
        <v>8390</v>
      </c>
      <c r="C2470" t="s">
        <v>8223</v>
      </c>
    </row>
    <row r="2471" spans="1:3" x14ac:dyDescent="0.3">
      <c r="A2471" t="s">
        <v>8390</v>
      </c>
      <c r="C2471" t="s">
        <v>8223</v>
      </c>
    </row>
    <row r="2472" spans="1:3" x14ac:dyDescent="0.3">
      <c r="A2472" t="s">
        <v>8390</v>
      </c>
      <c r="C2472" t="s">
        <v>8223</v>
      </c>
    </row>
    <row r="2473" spans="1:3" x14ac:dyDescent="0.3">
      <c r="A2473" t="s">
        <v>8390</v>
      </c>
      <c r="C2473" t="s">
        <v>8223</v>
      </c>
    </row>
    <row r="2474" spans="1:3" x14ac:dyDescent="0.3">
      <c r="A2474" t="s">
        <v>8390</v>
      </c>
      <c r="C2474" t="s">
        <v>8223</v>
      </c>
    </row>
    <row r="2475" spans="1:3" x14ac:dyDescent="0.3">
      <c r="A2475" t="s">
        <v>8390</v>
      </c>
      <c r="C2475" t="s">
        <v>8223</v>
      </c>
    </row>
    <row r="2476" spans="1:3" x14ac:dyDescent="0.3">
      <c r="A2476" t="s">
        <v>8390</v>
      </c>
      <c r="C2476" t="s">
        <v>8223</v>
      </c>
    </row>
    <row r="2477" spans="1:3" x14ac:dyDescent="0.3">
      <c r="A2477" t="s">
        <v>8390</v>
      </c>
      <c r="C2477" t="s">
        <v>8223</v>
      </c>
    </row>
    <row r="2478" spans="1:3" x14ac:dyDescent="0.3">
      <c r="A2478" t="s">
        <v>8390</v>
      </c>
      <c r="C2478" t="s">
        <v>8223</v>
      </c>
    </row>
    <row r="2479" spans="1:3" x14ac:dyDescent="0.3">
      <c r="A2479" t="s">
        <v>8390</v>
      </c>
      <c r="C2479" t="s">
        <v>8223</v>
      </c>
    </row>
    <row r="2480" spans="1:3" x14ac:dyDescent="0.3">
      <c r="A2480" t="s">
        <v>8390</v>
      </c>
      <c r="C2480" t="s">
        <v>8223</v>
      </c>
    </row>
    <row r="2481" spans="1:3" x14ac:dyDescent="0.3">
      <c r="A2481" t="s">
        <v>8390</v>
      </c>
      <c r="C2481" t="s">
        <v>8223</v>
      </c>
    </row>
    <row r="2482" spans="1:3" x14ac:dyDescent="0.3">
      <c r="A2482" t="s">
        <v>8390</v>
      </c>
      <c r="C2482" t="s">
        <v>8223</v>
      </c>
    </row>
    <row r="2483" spans="1:3" x14ac:dyDescent="0.3">
      <c r="A2483" t="s">
        <v>8390</v>
      </c>
      <c r="C2483" t="s">
        <v>8223</v>
      </c>
    </row>
    <row r="2484" spans="1:3" x14ac:dyDescent="0.3">
      <c r="A2484" t="s">
        <v>8390</v>
      </c>
      <c r="C2484" t="s">
        <v>8223</v>
      </c>
    </row>
    <row r="2485" spans="1:3" x14ac:dyDescent="0.3">
      <c r="A2485" t="s">
        <v>8390</v>
      </c>
      <c r="C2485" t="s">
        <v>8223</v>
      </c>
    </row>
    <row r="2486" spans="1:3" x14ac:dyDescent="0.3">
      <c r="A2486" t="s">
        <v>8390</v>
      </c>
      <c r="C2486" t="s">
        <v>8223</v>
      </c>
    </row>
    <row r="2487" spans="1:3" x14ac:dyDescent="0.3">
      <c r="A2487" t="s">
        <v>8390</v>
      </c>
      <c r="C2487" t="s">
        <v>8223</v>
      </c>
    </row>
    <row r="2488" spans="1:3" x14ac:dyDescent="0.3">
      <c r="A2488" t="s">
        <v>8390</v>
      </c>
      <c r="C2488" t="s">
        <v>8223</v>
      </c>
    </row>
    <row r="2489" spans="1:3" x14ac:dyDescent="0.3">
      <c r="A2489" t="s">
        <v>8390</v>
      </c>
      <c r="C2489" t="s">
        <v>8223</v>
      </c>
    </row>
    <row r="2490" spans="1:3" x14ac:dyDescent="0.3">
      <c r="A2490" t="s">
        <v>8390</v>
      </c>
      <c r="C2490" t="s">
        <v>8223</v>
      </c>
    </row>
    <row r="2491" spans="1:3" x14ac:dyDescent="0.3">
      <c r="A2491" t="s">
        <v>8390</v>
      </c>
      <c r="C2491" t="s">
        <v>8223</v>
      </c>
    </row>
    <row r="2492" spans="1:3" x14ac:dyDescent="0.3">
      <c r="A2492" t="s">
        <v>8390</v>
      </c>
      <c r="C2492" t="s">
        <v>8223</v>
      </c>
    </row>
    <row r="2493" spans="1:3" x14ac:dyDescent="0.3">
      <c r="A2493" t="s">
        <v>8390</v>
      </c>
      <c r="C2493" t="s">
        <v>8223</v>
      </c>
    </row>
    <row r="2494" spans="1:3" x14ac:dyDescent="0.3">
      <c r="A2494" t="s">
        <v>8390</v>
      </c>
      <c r="C2494" t="s">
        <v>8223</v>
      </c>
    </row>
    <row r="2495" spans="1:3" x14ac:dyDescent="0.3">
      <c r="A2495" t="s">
        <v>8390</v>
      </c>
      <c r="C2495" t="s">
        <v>8223</v>
      </c>
    </row>
    <row r="2496" spans="1:3" x14ac:dyDescent="0.3">
      <c r="A2496" t="s">
        <v>8390</v>
      </c>
      <c r="C2496" t="s">
        <v>8223</v>
      </c>
    </row>
    <row r="2497" spans="1:3" x14ac:dyDescent="0.3">
      <c r="A2497" t="s">
        <v>8390</v>
      </c>
      <c r="C2497" t="s">
        <v>8223</v>
      </c>
    </row>
    <row r="2498" spans="1:3" x14ac:dyDescent="0.3">
      <c r="A2498" t="s">
        <v>8390</v>
      </c>
      <c r="C2498" t="s">
        <v>8223</v>
      </c>
    </row>
    <row r="2499" spans="1:3" x14ac:dyDescent="0.3">
      <c r="A2499" t="s">
        <v>8390</v>
      </c>
      <c r="C2499" t="s">
        <v>8223</v>
      </c>
    </row>
    <row r="2500" spans="1:3" x14ac:dyDescent="0.3">
      <c r="A2500" t="s">
        <v>8390</v>
      </c>
      <c r="C2500" t="s">
        <v>8223</v>
      </c>
    </row>
    <row r="2501" spans="1:3" x14ac:dyDescent="0.3">
      <c r="A2501" t="s">
        <v>8390</v>
      </c>
      <c r="C2501" t="s">
        <v>8223</v>
      </c>
    </row>
    <row r="2502" spans="1:3" x14ac:dyDescent="0.3">
      <c r="A2502" t="s">
        <v>8390</v>
      </c>
      <c r="C2502" t="s">
        <v>8223</v>
      </c>
    </row>
    <row r="2503" spans="1:3" x14ac:dyDescent="0.3">
      <c r="A2503" t="s">
        <v>8390</v>
      </c>
      <c r="C2503" t="s">
        <v>8223</v>
      </c>
    </row>
    <row r="2504" spans="1:3" x14ac:dyDescent="0.3">
      <c r="A2504" t="s">
        <v>8390</v>
      </c>
      <c r="C2504" t="s">
        <v>8223</v>
      </c>
    </row>
    <row r="2505" spans="1:3" x14ac:dyDescent="0.3">
      <c r="A2505" t="s">
        <v>8390</v>
      </c>
      <c r="C2505" t="s">
        <v>8223</v>
      </c>
    </row>
    <row r="2506" spans="1:3" x14ac:dyDescent="0.3">
      <c r="A2506" t="s">
        <v>8390</v>
      </c>
      <c r="C2506" t="s">
        <v>8223</v>
      </c>
    </row>
    <row r="2507" spans="1:3" x14ac:dyDescent="0.3">
      <c r="A2507" t="s">
        <v>8390</v>
      </c>
      <c r="C2507" t="s">
        <v>8223</v>
      </c>
    </row>
    <row r="2508" spans="1:3" x14ac:dyDescent="0.3">
      <c r="A2508" t="s">
        <v>8390</v>
      </c>
      <c r="C2508" t="s">
        <v>8223</v>
      </c>
    </row>
    <row r="2509" spans="1:3" x14ac:dyDescent="0.3">
      <c r="A2509" t="s">
        <v>8390</v>
      </c>
      <c r="C2509" t="s">
        <v>8223</v>
      </c>
    </row>
    <row r="2510" spans="1:3" x14ac:dyDescent="0.3">
      <c r="A2510" t="s">
        <v>8390</v>
      </c>
      <c r="C2510" t="s">
        <v>8223</v>
      </c>
    </row>
    <row r="2511" spans="1:3" x14ac:dyDescent="0.3">
      <c r="A2511" t="s">
        <v>8390</v>
      </c>
      <c r="C2511" t="s">
        <v>8223</v>
      </c>
    </row>
    <row r="2512" spans="1:3" x14ac:dyDescent="0.3">
      <c r="A2512" t="s">
        <v>8390</v>
      </c>
      <c r="C2512" t="s">
        <v>8223</v>
      </c>
    </row>
    <row r="2513" spans="1:3" x14ac:dyDescent="0.3">
      <c r="A2513" t="s">
        <v>8390</v>
      </c>
      <c r="C2513" t="s">
        <v>8223</v>
      </c>
    </row>
    <row r="2514" spans="1:3" x14ac:dyDescent="0.3">
      <c r="A2514" t="s">
        <v>8390</v>
      </c>
      <c r="C2514" t="s">
        <v>8223</v>
      </c>
    </row>
    <row r="2515" spans="1:3" x14ac:dyDescent="0.3">
      <c r="A2515" t="s">
        <v>8390</v>
      </c>
      <c r="C2515" t="s">
        <v>8223</v>
      </c>
    </row>
    <row r="2516" spans="1:3" x14ac:dyDescent="0.3">
      <c r="A2516" t="s">
        <v>8390</v>
      </c>
      <c r="C2516" t="s">
        <v>8223</v>
      </c>
    </row>
    <row r="2517" spans="1:3" x14ac:dyDescent="0.3">
      <c r="A2517" t="s">
        <v>8390</v>
      </c>
      <c r="C2517" t="s">
        <v>8223</v>
      </c>
    </row>
    <row r="2518" spans="1:3" x14ac:dyDescent="0.3">
      <c r="A2518" t="s">
        <v>8390</v>
      </c>
      <c r="C2518" t="s">
        <v>8223</v>
      </c>
    </row>
    <row r="2519" spans="1:3" x14ac:dyDescent="0.3">
      <c r="A2519" t="s">
        <v>8390</v>
      </c>
      <c r="C2519" t="s">
        <v>8223</v>
      </c>
    </row>
    <row r="2520" spans="1:3" x14ac:dyDescent="0.3">
      <c r="A2520" t="s">
        <v>8390</v>
      </c>
      <c r="C2520" t="s">
        <v>8223</v>
      </c>
    </row>
    <row r="2521" spans="1:3" x14ac:dyDescent="0.3">
      <c r="A2521" t="s">
        <v>8390</v>
      </c>
      <c r="C2521" t="s">
        <v>8223</v>
      </c>
    </row>
    <row r="2522" spans="1:3" x14ac:dyDescent="0.3">
      <c r="A2522" t="s">
        <v>8390</v>
      </c>
      <c r="C2522" t="s">
        <v>8223</v>
      </c>
    </row>
    <row r="2523" spans="1:3" x14ac:dyDescent="0.3">
      <c r="A2523" t="s">
        <v>8390</v>
      </c>
      <c r="C2523" t="s">
        <v>8223</v>
      </c>
    </row>
    <row r="2524" spans="1:3" x14ac:dyDescent="0.3">
      <c r="A2524" t="s">
        <v>8390</v>
      </c>
      <c r="C2524" t="s">
        <v>8223</v>
      </c>
    </row>
    <row r="2525" spans="1:3" x14ac:dyDescent="0.3">
      <c r="A2525" t="s">
        <v>8390</v>
      </c>
      <c r="C2525" t="s">
        <v>8223</v>
      </c>
    </row>
    <row r="2526" spans="1:3" x14ac:dyDescent="0.3">
      <c r="A2526" t="s">
        <v>8390</v>
      </c>
      <c r="C2526" t="s">
        <v>8223</v>
      </c>
    </row>
    <row r="2527" spans="1:3" x14ac:dyDescent="0.3">
      <c r="A2527" t="s">
        <v>8390</v>
      </c>
      <c r="C2527" t="s">
        <v>8223</v>
      </c>
    </row>
    <row r="2528" spans="1:3" x14ac:dyDescent="0.3">
      <c r="A2528" t="s">
        <v>8390</v>
      </c>
      <c r="C2528" t="s">
        <v>8223</v>
      </c>
    </row>
    <row r="2529" spans="1:3" x14ac:dyDescent="0.3">
      <c r="A2529" t="s">
        <v>8390</v>
      </c>
      <c r="C2529" t="s">
        <v>8223</v>
      </c>
    </row>
    <row r="2530" spans="1:3" x14ac:dyDescent="0.3">
      <c r="A2530" t="s">
        <v>8390</v>
      </c>
      <c r="C2530" t="s">
        <v>8223</v>
      </c>
    </row>
    <row r="2531" spans="1:3" x14ac:dyDescent="0.3">
      <c r="A2531" t="s">
        <v>8390</v>
      </c>
      <c r="C2531" t="s">
        <v>8223</v>
      </c>
    </row>
    <row r="2532" spans="1:3" x14ac:dyDescent="0.3">
      <c r="A2532" t="s">
        <v>8390</v>
      </c>
      <c r="C2532" t="s">
        <v>8223</v>
      </c>
    </row>
    <row r="2533" spans="1:3" x14ac:dyDescent="0.3">
      <c r="A2533" t="s">
        <v>8390</v>
      </c>
      <c r="C2533" t="s">
        <v>8223</v>
      </c>
    </row>
    <row r="2534" spans="1:3" x14ac:dyDescent="0.3">
      <c r="A2534" t="s">
        <v>8390</v>
      </c>
      <c r="C2534" t="s">
        <v>8223</v>
      </c>
    </row>
    <row r="2535" spans="1:3" x14ac:dyDescent="0.3">
      <c r="A2535" t="s">
        <v>8390</v>
      </c>
      <c r="C2535" t="s">
        <v>8223</v>
      </c>
    </row>
    <row r="2536" spans="1:3" x14ac:dyDescent="0.3">
      <c r="A2536" t="s">
        <v>8390</v>
      </c>
      <c r="C2536" t="s">
        <v>8223</v>
      </c>
    </row>
    <row r="2537" spans="1:3" x14ac:dyDescent="0.3">
      <c r="A2537" t="s">
        <v>8390</v>
      </c>
      <c r="C2537" t="s">
        <v>8223</v>
      </c>
    </row>
    <row r="2538" spans="1:3" x14ac:dyDescent="0.3">
      <c r="A2538" t="s">
        <v>8390</v>
      </c>
      <c r="C2538" t="s">
        <v>8223</v>
      </c>
    </row>
    <row r="2539" spans="1:3" x14ac:dyDescent="0.3">
      <c r="A2539" t="s">
        <v>8390</v>
      </c>
      <c r="C2539" t="s">
        <v>8223</v>
      </c>
    </row>
    <row r="2540" spans="1:3" x14ac:dyDescent="0.3">
      <c r="A2540" t="s">
        <v>8390</v>
      </c>
      <c r="C2540" t="s">
        <v>8223</v>
      </c>
    </row>
    <row r="2541" spans="1:3" x14ac:dyDescent="0.3">
      <c r="A2541" t="s">
        <v>8390</v>
      </c>
      <c r="C2541" t="s">
        <v>8223</v>
      </c>
    </row>
    <row r="2542" spans="1:3" x14ac:dyDescent="0.3">
      <c r="A2542" t="s">
        <v>8390</v>
      </c>
      <c r="C2542" t="s">
        <v>8223</v>
      </c>
    </row>
    <row r="2543" spans="1:3" x14ac:dyDescent="0.3">
      <c r="A2543" t="s">
        <v>8390</v>
      </c>
      <c r="C2543" t="s">
        <v>8223</v>
      </c>
    </row>
    <row r="2544" spans="1:3" x14ac:dyDescent="0.3">
      <c r="A2544" t="s">
        <v>8390</v>
      </c>
      <c r="C2544" t="s">
        <v>8223</v>
      </c>
    </row>
    <row r="2545" spans="1:3" x14ac:dyDescent="0.3">
      <c r="A2545" t="s">
        <v>8390</v>
      </c>
      <c r="C2545" t="s">
        <v>8223</v>
      </c>
    </row>
    <row r="2546" spans="1:3" x14ac:dyDescent="0.3">
      <c r="A2546" t="s">
        <v>8390</v>
      </c>
      <c r="C2546" t="s">
        <v>8223</v>
      </c>
    </row>
    <row r="2547" spans="1:3" x14ac:dyDescent="0.3">
      <c r="A2547" t="s">
        <v>8390</v>
      </c>
      <c r="C2547" t="s">
        <v>8223</v>
      </c>
    </row>
    <row r="2548" spans="1:3" x14ac:dyDescent="0.3">
      <c r="A2548" t="s">
        <v>8390</v>
      </c>
      <c r="C2548" t="s">
        <v>8223</v>
      </c>
    </row>
    <row r="2549" spans="1:3" x14ac:dyDescent="0.3">
      <c r="A2549" t="s">
        <v>8390</v>
      </c>
      <c r="C2549" t="s">
        <v>8223</v>
      </c>
    </row>
    <row r="2550" spans="1:3" x14ac:dyDescent="0.3">
      <c r="A2550" t="s">
        <v>8390</v>
      </c>
      <c r="C2550" t="s">
        <v>8223</v>
      </c>
    </row>
    <row r="2551" spans="1:3" x14ac:dyDescent="0.3">
      <c r="A2551" t="s">
        <v>8390</v>
      </c>
      <c r="C2551" t="s">
        <v>8223</v>
      </c>
    </row>
    <row r="2552" spans="1:3" x14ac:dyDescent="0.3">
      <c r="A2552" t="s">
        <v>8390</v>
      </c>
      <c r="C2552" t="s">
        <v>8223</v>
      </c>
    </row>
    <row r="2553" spans="1:3" x14ac:dyDescent="0.3">
      <c r="A2553" t="s">
        <v>8390</v>
      </c>
      <c r="C2553" t="s">
        <v>8223</v>
      </c>
    </row>
    <row r="2554" spans="1:3" x14ac:dyDescent="0.3">
      <c r="A2554" t="s">
        <v>8390</v>
      </c>
      <c r="C2554" t="s">
        <v>8223</v>
      </c>
    </row>
    <row r="2555" spans="1:3" x14ac:dyDescent="0.3">
      <c r="A2555" t="s">
        <v>8390</v>
      </c>
      <c r="C2555" t="s">
        <v>8223</v>
      </c>
    </row>
    <row r="2556" spans="1:3" x14ac:dyDescent="0.3">
      <c r="A2556" t="s">
        <v>8390</v>
      </c>
      <c r="C2556" t="s">
        <v>8223</v>
      </c>
    </row>
    <row r="2557" spans="1:3" x14ac:dyDescent="0.3">
      <c r="A2557" t="s">
        <v>8390</v>
      </c>
      <c r="C2557" t="s">
        <v>8223</v>
      </c>
    </row>
    <row r="2558" spans="1:3" x14ac:dyDescent="0.3">
      <c r="A2558" t="s">
        <v>8390</v>
      </c>
      <c r="C2558" t="s">
        <v>8223</v>
      </c>
    </row>
    <row r="2559" spans="1:3" x14ac:dyDescent="0.3">
      <c r="A2559" t="s">
        <v>8390</v>
      </c>
      <c r="C2559" t="s">
        <v>8223</v>
      </c>
    </row>
    <row r="2560" spans="1:3" x14ac:dyDescent="0.3">
      <c r="A2560" t="s">
        <v>8390</v>
      </c>
      <c r="C2560" t="s">
        <v>8223</v>
      </c>
    </row>
    <row r="2561" spans="1:3" x14ac:dyDescent="0.3">
      <c r="A2561" t="s">
        <v>8390</v>
      </c>
      <c r="C2561" t="s">
        <v>8223</v>
      </c>
    </row>
    <row r="2562" spans="1:3" x14ac:dyDescent="0.3">
      <c r="A2562" t="s">
        <v>8390</v>
      </c>
      <c r="C2562" t="s">
        <v>8223</v>
      </c>
    </row>
    <row r="2563" spans="1:3" x14ac:dyDescent="0.3">
      <c r="A2563" t="s">
        <v>8390</v>
      </c>
      <c r="C2563" t="s">
        <v>8223</v>
      </c>
    </row>
    <row r="2564" spans="1:3" x14ac:dyDescent="0.3">
      <c r="A2564" t="s">
        <v>8390</v>
      </c>
      <c r="C2564" t="s">
        <v>8223</v>
      </c>
    </row>
    <row r="2565" spans="1:3" x14ac:dyDescent="0.3">
      <c r="A2565" t="s">
        <v>8390</v>
      </c>
      <c r="C2565" t="s">
        <v>8223</v>
      </c>
    </row>
    <row r="2566" spans="1:3" x14ac:dyDescent="0.3">
      <c r="A2566" t="s">
        <v>8390</v>
      </c>
      <c r="C2566" t="s">
        <v>8223</v>
      </c>
    </row>
    <row r="2567" spans="1:3" x14ac:dyDescent="0.3">
      <c r="A2567" t="s">
        <v>8390</v>
      </c>
      <c r="C2567" t="s">
        <v>8223</v>
      </c>
    </row>
    <row r="2568" spans="1:3" x14ac:dyDescent="0.3">
      <c r="A2568" t="s">
        <v>8390</v>
      </c>
      <c r="C2568" t="s">
        <v>8223</v>
      </c>
    </row>
    <row r="2569" spans="1:3" x14ac:dyDescent="0.3">
      <c r="A2569" t="s">
        <v>8390</v>
      </c>
      <c r="C2569" t="s">
        <v>8223</v>
      </c>
    </row>
    <row r="2570" spans="1:3" x14ac:dyDescent="0.3">
      <c r="A2570" t="s">
        <v>8390</v>
      </c>
      <c r="C2570" t="s">
        <v>8223</v>
      </c>
    </row>
    <row r="2571" spans="1:3" x14ac:dyDescent="0.3">
      <c r="A2571" t="s">
        <v>8390</v>
      </c>
      <c r="C2571" t="s">
        <v>8223</v>
      </c>
    </row>
    <row r="2572" spans="1:3" x14ac:dyDescent="0.3">
      <c r="A2572" t="s">
        <v>8390</v>
      </c>
      <c r="C2572" t="s">
        <v>8223</v>
      </c>
    </row>
    <row r="2573" spans="1:3" x14ac:dyDescent="0.3">
      <c r="A2573" t="s">
        <v>8390</v>
      </c>
      <c r="C2573" t="s">
        <v>8223</v>
      </c>
    </row>
    <row r="2574" spans="1:3" x14ac:dyDescent="0.3">
      <c r="A2574" t="s">
        <v>8390</v>
      </c>
      <c r="C2574" t="s">
        <v>8223</v>
      </c>
    </row>
    <row r="2575" spans="1:3" x14ac:dyDescent="0.3">
      <c r="A2575" t="s">
        <v>8390</v>
      </c>
      <c r="C2575" t="s">
        <v>8223</v>
      </c>
    </row>
    <row r="2576" spans="1:3" x14ac:dyDescent="0.3">
      <c r="A2576" t="s">
        <v>8390</v>
      </c>
      <c r="C2576" t="s">
        <v>8223</v>
      </c>
    </row>
    <row r="2577" spans="1:3" x14ac:dyDescent="0.3">
      <c r="A2577" t="s">
        <v>8390</v>
      </c>
      <c r="C2577" t="s">
        <v>8223</v>
      </c>
    </row>
    <row r="2578" spans="1:3" x14ac:dyDescent="0.3">
      <c r="A2578" t="s">
        <v>8390</v>
      </c>
      <c r="C2578" t="s">
        <v>8223</v>
      </c>
    </row>
    <row r="2579" spans="1:3" x14ac:dyDescent="0.3">
      <c r="A2579" t="s">
        <v>8390</v>
      </c>
      <c r="C2579" t="s">
        <v>8223</v>
      </c>
    </row>
    <row r="2580" spans="1:3" x14ac:dyDescent="0.3">
      <c r="A2580" t="s">
        <v>8390</v>
      </c>
      <c r="C2580" t="s">
        <v>8223</v>
      </c>
    </row>
    <row r="2581" spans="1:3" x14ac:dyDescent="0.3">
      <c r="A2581" t="s">
        <v>8390</v>
      </c>
      <c r="C2581" t="s">
        <v>8223</v>
      </c>
    </row>
    <row r="2582" spans="1:3" x14ac:dyDescent="0.3">
      <c r="A2582" t="s">
        <v>8390</v>
      </c>
      <c r="C2582" t="s">
        <v>8223</v>
      </c>
    </row>
    <row r="2583" spans="1:3" x14ac:dyDescent="0.3">
      <c r="A2583" t="s">
        <v>8390</v>
      </c>
      <c r="C2583" t="s">
        <v>8223</v>
      </c>
    </row>
    <row r="2584" spans="1:3" x14ac:dyDescent="0.3">
      <c r="A2584" t="s">
        <v>8390</v>
      </c>
      <c r="C2584" t="s">
        <v>8223</v>
      </c>
    </row>
    <row r="2585" spans="1:3" x14ac:dyDescent="0.3">
      <c r="A2585" t="s">
        <v>8390</v>
      </c>
      <c r="C2585" t="s">
        <v>8223</v>
      </c>
    </row>
    <row r="2586" spans="1:3" x14ac:dyDescent="0.3">
      <c r="A2586" t="s">
        <v>8390</v>
      </c>
      <c r="C2586" t="s">
        <v>8223</v>
      </c>
    </row>
    <row r="2587" spans="1:3" x14ac:dyDescent="0.3">
      <c r="A2587" t="s">
        <v>8390</v>
      </c>
      <c r="C2587" t="s">
        <v>8223</v>
      </c>
    </row>
    <row r="2588" spans="1:3" x14ac:dyDescent="0.3">
      <c r="A2588" t="s">
        <v>8390</v>
      </c>
      <c r="C2588" t="s">
        <v>8223</v>
      </c>
    </row>
    <row r="2589" spans="1:3" x14ac:dyDescent="0.3">
      <c r="A2589" t="s">
        <v>8390</v>
      </c>
      <c r="C2589" t="s">
        <v>8223</v>
      </c>
    </row>
    <row r="2590" spans="1:3" x14ac:dyDescent="0.3">
      <c r="A2590" t="s">
        <v>8390</v>
      </c>
      <c r="C2590" t="s">
        <v>8223</v>
      </c>
    </row>
    <row r="2591" spans="1:3" x14ac:dyDescent="0.3">
      <c r="A2591" t="s">
        <v>8390</v>
      </c>
      <c r="C2591" t="s">
        <v>8223</v>
      </c>
    </row>
    <row r="2592" spans="1:3" x14ac:dyDescent="0.3">
      <c r="A2592" t="s">
        <v>8390</v>
      </c>
      <c r="C2592" t="s">
        <v>8223</v>
      </c>
    </row>
    <row r="2593" spans="1:3" x14ac:dyDescent="0.3">
      <c r="A2593" t="s">
        <v>8390</v>
      </c>
      <c r="C2593" t="s">
        <v>8223</v>
      </c>
    </row>
    <row r="2594" spans="1:3" x14ac:dyDescent="0.3">
      <c r="A2594" t="s">
        <v>8390</v>
      </c>
      <c r="C2594" t="s">
        <v>8223</v>
      </c>
    </row>
    <row r="2595" spans="1:3" x14ac:dyDescent="0.3">
      <c r="A2595" t="s">
        <v>8390</v>
      </c>
      <c r="C2595" t="s">
        <v>8223</v>
      </c>
    </row>
    <row r="2596" spans="1:3" x14ac:dyDescent="0.3">
      <c r="A2596" t="s">
        <v>8390</v>
      </c>
      <c r="C2596" t="s">
        <v>8223</v>
      </c>
    </row>
    <row r="2597" spans="1:3" x14ac:dyDescent="0.3">
      <c r="A2597" t="s">
        <v>8390</v>
      </c>
      <c r="C2597" t="s">
        <v>8223</v>
      </c>
    </row>
    <row r="2598" spans="1:3" x14ac:dyDescent="0.3">
      <c r="A2598" t="s">
        <v>8390</v>
      </c>
      <c r="C2598" t="s">
        <v>8223</v>
      </c>
    </row>
    <row r="2599" spans="1:3" x14ac:dyDescent="0.3">
      <c r="A2599" t="s">
        <v>8390</v>
      </c>
      <c r="C2599" t="s">
        <v>8223</v>
      </c>
    </row>
    <row r="2600" spans="1:3" x14ac:dyDescent="0.3">
      <c r="A2600" t="s">
        <v>8390</v>
      </c>
      <c r="C2600" t="s">
        <v>8223</v>
      </c>
    </row>
    <row r="2601" spans="1:3" x14ac:dyDescent="0.3">
      <c r="A2601" t="s">
        <v>8390</v>
      </c>
      <c r="C2601" t="s">
        <v>8223</v>
      </c>
    </row>
    <row r="2602" spans="1:3" x14ac:dyDescent="0.3">
      <c r="A2602" t="s">
        <v>8390</v>
      </c>
      <c r="C2602" t="s">
        <v>8223</v>
      </c>
    </row>
    <row r="2603" spans="1:3" x14ac:dyDescent="0.3">
      <c r="A2603" t="s">
        <v>8390</v>
      </c>
      <c r="C2603" t="s">
        <v>8223</v>
      </c>
    </row>
    <row r="2604" spans="1:3" x14ac:dyDescent="0.3">
      <c r="A2604" t="s">
        <v>8390</v>
      </c>
      <c r="C2604" t="s">
        <v>8223</v>
      </c>
    </row>
    <row r="2605" spans="1:3" x14ac:dyDescent="0.3">
      <c r="A2605" t="s">
        <v>8390</v>
      </c>
      <c r="C2605" t="s">
        <v>8223</v>
      </c>
    </row>
    <row r="2606" spans="1:3" x14ac:dyDescent="0.3">
      <c r="A2606" t="s">
        <v>8390</v>
      </c>
      <c r="C2606" t="s">
        <v>8223</v>
      </c>
    </row>
    <row r="2607" spans="1:3" x14ac:dyDescent="0.3">
      <c r="A2607" t="s">
        <v>8390</v>
      </c>
      <c r="C2607" t="s">
        <v>8223</v>
      </c>
    </row>
    <row r="2608" spans="1:3" x14ac:dyDescent="0.3">
      <c r="A2608" t="s">
        <v>8390</v>
      </c>
      <c r="C2608" t="s">
        <v>8223</v>
      </c>
    </row>
    <row r="2609" spans="1:3" x14ac:dyDescent="0.3">
      <c r="A2609" t="s">
        <v>8390</v>
      </c>
      <c r="C2609" t="s">
        <v>8223</v>
      </c>
    </row>
    <row r="2610" spans="1:3" x14ac:dyDescent="0.3">
      <c r="A2610" t="s">
        <v>8390</v>
      </c>
      <c r="C2610" t="s">
        <v>8223</v>
      </c>
    </row>
    <row r="2611" spans="1:3" x14ac:dyDescent="0.3">
      <c r="A2611" t="s">
        <v>8390</v>
      </c>
      <c r="C2611" t="s">
        <v>8223</v>
      </c>
    </row>
    <row r="2612" spans="1:3" x14ac:dyDescent="0.3">
      <c r="A2612" t="s">
        <v>8390</v>
      </c>
      <c r="C2612" t="s">
        <v>8223</v>
      </c>
    </row>
    <row r="2613" spans="1:3" x14ac:dyDescent="0.3">
      <c r="A2613" t="s">
        <v>8390</v>
      </c>
      <c r="C2613" t="s">
        <v>8223</v>
      </c>
    </row>
    <row r="2614" spans="1:3" x14ac:dyDescent="0.3">
      <c r="A2614" t="s">
        <v>8390</v>
      </c>
      <c r="C2614" t="s">
        <v>8223</v>
      </c>
    </row>
    <row r="2615" spans="1:3" x14ac:dyDescent="0.3">
      <c r="A2615" t="s">
        <v>8390</v>
      </c>
      <c r="C2615" t="s">
        <v>8223</v>
      </c>
    </row>
    <row r="2616" spans="1:3" x14ac:dyDescent="0.3">
      <c r="A2616" t="s">
        <v>8390</v>
      </c>
      <c r="C2616" t="s">
        <v>8223</v>
      </c>
    </row>
    <row r="2617" spans="1:3" x14ac:dyDescent="0.3">
      <c r="A2617" t="s">
        <v>8390</v>
      </c>
      <c r="C2617" t="s">
        <v>8223</v>
      </c>
    </row>
    <row r="2618" spans="1:3" x14ac:dyDescent="0.3">
      <c r="A2618" t="s">
        <v>8390</v>
      </c>
      <c r="C2618" t="s">
        <v>8223</v>
      </c>
    </row>
    <row r="2619" spans="1:3" x14ac:dyDescent="0.3">
      <c r="A2619" t="s">
        <v>8390</v>
      </c>
      <c r="C2619" t="s">
        <v>8223</v>
      </c>
    </row>
    <row r="2620" spans="1:3" x14ac:dyDescent="0.3">
      <c r="A2620" t="s">
        <v>8390</v>
      </c>
      <c r="C2620" t="s">
        <v>8223</v>
      </c>
    </row>
    <row r="2621" spans="1:3" x14ac:dyDescent="0.3">
      <c r="A2621" t="s">
        <v>8390</v>
      </c>
      <c r="C2621" t="s">
        <v>8223</v>
      </c>
    </row>
    <row r="2622" spans="1:3" x14ac:dyDescent="0.3">
      <c r="A2622" t="s">
        <v>8390</v>
      </c>
      <c r="C2622" t="s">
        <v>8223</v>
      </c>
    </row>
    <row r="2623" spans="1:3" x14ac:dyDescent="0.3">
      <c r="A2623" t="s">
        <v>8390</v>
      </c>
      <c r="C2623" t="s">
        <v>8223</v>
      </c>
    </row>
    <row r="2624" spans="1:3" x14ac:dyDescent="0.3">
      <c r="A2624" t="s">
        <v>8390</v>
      </c>
      <c r="C2624" t="s">
        <v>8223</v>
      </c>
    </row>
    <row r="2625" spans="1:3" x14ac:dyDescent="0.3">
      <c r="A2625" t="s">
        <v>8390</v>
      </c>
      <c r="C2625" t="s">
        <v>8223</v>
      </c>
    </row>
    <row r="2626" spans="1:3" x14ac:dyDescent="0.3">
      <c r="A2626" t="s">
        <v>8390</v>
      </c>
      <c r="C2626" t="s">
        <v>8223</v>
      </c>
    </row>
    <row r="2627" spans="1:3" x14ac:dyDescent="0.3">
      <c r="A2627" t="s">
        <v>8390</v>
      </c>
      <c r="C2627" t="s">
        <v>8223</v>
      </c>
    </row>
    <row r="2628" spans="1:3" x14ac:dyDescent="0.3">
      <c r="A2628" t="s">
        <v>8390</v>
      </c>
      <c r="C2628" t="s">
        <v>8223</v>
      </c>
    </row>
    <row r="2629" spans="1:3" x14ac:dyDescent="0.3">
      <c r="A2629" t="s">
        <v>8390</v>
      </c>
      <c r="C2629" t="s">
        <v>8223</v>
      </c>
    </row>
    <row r="2630" spans="1:3" x14ac:dyDescent="0.3">
      <c r="A2630" t="s">
        <v>8390</v>
      </c>
      <c r="C2630" t="s">
        <v>8223</v>
      </c>
    </row>
    <row r="2631" spans="1:3" x14ac:dyDescent="0.3">
      <c r="A2631" t="s">
        <v>8390</v>
      </c>
      <c r="C2631" t="s">
        <v>8223</v>
      </c>
    </row>
    <row r="2632" spans="1:3" x14ac:dyDescent="0.3">
      <c r="A2632" t="s">
        <v>8390</v>
      </c>
      <c r="C2632" t="s">
        <v>8223</v>
      </c>
    </row>
    <row r="2633" spans="1:3" x14ac:dyDescent="0.3">
      <c r="A2633" t="s">
        <v>8390</v>
      </c>
      <c r="C2633" t="s">
        <v>8223</v>
      </c>
    </row>
    <row r="2634" spans="1:3" x14ac:dyDescent="0.3">
      <c r="A2634" t="s">
        <v>8390</v>
      </c>
      <c r="C2634" t="s">
        <v>8223</v>
      </c>
    </row>
    <row r="2635" spans="1:3" x14ac:dyDescent="0.3">
      <c r="A2635" t="s">
        <v>8390</v>
      </c>
      <c r="C2635" t="s">
        <v>8223</v>
      </c>
    </row>
    <row r="2636" spans="1:3" x14ac:dyDescent="0.3">
      <c r="A2636" t="s">
        <v>8390</v>
      </c>
      <c r="C2636" t="s">
        <v>8223</v>
      </c>
    </row>
    <row r="2637" spans="1:3" x14ac:dyDescent="0.3">
      <c r="A2637" t="s">
        <v>8390</v>
      </c>
      <c r="C2637" t="s">
        <v>8223</v>
      </c>
    </row>
    <row r="2638" spans="1:3" x14ac:dyDescent="0.3">
      <c r="A2638" t="s">
        <v>8390</v>
      </c>
      <c r="C2638" t="s">
        <v>8223</v>
      </c>
    </row>
    <row r="2639" spans="1:3" x14ac:dyDescent="0.3">
      <c r="A2639" t="s">
        <v>8390</v>
      </c>
      <c r="C2639" t="s">
        <v>8223</v>
      </c>
    </row>
    <row r="2640" spans="1:3" x14ac:dyDescent="0.3">
      <c r="A2640" t="s">
        <v>8390</v>
      </c>
      <c r="C2640" t="s">
        <v>8223</v>
      </c>
    </row>
    <row r="2641" spans="1:3" x14ac:dyDescent="0.3">
      <c r="A2641" t="s">
        <v>8390</v>
      </c>
      <c r="C2641" t="s">
        <v>8223</v>
      </c>
    </row>
    <row r="2642" spans="1:3" x14ac:dyDescent="0.3">
      <c r="A2642" t="s">
        <v>8390</v>
      </c>
      <c r="C2642" t="s">
        <v>8223</v>
      </c>
    </row>
    <row r="2643" spans="1:3" x14ac:dyDescent="0.3">
      <c r="A2643" t="s">
        <v>8390</v>
      </c>
      <c r="C2643" t="s">
        <v>8223</v>
      </c>
    </row>
    <row r="2644" spans="1:3" x14ac:dyDescent="0.3">
      <c r="A2644" t="s">
        <v>8390</v>
      </c>
      <c r="C2644" t="s">
        <v>8223</v>
      </c>
    </row>
    <row r="2645" spans="1:3" x14ac:dyDescent="0.3">
      <c r="A2645" t="s">
        <v>8390</v>
      </c>
      <c r="C2645" t="s">
        <v>8223</v>
      </c>
    </row>
    <row r="2646" spans="1:3" x14ac:dyDescent="0.3">
      <c r="A2646" t="s">
        <v>8390</v>
      </c>
      <c r="C2646" t="s">
        <v>8223</v>
      </c>
    </row>
    <row r="2647" spans="1:3" x14ac:dyDescent="0.3">
      <c r="A2647" t="s">
        <v>8390</v>
      </c>
      <c r="C2647" t="s">
        <v>8223</v>
      </c>
    </row>
    <row r="2648" spans="1:3" x14ac:dyDescent="0.3">
      <c r="A2648" t="s">
        <v>8390</v>
      </c>
      <c r="C2648" t="s">
        <v>8223</v>
      </c>
    </row>
    <row r="2649" spans="1:3" x14ac:dyDescent="0.3">
      <c r="A2649" t="s">
        <v>8390</v>
      </c>
      <c r="C2649" t="s">
        <v>8223</v>
      </c>
    </row>
    <row r="2650" spans="1:3" x14ac:dyDescent="0.3">
      <c r="A2650" t="s">
        <v>8390</v>
      </c>
      <c r="C2650" t="s">
        <v>8223</v>
      </c>
    </row>
    <row r="2651" spans="1:3" x14ac:dyDescent="0.3">
      <c r="A2651" t="s">
        <v>8390</v>
      </c>
      <c r="C2651" t="s">
        <v>8223</v>
      </c>
    </row>
    <row r="2652" spans="1:3" x14ac:dyDescent="0.3">
      <c r="A2652" t="s">
        <v>8390</v>
      </c>
      <c r="C2652" t="s">
        <v>8223</v>
      </c>
    </row>
    <row r="2653" spans="1:3" x14ac:dyDescent="0.3">
      <c r="A2653" t="s">
        <v>8390</v>
      </c>
      <c r="C2653" t="s">
        <v>8223</v>
      </c>
    </row>
    <row r="2654" spans="1:3" x14ac:dyDescent="0.3">
      <c r="A2654" t="s">
        <v>8390</v>
      </c>
      <c r="C2654" t="s">
        <v>8223</v>
      </c>
    </row>
    <row r="2655" spans="1:3" x14ac:dyDescent="0.3">
      <c r="A2655" t="s">
        <v>8390</v>
      </c>
      <c r="C2655" t="s">
        <v>8223</v>
      </c>
    </row>
    <row r="2656" spans="1:3" x14ac:dyDescent="0.3">
      <c r="A2656" t="s">
        <v>8390</v>
      </c>
      <c r="C2656" t="s">
        <v>8223</v>
      </c>
    </row>
    <row r="2657" spans="1:3" x14ac:dyDescent="0.3">
      <c r="A2657" t="s">
        <v>8390</v>
      </c>
      <c r="C2657" t="s">
        <v>8223</v>
      </c>
    </row>
    <row r="2658" spans="1:3" x14ac:dyDescent="0.3">
      <c r="A2658" t="s">
        <v>8390</v>
      </c>
      <c r="C2658" t="s">
        <v>8223</v>
      </c>
    </row>
    <row r="2659" spans="1:3" x14ac:dyDescent="0.3">
      <c r="A2659" t="s">
        <v>8390</v>
      </c>
      <c r="C2659" t="s">
        <v>8223</v>
      </c>
    </row>
    <row r="2660" spans="1:3" x14ac:dyDescent="0.3">
      <c r="A2660" t="s">
        <v>8390</v>
      </c>
      <c r="C2660" t="s">
        <v>8223</v>
      </c>
    </row>
    <row r="2661" spans="1:3" x14ac:dyDescent="0.3">
      <c r="A2661" t="s">
        <v>8390</v>
      </c>
      <c r="C2661" t="s">
        <v>8223</v>
      </c>
    </row>
    <row r="2662" spans="1:3" x14ac:dyDescent="0.3">
      <c r="A2662" t="s">
        <v>8390</v>
      </c>
      <c r="C2662" t="s">
        <v>8223</v>
      </c>
    </row>
    <row r="2663" spans="1:3" x14ac:dyDescent="0.3">
      <c r="A2663" t="s">
        <v>8390</v>
      </c>
      <c r="C2663" t="s">
        <v>8223</v>
      </c>
    </row>
    <row r="2664" spans="1:3" x14ac:dyDescent="0.3">
      <c r="A2664" t="s">
        <v>8390</v>
      </c>
      <c r="C2664" t="s">
        <v>8223</v>
      </c>
    </row>
    <row r="2665" spans="1:3" x14ac:dyDescent="0.3">
      <c r="A2665" t="s">
        <v>8390</v>
      </c>
      <c r="C2665" t="s">
        <v>8223</v>
      </c>
    </row>
    <row r="2666" spans="1:3" x14ac:dyDescent="0.3">
      <c r="A2666" t="s">
        <v>8390</v>
      </c>
      <c r="C2666" t="s">
        <v>8223</v>
      </c>
    </row>
    <row r="2667" spans="1:3" x14ac:dyDescent="0.3">
      <c r="A2667" t="s">
        <v>8390</v>
      </c>
      <c r="C2667" t="s">
        <v>8223</v>
      </c>
    </row>
    <row r="2668" spans="1:3" x14ac:dyDescent="0.3">
      <c r="A2668" t="s">
        <v>8390</v>
      </c>
      <c r="C2668" t="s">
        <v>8223</v>
      </c>
    </row>
    <row r="2669" spans="1:3" x14ac:dyDescent="0.3">
      <c r="A2669" t="s">
        <v>8390</v>
      </c>
      <c r="C2669" t="s">
        <v>8223</v>
      </c>
    </row>
    <row r="2670" spans="1:3" x14ac:dyDescent="0.3">
      <c r="A2670" t="s">
        <v>8390</v>
      </c>
      <c r="C2670" t="s">
        <v>8223</v>
      </c>
    </row>
    <row r="2671" spans="1:3" x14ac:dyDescent="0.3">
      <c r="A2671" t="s">
        <v>8390</v>
      </c>
      <c r="C2671" t="s">
        <v>8223</v>
      </c>
    </row>
    <row r="2672" spans="1:3" x14ac:dyDescent="0.3">
      <c r="A2672" t="s">
        <v>8390</v>
      </c>
      <c r="C2672" t="s">
        <v>8223</v>
      </c>
    </row>
    <row r="2673" spans="1:3" x14ac:dyDescent="0.3">
      <c r="A2673" t="s">
        <v>8390</v>
      </c>
      <c r="C2673" t="s">
        <v>8223</v>
      </c>
    </row>
    <row r="2674" spans="1:3" x14ac:dyDescent="0.3">
      <c r="A2674" t="s">
        <v>8390</v>
      </c>
      <c r="C2674" t="s">
        <v>8223</v>
      </c>
    </row>
    <row r="2675" spans="1:3" x14ac:dyDescent="0.3">
      <c r="A2675" t="s">
        <v>8390</v>
      </c>
      <c r="C2675" t="s">
        <v>8223</v>
      </c>
    </row>
    <row r="2676" spans="1:3" x14ac:dyDescent="0.3">
      <c r="A2676" t="s">
        <v>8390</v>
      </c>
      <c r="C2676" t="s">
        <v>8223</v>
      </c>
    </row>
    <row r="2677" spans="1:3" x14ac:dyDescent="0.3">
      <c r="A2677" t="s">
        <v>8390</v>
      </c>
      <c r="C2677" t="s">
        <v>8223</v>
      </c>
    </row>
    <row r="2678" spans="1:3" x14ac:dyDescent="0.3">
      <c r="A2678" t="s">
        <v>8390</v>
      </c>
      <c r="C2678" t="s">
        <v>8223</v>
      </c>
    </row>
    <row r="2679" spans="1:3" x14ac:dyDescent="0.3">
      <c r="A2679" t="s">
        <v>8390</v>
      </c>
      <c r="C2679" t="s">
        <v>8223</v>
      </c>
    </row>
    <row r="2680" spans="1:3" x14ac:dyDescent="0.3">
      <c r="A2680" t="s">
        <v>8390</v>
      </c>
      <c r="C2680" t="s">
        <v>8223</v>
      </c>
    </row>
    <row r="2681" spans="1:3" x14ac:dyDescent="0.3">
      <c r="A2681" t="s">
        <v>8390</v>
      </c>
      <c r="C2681" t="s">
        <v>8223</v>
      </c>
    </row>
    <row r="2682" spans="1:3" x14ac:dyDescent="0.3">
      <c r="A2682" t="s">
        <v>8390</v>
      </c>
      <c r="C2682" t="s">
        <v>8223</v>
      </c>
    </row>
    <row r="2683" spans="1:3" x14ac:dyDescent="0.3">
      <c r="A2683" t="s">
        <v>8390</v>
      </c>
      <c r="C2683" t="s">
        <v>8223</v>
      </c>
    </row>
    <row r="2684" spans="1:3" x14ac:dyDescent="0.3">
      <c r="A2684" t="s">
        <v>8390</v>
      </c>
      <c r="C2684" t="s">
        <v>8223</v>
      </c>
    </row>
    <row r="2685" spans="1:3" x14ac:dyDescent="0.3">
      <c r="A2685" t="s">
        <v>8390</v>
      </c>
      <c r="C2685" t="s">
        <v>8223</v>
      </c>
    </row>
    <row r="2686" spans="1:3" x14ac:dyDescent="0.3">
      <c r="A2686" t="s">
        <v>8390</v>
      </c>
      <c r="C2686" t="s">
        <v>8223</v>
      </c>
    </row>
    <row r="2687" spans="1:3" x14ac:dyDescent="0.3">
      <c r="A2687" t="s">
        <v>8390</v>
      </c>
      <c r="C2687" t="s">
        <v>8223</v>
      </c>
    </row>
    <row r="2688" spans="1:3" x14ac:dyDescent="0.3">
      <c r="A2688" t="s">
        <v>8390</v>
      </c>
      <c r="C2688" t="s">
        <v>8223</v>
      </c>
    </row>
    <row r="2689" spans="1:3" x14ac:dyDescent="0.3">
      <c r="A2689" t="s">
        <v>8390</v>
      </c>
      <c r="C2689" t="s">
        <v>8223</v>
      </c>
    </row>
    <row r="2690" spans="1:3" x14ac:dyDescent="0.3">
      <c r="A2690" t="s">
        <v>8390</v>
      </c>
      <c r="C2690" t="s">
        <v>8223</v>
      </c>
    </row>
    <row r="2691" spans="1:3" x14ac:dyDescent="0.3">
      <c r="A2691" t="s">
        <v>8390</v>
      </c>
      <c r="C2691" t="s">
        <v>8223</v>
      </c>
    </row>
    <row r="2692" spans="1:3" x14ac:dyDescent="0.3">
      <c r="A2692" t="s">
        <v>8390</v>
      </c>
      <c r="C2692" t="s">
        <v>8223</v>
      </c>
    </row>
    <row r="2693" spans="1:3" x14ac:dyDescent="0.3">
      <c r="A2693" t="s">
        <v>8390</v>
      </c>
      <c r="C2693" t="s">
        <v>8223</v>
      </c>
    </row>
    <row r="2694" spans="1:3" x14ac:dyDescent="0.3">
      <c r="A2694" t="s">
        <v>8390</v>
      </c>
      <c r="C2694" t="s">
        <v>8223</v>
      </c>
    </row>
    <row r="2695" spans="1:3" x14ac:dyDescent="0.3">
      <c r="A2695" t="s">
        <v>8390</v>
      </c>
      <c r="C2695" t="s">
        <v>8223</v>
      </c>
    </row>
    <row r="2696" spans="1:3" x14ac:dyDescent="0.3">
      <c r="A2696" t="s">
        <v>8390</v>
      </c>
      <c r="C2696" t="s">
        <v>8223</v>
      </c>
    </row>
    <row r="2697" spans="1:3" x14ac:dyDescent="0.3">
      <c r="A2697" t="s">
        <v>8390</v>
      </c>
      <c r="C2697" t="s">
        <v>8223</v>
      </c>
    </row>
    <row r="2698" spans="1:3" x14ac:dyDescent="0.3">
      <c r="A2698" t="s">
        <v>8390</v>
      </c>
      <c r="C2698" t="s">
        <v>8223</v>
      </c>
    </row>
    <row r="2699" spans="1:3" x14ac:dyDescent="0.3">
      <c r="A2699" t="s">
        <v>8390</v>
      </c>
      <c r="C2699" t="s">
        <v>8223</v>
      </c>
    </row>
    <row r="2700" spans="1:3" x14ac:dyDescent="0.3">
      <c r="A2700" t="s">
        <v>8390</v>
      </c>
      <c r="C2700" t="s">
        <v>8223</v>
      </c>
    </row>
    <row r="2701" spans="1:3" x14ac:dyDescent="0.3">
      <c r="A2701" t="s">
        <v>8390</v>
      </c>
      <c r="C2701" t="s">
        <v>8223</v>
      </c>
    </row>
    <row r="2702" spans="1:3" x14ac:dyDescent="0.3">
      <c r="A2702" t="s">
        <v>8390</v>
      </c>
      <c r="C2702" t="s">
        <v>8223</v>
      </c>
    </row>
    <row r="2703" spans="1:3" x14ac:dyDescent="0.3">
      <c r="A2703" t="s">
        <v>8390</v>
      </c>
      <c r="C2703" t="s">
        <v>8223</v>
      </c>
    </row>
    <row r="2704" spans="1:3" x14ac:dyDescent="0.3">
      <c r="A2704" t="s">
        <v>8390</v>
      </c>
      <c r="C2704" t="s">
        <v>8223</v>
      </c>
    </row>
    <row r="2705" spans="1:3" x14ac:dyDescent="0.3">
      <c r="A2705" t="s">
        <v>8390</v>
      </c>
      <c r="C2705" t="s">
        <v>8223</v>
      </c>
    </row>
    <row r="2706" spans="1:3" x14ac:dyDescent="0.3">
      <c r="A2706" t="s">
        <v>8390</v>
      </c>
      <c r="C2706" t="s">
        <v>8223</v>
      </c>
    </row>
    <row r="2707" spans="1:3" x14ac:dyDescent="0.3">
      <c r="A2707" t="s">
        <v>8390</v>
      </c>
      <c r="C2707" t="s">
        <v>8223</v>
      </c>
    </row>
    <row r="2708" spans="1:3" x14ac:dyDescent="0.3">
      <c r="A2708" t="s">
        <v>8390</v>
      </c>
      <c r="C2708" t="s">
        <v>8223</v>
      </c>
    </row>
    <row r="2709" spans="1:3" x14ac:dyDescent="0.3">
      <c r="A2709" t="s">
        <v>8390</v>
      </c>
      <c r="C2709" t="s">
        <v>8223</v>
      </c>
    </row>
    <row r="2710" spans="1:3" x14ac:dyDescent="0.3">
      <c r="A2710" t="s">
        <v>8390</v>
      </c>
      <c r="C2710" t="s">
        <v>8223</v>
      </c>
    </row>
    <row r="2711" spans="1:3" x14ac:dyDescent="0.3">
      <c r="A2711" t="s">
        <v>8390</v>
      </c>
      <c r="C2711" t="s">
        <v>8223</v>
      </c>
    </row>
    <row r="2712" spans="1:3" x14ac:dyDescent="0.3">
      <c r="A2712" t="s">
        <v>8390</v>
      </c>
      <c r="C2712" t="s">
        <v>8223</v>
      </c>
    </row>
    <row r="2713" spans="1:3" x14ac:dyDescent="0.3">
      <c r="A2713" t="s">
        <v>8390</v>
      </c>
      <c r="C2713" t="s">
        <v>8223</v>
      </c>
    </row>
    <row r="2714" spans="1:3" x14ac:dyDescent="0.3">
      <c r="A2714" t="s">
        <v>8390</v>
      </c>
      <c r="C2714" t="s">
        <v>8223</v>
      </c>
    </row>
    <row r="2715" spans="1:3" x14ac:dyDescent="0.3">
      <c r="A2715" t="s">
        <v>8390</v>
      </c>
      <c r="C2715" t="s">
        <v>8223</v>
      </c>
    </row>
    <row r="2716" spans="1:3" x14ac:dyDescent="0.3">
      <c r="A2716" t="s">
        <v>8390</v>
      </c>
      <c r="C2716" t="s">
        <v>8223</v>
      </c>
    </row>
    <row r="2717" spans="1:3" x14ac:dyDescent="0.3">
      <c r="A2717" t="s">
        <v>8390</v>
      </c>
      <c r="C2717" t="s">
        <v>8223</v>
      </c>
    </row>
    <row r="2718" spans="1:3" x14ac:dyDescent="0.3">
      <c r="A2718" t="s">
        <v>8390</v>
      </c>
      <c r="C2718" t="s">
        <v>8223</v>
      </c>
    </row>
    <row r="2719" spans="1:3" x14ac:dyDescent="0.3">
      <c r="A2719" t="s">
        <v>8390</v>
      </c>
      <c r="C2719" t="s">
        <v>8223</v>
      </c>
    </row>
    <row r="2720" spans="1:3" x14ac:dyDescent="0.3">
      <c r="A2720" t="s">
        <v>8390</v>
      </c>
      <c r="C2720" t="s">
        <v>8223</v>
      </c>
    </row>
    <row r="2721" spans="1:3" x14ac:dyDescent="0.3">
      <c r="A2721" t="s">
        <v>8390</v>
      </c>
      <c r="C2721" t="s">
        <v>8223</v>
      </c>
    </row>
    <row r="2722" spans="1:3" x14ac:dyDescent="0.3">
      <c r="A2722" t="s">
        <v>8390</v>
      </c>
      <c r="C2722" t="s">
        <v>8223</v>
      </c>
    </row>
    <row r="2723" spans="1:3" x14ac:dyDescent="0.3">
      <c r="A2723" t="s">
        <v>8390</v>
      </c>
      <c r="C2723" t="s">
        <v>8223</v>
      </c>
    </row>
    <row r="2724" spans="1:3" x14ac:dyDescent="0.3">
      <c r="A2724" t="s">
        <v>8390</v>
      </c>
      <c r="C2724" t="s">
        <v>8223</v>
      </c>
    </row>
    <row r="2725" spans="1:3" x14ac:dyDescent="0.3">
      <c r="A2725" t="s">
        <v>8390</v>
      </c>
      <c r="C2725" t="s">
        <v>8223</v>
      </c>
    </row>
    <row r="2726" spans="1:3" x14ac:dyDescent="0.3">
      <c r="A2726" t="s">
        <v>8390</v>
      </c>
      <c r="C2726" t="s">
        <v>8223</v>
      </c>
    </row>
    <row r="2727" spans="1:3" x14ac:dyDescent="0.3">
      <c r="A2727" t="s">
        <v>8390</v>
      </c>
      <c r="C2727" t="s">
        <v>8223</v>
      </c>
    </row>
    <row r="2728" spans="1:3" x14ac:dyDescent="0.3">
      <c r="A2728" t="s">
        <v>8390</v>
      </c>
      <c r="C2728" t="s">
        <v>8223</v>
      </c>
    </row>
    <row r="2729" spans="1:3" x14ac:dyDescent="0.3">
      <c r="A2729" t="s">
        <v>8390</v>
      </c>
      <c r="C2729" t="s">
        <v>8223</v>
      </c>
    </row>
    <row r="2730" spans="1:3" x14ac:dyDescent="0.3">
      <c r="A2730" t="s">
        <v>8390</v>
      </c>
      <c r="C2730" t="s">
        <v>8223</v>
      </c>
    </row>
    <row r="2731" spans="1:3" x14ac:dyDescent="0.3">
      <c r="A2731" t="s">
        <v>8390</v>
      </c>
      <c r="C2731" t="s">
        <v>8223</v>
      </c>
    </row>
    <row r="2732" spans="1:3" x14ac:dyDescent="0.3">
      <c r="A2732" t="s">
        <v>8390</v>
      </c>
      <c r="C2732" t="s">
        <v>8223</v>
      </c>
    </row>
    <row r="2733" spans="1:3" x14ac:dyDescent="0.3">
      <c r="A2733" t="s">
        <v>8390</v>
      </c>
      <c r="C2733" t="s">
        <v>8223</v>
      </c>
    </row>
    <row r="2734" spans="1:3" x14ac:dyDescent="0.3">
      <c r="A2734" t="s">
        <v>8390</v>
      </c>
      <c r="C2734" t="s">
        <v>8223</v>
      </c>
    </row>
    <row r="2735" spans="1:3" x14ac:dyDescent="0.3">
      <c r="A2735" t="s">
        <v>8390</v>
      </c>
      <c r="C2735" t="s">
        <v>8223</v>
      </c>
    </row>
    <row r="2736" spans="1:3" x14ac:dyDescent="0.3">
      <c r="A2736" t="s">
        <v>8390</v>
      </c>
      <c r="C2736" t="s">
        <v>8223</v>
      </c>
    </row>
    <row r="2737" spans="1:3" x14ac:dyDescent="0.3">
      <c r="A2737" t="s">
        <v>8390</v>
      </c>
      <c r="C2737" t="s">
        <v>8223</v>
      </c>
    </row>
    <row r="2738" spans="1:3" x14ac:dyDescent="0.3">
      <c r="A2738" t="s">
        <v>8390</v>
      </c>
      <c r="C2738" t="s">
        <v>8223</v>
      </c>
    </row>
    <row r="2739" spans="1:3" x14ac:dyDescent="0.3">
      <c r="A2739" t="s">
        <v>8390</v>
      </c>
      <c r="C2739" t="s">
        <v>8223</v>
      </c>
    </row>
    <row r="2740" spans="1:3" x14ac:dyDescent="0.3">
      <c r="A2740" t="s">
        <v>8390</v>
      </c>
      <c r="C2740" t="s">
        <v>8223</v>
      </c>
    </row>
    <row r="2741" spans="1:3" x14ac:dyDescent="0.3">
      <c r="A2741" t="s">
        <v>8390</v>
      </c>
      <c r="C2741" t="s">
        <v>8223</v>
      </c>
    </row>
    <row r="2742" spans="1:3" x14ac:dyDescent="0.3">
      <c r="A2742" t="s">
        <v>8390</v>
      </c>
      <c r="C2742" t="s">
        <v>8223</v>
      </c>
    </row>
    <row r="2743" spans="1:3" x14ac:dyDescent="0.3">
      <c r="A2743" t="s">
        <v>8390</v>
      </c>
      <c r="C2743" t="s">
        <v>8223</v>
      </c>
    </row>
    <row r="2744" spans="1:3" x14ac:dyDescent="0.3">
      <c r="A2744" t="s">
        <v>8390</v>
      </c>
      <c r="C2744" t="s">
        <v>8223</v>
      </c>
    </row>
    <row r="2745" spans="1:3" x14ac:dyDescent="0.3">
      <c r="A2745" t="s">
        <v>8390</v>
      </c>
      <c r="C2745" t="s">
        <v>8223</v>
      </c>
    </row>
    <row r="2746" spans="1:3" x14ac:dyDescent="0.3">
      <c r="A2746" t="s">
        <v>8390</v>
      </c>
      <c r="C2746" t="s">
        <v>8223</v>
      </c>
    </row>
    <row r="2747" spans="1:3" x14ac:dyDescent="0.3">
      <c r="A2747" t="s">
        <v>8390</v>
      </c>
      <c r="C2747" t="s">
        <v>8223</v>
      </c>
    </row>
    <row r="2748" spans="1:3" x14ac:dyDescent="0.3">
      <c r="A2748" t="s">
        <v>8390</v>
      </c>
      <c r="C2748" t="s">
        <v>8223</v>
      </c>
    </row>
    <row r="2749" spans="1:3" x14ac:dyDescent="0.3">
      <c r="A2749" t="s">
        <v>8390</v>
      </c>
      <c r="C2749" t="s">
        <v>8223</v>
      </c>
    </row>
    <row r="2750" spans="1:3" x14ac:dyDescent="0.3">
      <c r="A2750" t="s">
        <v>8390</v>
      </c>
      <c r="C2750" t="s">
        <v>8223</v>
      </c>
    </row>
    <row r="2751" spans="1:3" x14ac:dyDescent="0.3">
      <c r="A2751" t="s">
        <v>8390</v>
      </c>
      <c r="C2751" t="s">
        <v>8223</v>
      </c>
    </row>
    <row r="2752" spans="1:3" x14ac:dyDescent="0.3">
      <c r="A2752" t="s">
        <v>8390</v>
      </c>
      <c r="C2752" t="s">
        <v>8223</v>
      </c>
    </row>
    <row r="2753" spans="1:3" x14ac:dyDescent="0.3">
      <c r="A2753" t="s">
        <v>8390</v>
      </c>
      <c r="C2753" t="s">
        <v>8223</v>
      </c>
    </row>
    <row r="2754" spans="1:3" x14ac:dyDescent="0.3">
      <c r="A2754" t="s">
        <v>8390</v>
      </c>
      <c r="C2754" t="s">
        <v>8223</v>
      </c>
    </row>
    <row r="2755" spans="1:3" x14ac:dyDescent="0.3">
      <c r="A2755" t="s">
        <v>8390</v>
      </c>
      <c r="C2755" t="s">
        <v>8223</v>
      </c>
    </row>
    <row r="2756" spans="1:3" x14ac:dyDescent="0.3">
      <c r="A2756" t="s">
        <v>8390</v>
      </c>
      <c r="C2756" t="s">
        <v>8223</v>
      </c>
    </row>
    <row r="2757" spans="1:3" x14ac:dyDescent="0.3">
      <c r="A2757" t="s">
        <v>8390</v>
      </c>
      <c r="C2757" t="s">
        <v>8223</v>
      </c>
    </row>
    <row r="2758" spans="1:3" x14ac:dyDescent="0.3">
      <c r="A2758" t="s">
        <v>8390</v>
      </c>
      <c r="C2758" t="s">
        <v>8223</v>
      </c>
    </row>
    <row r="2759" spans="1:3" x14ac:dyDescent="0.3">
      <c r="A2759" t="s">
        <v>8390</v>
      </c>
      <c r="C2759" t="s">
        <v>8223</v>
      </c>
    </row>
    <row r="2760" spans="1:3" x14ac:dyDescent="0.3">
      <c r="A2760" t="s">
        <v>8390</v>
      </c>
      <c r="C2760" t="s">
        <v>8223</v>
      </c>
    </row>
    <row r="2761" spans="1:3" x14ac:dyDescent="0.3">
      <c r="A2761" t="s">
        <v>8390</v>
      </c>
      <c r="C2761" t="s">
        <v>8223</v>
      </c>
    </row>
    <row r="2762" spans="1:3" x14ac:dyDescent="0.3">
      <c r="A2762" t="s">
        <v>8390</v>
      </c>
      <c r="C2762" t="s">
        <v>8223</v>
      </c>
    </row>
    <row r="2763" spans="1:3" x14ac:dyDescent="0.3">
      <c r="A2763" t="s">
        <v>8390</v>
      </c>
      <c r="C2763" t="s">
        <v>8223</v>
      </c>
    </row>
    <row r="2764" spans="1:3" x14ac:dyDescent="0.3">
      <c r="A2764" t="s">
        <v>8390</v>
      </c>
      <c r="C2764" t="s">
        <v>8223</v>
      </c>
    </row>
    <row r="2765" spans="1:3" x14ac:dyDescent="0.3">
      <c r="A2765" t="s">
        <v>8390</v>
      </c>
      <c r="C2765" t="s">
        <v>8223</v>
      </c>
    </row>
    <row r="2766" spans="1:3" x14ac:dyDescent="0.3">
      <c r="A2766" t="s">
        <v>8390</v>
      </c>
      <c r="C2766" t="s">
        <v>8223</v>
      </c>
    </row>
    <row r="2767" spans="1:3" x14ac:dyDescent="0.3">
      <c r="A2767" t="s">
        <v>8390</v>
      </c>
      <c r="C2767" t="s">
        <v>8223</v>
      </c>
    </row>
    <row r="2768" spans="1:3" x14ac:dyDescent="0.3">
      <c r="A2768" t="s">
        <v>8390</v>
      </c>
      <c r="C2768" t="s">
        <v>8223</v>
      </c>
    </row>
    <row r="2769" spans="1:3" x14ac:dyDescent="0.3">
      <c r="A2769" t="s">
        <v>8390</v>
      </c>
      <c r="C2769" t="s">
        <v>8223</v>
      </c>
    </row>
    <row r="2770" spans="1:3" x14ac:dyDescent="0.3">
      <c r="A2770" t="s">
        <v>8390</v>
      </c>
      <c r="C2770" t="s">
        <v>8223</v>
      </c>
    </row>
    <row r="2771" spans="1:3" x14ac:dyDescent="0.3">
      <c r="A2771" t="s">
        <v>8390</v>
      </c>
      <c r="C2771" t="s">
        <v>8223</v>
      </c>
    </row>
    <row r="2772" spans="1:3" x14ac:dyDescent="0.3">
      <c r="A2772" t="s">
        <v>8390</v>
      </c>
      <c r="C2772" t="s">
        <v>8223</v>
      </c>
    </row>
    <row r="2773" spans="1:3" x14ac:dyDescent="0.3">
      <c r="A2773" t="s">
        <v>8390</v>
      </c>
      <c r="C2773" t="s">
        <v>8223</v>
      </c>
    </row>
    <row r="2774" spans="1:3" x14ac:dyDescent="0.3">
      <c r="A2774" t="s">
        <v>8390</v>
      </c>
      <c r="C2774" t="s">
        <v>8223</v>
      </c>
    </row>
    <row r="2775" spans="1:3" x14ac:dyDescent="0.3">
      <c r="A2775" t="s">
        <v>8390</v>
      </c>
      <c r="C2775" t="s">
        <v>8223</v>
      </c>
    </row>
    <row r="2776" spans="1:3" x14ac:dyDescent="0.3">
      <c r="A2776" t="s">
        <v>8390</v>
      </c>
      <c r="C2776" t="s">
        <v>8223</v>
      </c>
    </row>
    <row r="2777" spans="1:3" x14ac:dyDescent="0.3">
      <c r="A2777" t="s">
        <v>8390</v>
      </c>
      <c r="C2777" t="s">
        <v>8223</v>
      </c>
    </row>
    <row r="2778" spans="1:3" x14ac:dyDescent="0.3">
      <c r="A2778" t="s">
        <v>8390</v>
      </c>
      <c r="C2778" t="s">
        <v>8223</v>
      </c>
    </row>
    <row r="2779" spans="1:3" x14ac:dyDescent="0.3">
      <c r="A2779" t="s">
        <v>8390</v>
      </c>
      <c r="C2779" t="s">
        <v>8223</v>
      </c>
    </row>
    <row r="2780" spans="1:3" x14ac:dyDescent="0.3">
      <c r="A2780" t="s">
        <v>8390</v>
      </c>
      <c r="C2780" t="s">
        <v>8223</v>
      </c>
    </row>
    <row r="2781" spans="1:3" x14ac:dyDescent="0.3">
      <c r="A2781" t="s">
        <v>8390</v>
      </c>
      <c r="C2781" t="s">
        <v>8223</v>
      </c>
    </row>
    <row r="2782" spans="1:3" x14ac:dyDescent="0.3">
      <c r="A2782" t="s">
        <v>8390</v>
      </c>
      <c r="C2782" t="s">
        <v>8223</v>
      </c>
    </row>
    <row r="2783" spans="1:3" x14ac:dyDescent="0.3">
      <c r="A2783" t="s">
        <v>8390</v>
      </c>
      <c r="C2783" t="s">
        <v>8223</v>
      </c>
    </row>
    <row r="2784" spans="1:3" x14ac:dyDescent="0.3">
      <c r="A2784" t="s">
        <v>8390</v>
      </c>
      <c r="C2784" t="s">
        <v>8223</v>
      </c>
    </row>
    <row r="2785" spans="1:3" x14ac:dyDescent="0.3">
      <c r="A2785" t="s">
        <v>8390</v>
      </c>
      <c r="C2785" t="s">
        <v>8223</v>
      </c>
    </row>
    <row r="2786" spans="1:3" x14ac:dyDescent="0.3">
      <c r="A2786" t="s">
        <v>8390</v>
      </c>
      <c r="C2786" t="s">
        <v>8223</v>
      </c>
    </row>
    <row r="2787" spans="1:3" x14ac:dyDescent="0.3">
      <c r="A2787" t="s">
        <v>8390</v>
      </c>
      <c r="C2787" t="s">
        <v>8223</v>
      </c>
    </row>
    <row r="2788" spans="1:3" x14ac:dyDescent="0.3">
      <c r="A2788" t="s">
        <v>8390</v>
      </c>
      <c r="C2788" t="s">
        <v>8223</v>
      </c>
    </row>
    <row r="2789" spans="1:3" x14ac:dyDescent="0.3">
      <c r="A2789" t="s">
        <v>8390</v>
      </c>
      <c r="C2789" t="s">
        <v>8223</v>
      </c>
    </row>
    <row r="2790" spans="1:3" x14ac:dyDescent="0.3">
      <c r="A2790" t="s">
        <v>8390</v>
      </c>
      <c r="C2790" t="s">
        <v>8223</v>
      </c>
    </row>
    <row r="2791" spans="1:3" x14ac:dyDescent="0.3">
      <c r="A2791" t="s">
        <v>8390</v>
      </c>
      <c r="C2791" t="s">
        <v>8223</v>
      </c>
    </row>
    <row r="2792" spans="1:3" x14ac:dyDescent="0.3">
      <c r="A2792" t="s">
        <v>8390</v>
      </c>
      <c r="C2792" t="s">
        <v>8223</v>
      </c>
    </row>
    <row r="2793" spans="1:3" x14ac:dyDescent="0.3">
      <c r="A2793" t="s">
        <v>8390</v>
      </c>
      <c r="C2793" t="s">
        <v>8223</v>
      </c>
    </row>
    <row r="2794" spans="1:3" x14ac:dyDescent="0.3">
      <c r="A2794" t="s">
        <v>8390</v>
      </c>
      <c r="C2794" t="s">
        <v>8223</v>
      </c>
    </row>
    <row r="2795" spans="1:3" x14ac:dyDescent="0.3">
      <c r="A2795" t="s">
        <v>8390</v>
      </c>
      <c r="C2795" t="s">
        <v>8223</v>
      </c>
    </row>
    <row r="2796" spans="1:3" x14ac:dyDescent="0.3">
      <c r="A2796" t="s">
        <v>8390</v>
      </c>
      <c r="C2796" t="s">
        <v>8223</v>
      </c>
    </row>
    <row r="2797" spans="1:3" x14ac:dyDescent="0.3">
      <c r="A2797" t="s">
        <v>8390</v>
      </c>
      <c r="C2797" t="s">
        <v>8223</v>
      </c>
    </row>
    <row r="2798" spans="1:3" x14ac:dyDescent="0.3">
      <c r="A2798" t="s">
        <v>8390</v>
      </c>
      <c r="C2798" t="s">
        <v>8223</v>
      </c>
    </row>
    <row r="2799" spans="1:3" x14ac:dyDescent="0.3">
      <c r="A2799" t="s">
        <v>8390</v>
      </c>
      <c r="C2799" t="s">
        <v>8223</v>
      </c>
    </row>
    <row r="2800" spans="1:3" x14ac:dyDescent="0.3">
      <c r="A2800" t="s">
        <v>8390</v>
      </c>
      <c r="C2800" t="s">
        <v>8223</v>
      </c>
    </row>
    <row r="2801" spans="1:3" x14ac:dyDescent="0.3">
      <c r="A2801" t="s">
        <v>8390</v>
      </c>
      <c r="C2801" t="s">
        <v>8223</v>
      </c>
    </row>
    <row r="2802" spans="1:3" x14ac:dyDescent="0.3">
      <c r="A2802" t="s">
        <v>8390</v>
      </c>
      <c r="C2802" t="s">
        <v>8223</v>
      </c>
    </row>
    <row r="2803" spans="1:3" x14ac:dyDescent="0.3">
      <c r="A2803" t="s">
        <v>8390</v>
      </c>
      <c r="C2803" t="s">
        <v>8223</v>
      </c>
    </row>
    <row r="2804" spans="1:3" x14ac:dyDescent="0.3">
      <c r="A2804" t="s">
        <v>8390</v>
      </c>
      <c r="C2804" t="s">
        <v>8223</v>
      </c>
    </row>
    <row r="2805" spans="1:3" x14ac:dyDescent="0.3">
      <c r="A2805" t="s">
        <v>8390</v>
      </c>
      <c r="C2805" t="s">
        <v>8223</v>
      </c>
    </row>
    <row r="2806" spans="1:3" x14ac:dyDescent="0.3">
      <c r="A2806" t="s">
        <v>8390</v>
      </c>
      <c r="C2806" t="s">
        <v>8223</v>
      </c>
    </row>
    <row r="2807" spans="1:3" x14ac:dyDescent="0.3">
      <c r="A2807" t="s">
        <v>8390</v>
      </c>
      <c r="C2807" t="s">
        <v>8223</v>
      </c>
    </row>
    <row r="2808" spans="1:3" x14ac:dyDescent="0.3">
      <c r="A2808" t="s">
        <v>8390</v>
      </c>
      <c r="C2808" t="s">
        <v>8223</v>
      </c>
    </row>
    <row r="2809" spans="1:3" x14ac:dyDescent="0.3">
      <c r="A2809" t="s">
        <v>8390</v>
      </c>
      <c r="C2809" t="s">
        <v>8223</v>
      </c>
    </row>
    <row r="2810" spans="1:3" x14ac:dyDescent="0.3">
      <c r="A2810" t="s">
        <v>8390</v>
      </c>
      <c r="C2810" t="s">
        <v>8223</v>
      </c>
    </row>
    <row r="2811" spans="1:3" x14ac:dyDescent="0.3">
      <c r="A2811" t="s">
        <v>8390</v>
      </c>
      <c r="C2811" t="s">
        <v>8223</v>
      </c>
    </row>
    <row r="2812" spans="1:3" x14ac:dyDescent="0.3">
      <c r="A2812" t="s">
        <v>8390</v>
      </c>
      <c r="C2812" t="s">
        <v>8223</v>
      </c>
    </row>
    <row r="2813" spans="1:3" x14ac:dyDescent="0.3">
      <c r="A2813" t="s">
        <v>8390</v>
      </c>
      <c r="C2813" t="s">
        <v>8223</v>
      </c>
    </row>
    <row r="2814" spans="1:3" x14ac:dyDescent="0.3">
      <c r="A2814" t="s">
        <v>8390</v>
      </c>
      <c r="C2814" t="s">
        <v>8223</v>
      </c>
    </row>
    <row r="2815" spans="1:3" x14ac:dyDescent="0.3">
      <c r="A2815" t="s">
        <v>8390</v>
      </c>
      <c r="C2815" t="s">
        <v>8223</v>
      </c>
    </row>
    <row r="2816" spans="1:3" x14ac:dyDescent="0.3">
      <c r="A2816" t="s">
        <v>8390</v>
      </c>
      <c r="C2816" t="s">
        <v>8223</v>
      </c>
    </row>
    <row r="2817" spans="1:3" x14ac:dyDescent="0.3">
      <c r="A2817" t="s">
        <v>8390</v>
      </c>
      <c r="C2817" t="s">
        <v>8223</v>
      </c>
    </row>
    <row r="2818" spans="1:3" x14ac:dyDescent="0.3">
      <c r="A2818" t="s">
        <v>8390</v>
      </c>
      <c r="C2818" t="s">
        <v>8223</v>
      </c>
    </row>
    <row r="2819" spans="1:3" x14ac:dyDescent="0.3">
      <c r="A2819" t="s">
        <v>8390</v>
      </c>
      <c r="C2819" t="s">
        <v>8223</v>
      </c>
    </row>
    <row r="2820" spans="1:3" x14ac:dyDescent="0.3">
      <c r="A2820" t="s">
        <v>8390</v>
      </c>
      <c r="C2820" t="s">
        <v>8223</v>
      </c>
    </row>
    <row r="2821" spans="1:3" x14ac:dyDescent="0.3">
      <c r="A2821" t="s">
        <v>8390</v>
      </c>
      <c r="C2821" t="s">
        <v>8223</v>
      </c>
    </row>
    <row r="2822" spans="1:3" x14ac:dyDescent="0.3">
      <c r="A2822" t="s">
        <v>8390</v>
      </c>
      <c r="C2822" t="s">
        <v>8223</v>
      </c>
    </row>
    <row r="2823" spans="1:3" x14ac:dyDescent="0.3">
      <c r="A2823" t="s">
        <v>8390</v>
      </c>
      <c r="C2823" t="s">
        <v>8223</v>
      </c>
    </row>
    <row r="2824" spans="1:3" x14ac:dyDescent="0.3">
      <c r="A2824" t="s">
        <v>8390</v>
      </c>
      <c r="C2824" t="s">
        <v>8223</v>
      </c>
    </row>
    <row r="2825" spans="1:3" x14ac:dyDescent="0.3">
      <c r="A2825" t="s">
        <v>8390</v>
      </c>
      <c r="C2825" t="s">
        <v>8223</v>
      </c>
    </row>
    <row r="2826" spans="1:3" x14ac:dyDescent="0.3">
      <c r="A2826" t="s">
        <v>8390</v>
      </c>
      <c r="C2826" t="s">
        <v>8223</v>
      </c>
    </row>
    <row r="2827" spans="1:3" x14ac:dyDescent="0.3">
      <c r="A2827" t="s">
        <v>8390</v>
      </c>
      <c r="C2827" t="s">
        <v>8223</v>
      </c>
    </row>
    <row r="2828" spans="1:3" x14ac:dyDescent="0.3">
      <c r="A2828" t="s">
        <v>8390</v>
      </c>
      <c r="C2828" t="s">
        <v>8223</v>
      </c>
    </row>
    <row r="2829" spans="1:3" x14ac:dyDescent="0.3">
      <c r="A2829" t="s">
        <v>8390</v>
      </c>
      <c r="C2829" t="s">
        <v>8223</v>
      </c>
    </row>
    <row r="2830" spans="1:3" x14ac:dyDescent="0.3">
      <c r="A2830" t="s">
        <v>8390</v>
      </c>
      <c r="C2830" t="s">
        <v>8223</v>
      </c>
    </row>
    <row r="2831" spans="1:3" x14ac:dyDescent="0.3">
      <c r="A2831" t="s">
        <v>8390</v>
      </c>
      <c r="C2831" t="s">
        <v>8223</v>
      </c>
    </row>
    <row r="2832" spans="1:3" x14ac:dyDescent="0.3">
      <c r="A2832" t="s">
        <v>8390</v>
      </c>
      <c r="C2832" t="s">
        <v>8223</v>
      </c>
    </row>
    <row r="2833" spans="1:3" x14ac:dyDescent="0.3">
      <c r="A2833" t="s">
        <v>8390</v>
      </c>
      <c r="C2833" t="s">
        <v>8223</v>
      </c>
    </row>
    <row r="2834" spans="1:3" x14ac:dyDescent="0.3">
      <c r="A2834" t="s">
        <v>8390</v>
      </c>
      <c r="C2834" t="s">
        <v>8223</v>
      </c>
    </row>
    <row r="2835" spans="1:3" x14ac:dyDescent="0.3">
      <c r="A2835" t="s">
        <v>8390</v>
      </c>
      <c r="C2835" t="s">
        <v>8223</v>
      </c>
    </row>
    <row r="2836" spans="1:3" x14ac:dyDescent="0.3">
      <c r="A2836" t="s">
        <v>8390</v>
      </c>
      <c r="C2836" t="s">
        <v>8223</v>
      </c>
    </row>
    <row r="2837" spans="1:3" x14ac:dyDescent="0.3">
      <c r="A2837" t="s">
        <v>8390</v>
      </c>
      <c r="C2837" t="s">
        <v>8223</v>
      </c>
    </row>
    <row r="2838" spans="1:3" x14ac:dyDescent="0.3">
      <c r="A2838" t="s">
        <v>8390</v>
      </c>
      <c r="C2838" t="s">
        <v>8223</v>
      </c>
    </row>
    <row r="2839" spans="1:3" x14ac:dyDescent="0.3">
      <c r="A2839" t="s">
        <v>8390</v>
      </c>
      <c r="C2839" t="s">
        <v>8223</v>
      </c>
    </row>
    <row r="2840" spans="1:3" x14ac:dyDescent="0.3">
      <c r="A2840" t="s">
        <v>8390</v>
      </c>
      <c r="C2840" t="s">
        <v>8223</v>
      </c>
    </row>
    <row r="2841" spans="1:3" x14ac:dyDescent="0.3">
      <c r="A2841" t="s">
        <v>8390</v>
      </c>
      <c r="C2841" t="s">
        <v>8223</v>
      </c>
    </row>
    <row r="2842" spans="1:3" x14ac:dyDescent="0.3">
      <c r="A2842" t="s">
        <v>8390</v>
      </c>
      <c r="C2842" t="s">
        <v>8223</v>
      </c>
    </row>
    <row r="2843" spans="1:3" x14ac:dyDescent="0.3">
      <c r="A2843" t="s">
        <v>8390</v>
      </c>
      <c r="C2843" t="s">
        <v>8223</v>
      </c>
    </row>
    <row r="2844" spans="1:3" x14ac:dyDescent="0.3">
      <c r="A2844" t="s">
        <v>8390</v>
      </c>
      <c r="C2844" t="s">
        <v>8223</v>
      </c>
    </row>
    <row r="2845" spans="1:3" x14ac:dyDescent="0.3">
      <c r="A2845" t="s">
        <v>8390</v>
      </c>
      <c r="C2845" t="s">
        <v>8223</v>
      </c>
    </row>
    <row r="2846" spans="1:3" x14ac:dyDescent="0.3">
      <c r="A2846" t="s">
        <v>8390</v>
      </c>
      <c r="C2846" t="s">
        <v>8223</v>
      </c>
    </row>
    <row r="2847" spans="1:3" x14ac:dyDescent="0.3">
      <c r="A2847" t="s">
        <v>8390</v>
      </c>
      <c r="C2847" t="s">
        <v>8223</v>
      </c>
    </row>
    <row r="2848" spans="1:3" x14ac:dyDescent="0.3">
      <c r="A2848" t="s">
        <v>8390</v>
      </c>
      <c r="C2848" t="s">
        <v>8223</v>
      </c>
    </row>
    <row r="2849" spans="1:3" x14ac:dyDescent="0.3">
      <c r="A2849" t="s">
        <v>8390</v>
      </c>
      <c r="C2849" t="s">
        <v>8223</v>
      </c>
    </row>
    <row r="2850" spans="1:3" x14ac:dyDescent="0.3">
      <c r="A2850" t="s">
        <v>8390</v>
      </c>
      <c r="C2850" t="s">
        <v>8223</v>
      </c>
    </row>
    <row r="2851" spans="1:3" x14ac:dyDescent="0.3">
      <c r="A2851" t="s">
        <v>8390</v>
      </c>
      <c r="C2851" t="s">
        <v>8223</v>
      </c>
    </row>
    <row r="2852" spans="1:3" x14ac:dyDescent="0.3">
      <c r="A2852" t="s">
        <v>8390</v>
      </c>
      <c r="C2852" t="s">
        <v>8223</v>
      </c>
    </row>
    <row r="2853" spans="1:3" x14ac:dyDescent="0.3">
      <c r="A2853" t="s">
        <v>8390</v>
      </c>
      <c r="C2853" t="s">
        <v>8223</v>
      </c>
    </row>
    <row r="2854" spans="1:3" x14ac:dyDescent="0.3">
      <c r="A2854" t="s">
        <v>8390</v>
      </c>
      <c r="C2854" t="s">
        <v>8223</v>
      </c>
    </row>
    <row r="2855" spans="1:3" x14ac:dyDescent="0.3">
      <c r="A2855" t="s">
        <v>8390</v>
      </c>
      <c r="C2855" t="s">
        <v>8223</v>
      </c>
    </row>
    <row r="2856" spans="1:3" x14ac:dyDescent="0.3">
      <c r="A2856" t="s">
        <v>8390</v>
      </c>
      <c r="C2856" t="s">
        <v>8223</v>
      </c>
    </row>
    <row r="2857" spans="1:3" x14ac:dyDescent="0.3">
      <c r="A2857" t="s">
        <v>8390</v>
      </c>
      <c r="C2857" t="s">
        <v>8223</v>
      </c>
    </row>
    <row r="2858" spans="1:3" x14ac:dyDescent="0.3">
      <c r="A2858" t="s">
        <v>8390</v>
      </c>
      <c r="C2858" t="s">
        <v>8223</v>
      </c>
    </row>
    <row r="2859" spans="1:3" x14ac:dyDescent="0.3">
      <c r="A2859" t="s">
        <v>8390</v>
      </c>
      <c r="C2859" t="s">
        <v>8223</v>
      </c>
    </row>
    <row r="2860" spans="1:3" x14ac:dyDescent="0.3">
      <c r="A2860" t="s">
        <v>8390</v>
      </c>
      <c r="C2860" t="s">
        <v>8223</v>
      </c>
    </row>
    <row r="2861" spans="1:3" x14ac:dyDescent="0.3">
      <c r="A2861" t="s">
        <v>8390</v>
      </c>
      <c r="C2861" t="s">
        <v>8223</v>
      </c>
    </row>
    <row r="2862" spans="1:3" x14ac:dyDescent="0.3">
      <c r="A2862" t="s">
        <v>8390</v>
      </c>
      <c r="C2862" t="s">
        <v>8223</v>
      </c>
    </row>
    <row r="2863" spans="1:3" x14ac:dyDescent="0.3">
      <c r="A2863" t="s">
        <v>8390</v>
      </c>
      <c r="C2863" t="s">
        <v>8223</v>
      </c>
    </row>
    <row r="2864" spans="1:3" x14ac:dyDescent="0.3">
      <c r="A2864" t="s">
        <v>8390</v>
      </c>
      <c r="C2864" t="s">
        <v>8223</v>
      </c>
    </row>
    <row r="2865" spans="1:3" x14ac:dyDescent="0.3">
      <c r="A2865" t="s">
        <v>8390</v>
      </c>
      <c r="C2865" t="s">
        <v>8223</v>
      </c>
    </row>
    <row r="2866" spans="1:3" x14ac:dyDescent="0.3">
      <c r="A2866" t="s">
        <v>8390</v>
      </c>
      <c r="C2866" t="s">
        <v>8223</v>
      </c>
    </row>
    <row r="2867" spans="1:3" x14ac:dyDescent="0.3">
      <c r="A2867" t="s">
        <v>8390</v>
      </c>
      <c r="C2867" t="s">
        <v>8223</v>
      </c>
    </row>
    <row r="2868" spans="1:3" x14ac:dyDescent="0.3">
      <c r="A2868" t="s">
        <v>8390</v>
      </c>
      <c r="C2868" t="s">
        <v>8223</v>
      </c>
    </row>
    <row r="2869" spans="1:3" x14ac:dyDescent="0.3">
      <c r="A2869" t="s">
        <v>8390</v>
      </c>
      <c r="C2869" t="s">
        <v>8223</v>
      </c>
    </row>
    <row r="2870" spans="1:3" x14ac:dyDescent="0.3">
      <c r="A2870" t="s">
        <v>8390</v>
      </c>
      <c r="C2870" t="s">
        <v>8223</v>
      </c>
    </row>
    <row r="2871" spans="1:3" x14ac:dyDescent="0.3">
      <c r="A2871" t="s">
        <v>8390</v>
      </c>
      <c r="C2871" t="s">
        <v>8223</v>
      </c>
    </row>
    <row r="2872" spans="1:3" x14ac:dyDescent="0.3">
      <c r="A2872" t="s">
        <v>8390</v>
      </c>
      <c r="C2872" t="s">
        <v>8223</v>
      </c>
    </row>
    <row r="2873" spans="1:3" x14ac:dyDescent="0.3">
      <c r="A2873" t="s">
        <v>8390</v>
      </c>
      <c r="C2873" t="s">
        <v>8223</v>
      </c>
    </row>
    <row r="2874" spans="1:3" x14ac:dyDescent="0.3">
      <c r="A2874" t="s">
        <v>8390</v>
      </c>
      <c r="C2874" t="s">
        <v>8223</v>
      </c>
    </row>
    <row r="2875" spans="1:3" x14ac:dyDescent="0.3">
      <c r="A2875" t="s">
        <v>8390</v>
      </c>
      <c r="C2875" t="s">
        <v>8223</v>
      </c>
    </row>
    <row r="2876" spans="1:3" x14ac:dyDescent="0.3">
      <c r="A2876" t="s">
        <v>8390</v>
      </c>
      <c r="C2876" t="s">
        <v>8223</v>
      </c>
    </row>
    <row r="2877" spans="1:3" x14ac:dyDescent="0.3">
      <c r="A2877" t="s">
        <v>8390</v>
      </c>
      <c r="C2877" t="s">
        <v>8223</v>
      </c>
    </row>
    <row r="2878" spans="1:3" x14ac:dyDescent="0.3">
      <c r="A2878" t="s">
        <v>8390</v>
      </c>
      <c r="C2878" t="s">
        <v>8223</v>
      </c>
    </row>
    <row r="2879" spans="1:3" x14ac:dyDescent="0.3">
      <c r="A2879" t="s">
        <v>8390</v>
      </c>
      <c r="C2879" t="s">
        <v>8223</v>
      </c>
    </row>
    <row r="2880" spans="1:3" x14ac:dyDescent="0.3">
      <c r="A2880" t="s">
        <v>8390</v>
      </c>
      <c r="C2880" t="s">
        <v>8223</v>
      </c>
    </row>
    <row r="2881" spans="1:3" x14ac:dyDescent="0.3">
      <c r="A2881" t="s">
        <v>8390</v>
      </c>
      <c r="C2881" t="s">
        <v>8223</v>
      </c>
    </row>
    <row r="2882" spans="1:3" x14ac:dyDescent="0.3">
      <c r="A2882" t="s">
        <v>8390</v>
      </c>
      <c r="C2882" t="s">
        <v>8223</v>
      </c>
    </row>
    <row r="2883" spans="1:3" x14ac:dyDescent="0.3">
      <c r="A2883" t="s">
        <v>8390</v>
      </c>
      <c r="C2883" t="s">
        <v>8223</v>
      </c>
    </row>
    <row r="2884" spans="1:3" x14ac:dyDescent="0.3">
      <c r="A2884" t="s">
        <v>8390</v>
      </c>
      <c r="C2884" t="s">
        <v>8223</v>
      </c>
    </row>
    <row r="2885" spans="1:3" x14ac:dyDescent="0.3">
      <c r="A2885" t="s">
        <v>8390</v>
      </c>
      <c r="C2885" t="s">
        <v>8223</v>
      </c>
    </row>
    <row r="2886" spans="1:3" x14ac:dyDescent="0.3">
      <c r="A2886" t="s">
        <v>8390</v>
      </c>
      <c r="C2886" t="s">
        <v>8223</v>
      </c>
    </row>
    <row r="2887" spans="1:3" x14ac:dyDescent="0.3">
      <c r="A2887" t="s">
        <v>8390</v>
      </c>
      <c r="C2887" t="s">
        <v>8223</v>
      </c>
    </row>
    <row r="2888" spans="1:3" x14ac:dyDescent="0.3">
      <c r="A2888" t="s">
        <v>8390</v>
      </c>
      <c r="C2888" t="s">
        <v>8223</v>
      </c>
    </row>
    <row r="2889" spans="1:3" x14ac:dyDescent="0.3">
      <c r="A2889" t="s">
        <v>8390</v>
      </c>
      <c r="C2889" t="s">
        <v>8223</v>
      </c>
    </row>
    <row r="2890" spans="1:3" x14ac:dyDescent="0.3">
      <c r="A2890" t="s">
        <v>8390</v>
      </c>
      <c r="C2890" t="s">
        <v>8223</v>
      </c>
    </row>
    <row r="2891" spans="1:3" x14ac:dyDescent="0.3">
      <c r="A2891" t="s">
        <v>8390</v>
      </c>
      <c r="C2891" t="s">
        <v>8223</v>
      </c>
    </row>
    <row r="2892" spans="1:3" x14ac:dyDescent="0.3">
      <c r="A2892" t="s">
        <v>8390</v>
      </c>
      <c r="C2892" t="s">
        <v>8223</v>
      </c>
    </row>
    <row r="2893" spans="1:3" x14ac:dyDescent="0.3">
      <c r="A2893" t="s">
        <v>8390</v>
      </c>
      <c r="C2893" t="s">
        <v>8223</v>
      </c>
    </row>
    <row r="2894" spans="1:3" x14ac:dyDescent="0.3">
      <c r="A2894" t="s">
        <v>8390</v>
      </c>
      <c r="C2894" t="s">
        <v>8223</v>
      </c>
    </row>
    <row r="2895" spans="1:3" x14ac:dyDescent="0.3">
      <c r="A2895" t="s">
        <v>8390</v>
      </c>
      <c r="C2895" t="s">
        <v>8223</v>
      </c>
    </row>
    <row r="2896" spans="1:3" x14ac:dyDescent="0.3">
      <c r="A2896" t="s">
        <v>8390</v>
      </c>
      <c r="C2896" t="s">
        <v>8223</v>
      </c>
    </row>
    <row r="2897" spans="1:3" x14ac:dyDescent="0.3">
      <c r="A2897" t="s">
        <v>8390</v>
      </c>
      <c r="C2897" t="s">
        <v>8223</v>
      </c>
    </row>
    <row r="2898" spans="1:3" x14ac:dyDescent="0.3">
      <c r="A2898" t="s">
        <v>8390</v>
      </c>
      <c r="C2898" t="s">
        <v>8223</v>
      </c>
    </row>
    <row r="2899" spans="1:3" x14ac:dyDescent="0.3">
      <c r="A2899" t="s">
        <v>8390</v>
      </c>
      <c r="C2899" t="s">
        <v>8223</v>
      </c>
    </row>
    <row r="2900" spans="1:3" x14ac:dyDescent="0.3">
      <c r="A2900" t="s">
        <v>8390</v>
      </c>
      <c r="C2900" t="s">
        <v>8223</v>
      </c>
    </row>
    <row r="2901" spans="1:3" x14ac:dyDescent="0.3">
      <c r="A2901" t="s">
        <v>8390</v>
      </c>
      <c r="C2901" t="s">
        <v>8223</v>
      </c>
    </row>
    <row r="2902" spans="1:3" x14ac:dyDescent="0.3">
      <c r="A2902" t="s">
        <v>8390</v>
      </c>
      <c r="C2902" t="s">
        <v>8223</v>
      </c>
    </row>
    <row r="2903" spans="1:3" x14ac:dyDescent="0.3">
      <c r="A2903" t="s">
        <v>8390</v>
      </c>
      <c r="C2903" t="s">
        <v>8223</v>
      </c>
    </row>
    <row r="2904" spans="1:3" x14ac:dyDescent="0.3">
      <c r="A2904" t="s">
        <v>8390</v>
      </c>
      <c r="C2904" t="s">
        <v>8223</v>
      </c>
    </row>
    <row r="2905" spans="1:3" x14ac:dyDescent="0.3">
      <c r="A2905" t="s">
        <v>8390</v>
      </c>
      <c r="C2905" t="s">
        <v>8223</v>
      </c>
    </row>
    <row r="2906" spans="1:3" x14ac:dyDescent="0.3">
      <c r="A2906" t="s">
        <v>8390</v>
      </c>
      <c r="C2906" t="s">
        <v>8223</v>
      </c>
    </row>
    <row r="2907" spans="1:3" x14ac:dyDescent="0.3">
      <c r="A2907" t="s">
        <v>8390</v>
      </c>
      <c r="C2907" t="s">
        <v>8223</v>
      </c>
    </row>
    <row r="2908" spans="1:3" x14ac:dyDescent="0.3">
      <c r="A2908" t="s">
        <v>8390</v>
      </c>
      <c r="C2908" t="s">
        <v>8223</v>
      </c>
    </row>
    <row r="2909" spans="1:3" x14ac:dyDescent="0.3">
      <c r="A2909" t="s">
        <v>8390</v>
      </c>
      <c r="C2909" t="s">
        <v>8223</v>
      </c>
    </row>
    <row r="2910" spans="1:3" x14ac:dyDescent="0.3">
      <c r="A2910" t="s">
        <v>8390</v>
      </c>
      <c r="C2910" t="s">
        <v>8223</v>
      </c>
    </row>
    <row r="2911" spans="1:3" x14ac:dyDescent="0.3">
      <c r="A2911" t="s">
        <v>8390</v>
      </c>
      <c r="C2911" t="s">
        <v>8223</v>
      </c>
    </row>
    <row r="2912" spans="1:3" x14ac:dyDescent="0.3">
      <c r="A2912" t="s">
        <v>8390</v>
      </c>
      <c r="C2912" t="s">
        <v>8223</v>
      </c>
    </row>
    <row r="2913" spans="1:3" x14ac:dyDescent="0.3">
      <c r="A2913" t="s">
        <v>8390</v>
      </c>
      <c r="C2913" t="s">
        <v>8223</v>
      </c>
    </row>
    <row r="2914" spans="1:3" x14ac:dyDescent="0.3">
      <c r="A2914" t="s">
        <v>8390</v>
      </c>
      <c r="C2914" t="s">
        <v>8223</v>
      </c>
    </row>
    <row r="2915" spans="1:3" x14ac:dyDescent="0.3">
      <c r="A2915" t="s">
        <v>8390</v>
      </c>
      <c r="C2915" t="s">
        <v>8223</v>
      </c>
    </row>
    <row r="2916" spans="1:3" x14ac:dyDescent="0.3">
      <c r="A2916" t="s">
        <v>8390</v>
      </c>
      <c r="C2916" t="s">
        <v>8223</v>
      </c>
    </row>
    <row r="2917" spans="1:3" x14ac:dyDescent="0.3">
      <c r="A2917" t="s">
        <v>8390</v>
      </c>
      <c r="C2917" t="s">
        <v>8223</v>
      </c>
    </row>
    <row r="2918" spans="1:3" x14ac:dyDescent="0.3">
      <c r="A2918" t="s">
        <v>8390</v>
      </c>
      <c r="C2918" t="s">
        <v>8223</v>
      </c>
    </row>
    <row r="2919" spans="1:3" x14ac:dyDescent="0.3">
      <c r="A2919" t="s">
        <v>8390</v>
      </c>
      <c r="C2919" t="s">
        <v>8223</v>
      </c>
    </row>
    <row r="2920" spans="1:3" x14ac:dyDescent="0.3">
      <c r="A2920" t="s">
        <v>8390</v>
      </c>
      <c r="C2920" t="s">
        <v>8223</v>
      </c>
    </row>
    <row r="2921" spans="1:3" x14ac:dyDescent="0.3">
      <c r="A2921" t="s">
        <v>8390</v>
      </c>
      <c r="C2921" t="s">
        <v>8223</v>
      </c>
    </row>
    <row r="2922" spans="1:3" x14ac:dyDescent="0.3">
      <c r="A2922" t="s">
        <v>8390</v>
      </c>
      <c r="C2922" t="s">
        <v>8223</v>
      </c>
    </row>
    <row r="2923" spans="1:3" x14ac:dyDescent="0.3">
      <c r="A2923" t="s">
        <v>8390</v>
      </c>
      <c r="C2923" t="s">
        <v>8223</v>
      </c>
    </row>
    <row r="2924" spans="1:3" x14ac:dyDescent="0.3">
      <c r="A2924" t="s">
        <v>8390</v>
      </c>
      <c r="C2924" t="s">
        <v>8223</v>
      </c>
    </row>
    <row r="2925" spans="1:3" x14ac:dyDescent="0.3">
      <c r="A2925" t="s">
        <v>8390</v>
      </c>
      <c r="C2925" t="s">
        <v>8223</v>
      </c>
    </row>
    <row r="2926" spans="1:3" x14ac:dyDescent="0.3">
      <c r="A2926" t="s">
        <v>8390</v>
      </c>
      <c r="C2926" t="s">
        <v>8223</v>
      </c>
    </row>
    <row r="2927" spans="1:3" x14ac:dyDescent="0.3">
      <c r="A2927" t="s">
        <v>8390</v>
      </c>
      <c r="C2927" t="s">
        <v>8223</v>
      </c>
    </row>
    <row r="2928" spans="1:3" x14ac:dyDescent="0.3">
      <c r="A2928" t="s">
        <v>8390</v>
      </c>
      <c r="C2928" t="s">
        <v>8223</v>
      </c>
    </row>
    <row r="2929" spans="1:3" x14ac:dyDescent="0.3">
      <c r="A2929" t="s">
        <v>8390</v>
      </c>
      <c r="C2929" t="s">
        <v>8223</v>
      </c>
    </row>
    <row r="2930" spans="1:3" x14ac:dyDescent="0.3">
      <c r="A2930" t="s">
        <v>8390</v>
      </c>
      <c r="C2930" t="s">
        <v>8223</v>
      </c>
    </row>
    <row r="2931" spans="1:3" x14ac:dyDescent="0.3">
      <c r="A2931" t="s">
        <v>8390</v>
      </c>
      <c r="C2931" t="s">
        <v>8223</v>
      </c>
    </row>
    <row r="2932" spans="1:3" x14ac:dyDescent="0.3">
      <c r="A2932" t="s">
        <v>8390</v>
      </c>
      <c r="C2932" t="s">
        <v>8223</v>
      </c>
    </row>
    <row r="2933" spans="1:3" x14ac:dyDescent="0.3">
      <c r="A2933" t="s">
        <v>8390</v>
      </c>
      <c r="C2933" t="s">
        <v>8223</v>
      </c>
    </row>
    <row r="2934" spans="1:3" x14ac:dyDescent="0.3">
      <c r="A2934" t="s">
        <v>8390</v>
      </c>
      <c r="C2934" t="s">
        <v>8223</v>
      </c>
    </row>
    <row r="2935" spans="1:3" x14ac:dyDescent="0.3">
      <c r="A2935" t="s">
        <v>8390</v>
      </c>
      <c r="C2935" t="s">
        <v>8223</v>
      </c>
    </row>
    <row r="2936" spans="1:3" x14ac:dyDescent="0.3">
      <c r="A2936" t="s">
        <v>8390</v>
      </c>
      <c r="C2936" t="s">
        <v>8223</v>
      </c>
    </row>
    <row r="2937" spans="1:3" x14ac:dyDescent="0.3">
      <c r="A2937" t="s">
        <v>8390</v>
      </c>
      <c r="C2937" t="s">
        <v>8223</v>
      </c>
    </row>
    <row r="2938" spans="1:3" x14ac:dyDescent="0.3">
      <c r="A2938" t="s">
        <v>8390</v>
      </c>
      <c r="C2938" t="s">
        <v>8223</v>
      </c>
    </row>
    <row r="2939" spans="1:3" x14ac:dyDescent="0.3">
      <c r="A2939" t="s">
        <v>8390</v>
      </c>
      <c r="C2939" t="s">
        <v>8223</v>
      </c>
    </row>
    <row r="2940" spans="1:3" x14ac:dyDescent="0.3">
      <c r="A2940" t="s">
        <v>8390</v>
      </c>
      <c r="C2940" t="s">
        <v>8223</v>
      </c>
    </row>
    <row r="2941" spans="1:3" x14ac:dyDescent="0.3">
      <c r="A2941" t="s">
        <v>8390</v>
      </c>
      <c r="C2941" t="s">
        <v>8223</v>
      </c>
    </row>
    <row r="2942" spans="1:3" x14ac:dyDescent="0.3">
      <c r="A2942" t="s">
        <v>8390</v>
      </c>
      <c r="C2942" t="s">
        <v>8223</v>
      </c>
    </row>
    <row r="2943" spans="1:3" x14ac:dyDescent="0.3">
      <c r="A2943" t="s">
        <v>8390</v>
      </c>
      <c r="C2943" t="s">
        <v>8223</v>
      </c>
    </row>
    <row r="2944" spans="1:3" x14ac:dyDescent="0.3">
      <c r="A2944" t="s">
        <v>8390</v>
      </c>
      <c r="C2944" t="s">
        <v>8223</v>
      </c>
    </row>
    <row r="2945" spans="1:3" x14ac:dyDescent="0.3">
      <c r="A2945" t="s">
        <v>8390</v>
      </c>
      <c r="C2945" t="s">
        <v>8223</v>
      </c>
    </row>
    <row r="2946" spans="1:3" x14ac:dyDescent="0.3">
      <c r="A2946" t="s">
        <v>8390</v>
      </c>
      <c r="C2946" t="s">
        <v>8223</v>
      </c>
    </row>
    <row r="2947" spans="1:3" x14ac:dyDescent="0.3">
      <c r="A2947" t="s">
        <v>8390</v>
      </c>
      <c r="C2947" t="s">
        <v>8223</v>
      </c>
    </row>
    <row r="2948" spans="1:3" x14ac:dyDescent="0.3">
      <c r="A2948" t="s">
        <v>8390</v>
      </c>
      <c r="C2948" t="s">
        <v>8223</v>
      </c>
    </row>
    <row r="2949" spans="1:3" x14ac:dyDescent="0.3">
      <c r="A2949" t="s">
        <v>8390</v>
      </c>
      <c r="C2949" t="s">
        <v>8223</v>
      </c>
    </row>
    <row r="2950" spans="1:3" x14ac:dyDescent="0.3">
      <c r="A2950" t="s">
        <v>8390</v>
      </c>
      <c r="C2950" t="s">
        <v>8223</v>
      </c>
    </row>
    <row r="2951" spans="1:3" x14ac:dyDescent="0.3">
      <c r="A2951" t="s">
        <v>8390</v>
      </c>
      <c r="C2951" t="s">
        <v>8223</v>
      </c>
    </row>
    <row r="2952" spans="1:3" x14ac:dyDescent="0.3">
      <c r="A2952" t="s">
        <v>8390</v>
      </c>
      <c r="C2952" t="s">
        <v>8223</v>
      </c>
    </row>
    <row r="2953" spans="1:3" x14ac:dyDescent="0.3">
      <c r="A2953" t="s">
        <v>8390</v>
      </c>
      <c r="C2953" t="s">
        <v>8223</v>
      </c>
    </row>
    <row r="2954" spans="1:3" x14ac:dyDescent="0.3">
      <c r="A2954" t="s">
        <v>8390</v>
      </c>
      <c r="C2954" t="s">
        <v>8223</v>
      </c>
    </row>
    <row r="2955" spans="1:3" x14ac:dyDescent="0.3">
      <c r="A2955" t="s">
        <v>8390</v>
      </c>
      <c r="C2955" t="s">
        <v>8223</v>
      </c>
    </row>
    <row r="2956" spans="1:3" x14ac:dyDescent="0.3">
      <c r="A2956" t="s">
        <v>8390</v>
      </c>
      <c r="C2956" t="s">
        <v>8223</v>
      </c>
    </row>
    <row r="2957" spans="1:3" x14ac:dyDescent="0.3">
      <c r="A2957" t="s">
        <v>8390</v>
      </c>
      <c r="C2957" t="s">
        <v>8223</v>
      </c>
    </row>
    <row r="2958" spans="1:3" x14ac:dyDescent="0.3">
      <c r="A2958" t="s">
        <v>8390</v>
      </c>
      <c r="C2958" t="s">
        <v>8223</v>
      </c>
    </row>
    <row r="2959" spans="1:3" x14ac:dyDescent="0.3">
      <c r="A2959" t="s">
        <v>8390</v>
      </c>
      <c r="C2959" t="s">
        <v>8223</v>
      </c>
    </row>
    <row r="2960" spans="1:3" x14ac:dyDescent="0.3">
      <c r="A2960" t="s">
        <v>8390</v>
      </c>
      <c r="C2960" t="s">
        <v>8223</v>
      </c>
    </row>
    <row r="2961" spans="1:3" x14ac:dyDescent="0.3">
      <c r="A2961" t="s">
        <v>8390</v>
      </c>
      <c r="C2961" t="s">
        <v>8223</v>
      </c>
    </row>
    <row r="2962" spans="1:3" x14ac:dyDescent="0.3">
      <c r="A2962" t="s">
        <v>8390</v>
      </c>
      <c r="C2962" t="s">
        <v>8223</v>
      </c>
    </row>
    <row r="2963" spans="1:3" x14ac:dyDescent="0.3">
      <c r="A2963" t="s">
        <v>8390</v>
      </c>
      <c r="C2963" t="s">
        <v>8223</v>
      </c>
    </row>
    <row r="2964" spans="1:3" x14ac:dyDescent="0.3">
      <c r="A2964" t="s">
        <v>8390</v>
      </c>
      <c r="C2964" t="s">
        <v>8223</v>
      </c>
    </row>
    <row r="2965" spans="1:3" x14ac:dyDescent="0.3">
      <c r="A2965" t="s">
        <v>8390</v>
      </c>
      <c r="C2965" t="s">
        <v>8223</v>
      </c>
    </row>
    <row r="2966" spans="1:3" x14ac:dyDescent="0.3">
      <c r="A2966" t="s">
        <v>8390</v>
      </c>
      <c r="C2966" t="s">
        <v>8223</v>
      </c>
    </row>
    <row r="2967" spans="1:3" x14ac:dyDescent="0.3">
      <c r="A2967" t="s">
        <v>8390</v>
      </c>
      <c r="C2967" t="s">
        <v>8223</v>
      </c>
    </row>
    <row r="2968" spans="1:3" x14ac:dyDescent="0.3">
      <c r="A2968" t="s">
        <v>8390</v>
      </c>
      <c r="C2968" t="s">
        <v>8223</v>
      </c>
    </row>
    <row r="2969" spans="1:3" x14ac:dyDescent="0.3">
      <c r="A2969" t="s">
        <v>8390</v>
      </c>
      <c r="C2969" t="s">
        <v>8223</v>
      </c>
    </row>
    <row r="2970" spans="1:3" x14ac:dyDescent="0.3">
      <c r="A2970" t="s">
        <v>8390</v>
      </c>
      <c r="C2970" t="s">
        <v>8223</v>
      </c>
    </row>
    <row r="2971" spans="1:3" x14ac:dyDescent="0.3">
      <c r="A2971" t="s">
        <v>8390</v>
      </c>
      <c r="C2971" t="s">
        <v>8223</v>
      </c>
    </row>
    <row r="2972" spans="1:3" x14ac:dyDescent="0.3">
      <c r="A2972" t="s">
        <v>8390</v>
      </c>
      <c r="C2972" t="s">
        <v>8223</v>
      </c>
    </row>
    <row r="2973" spans="1:3" x14ac:dyDescent="0.3">
      <c r="A2973" t="s">
        <v>8390</v>
      </c>
      <c r="C2973" t="s">
        <v>8223</v>
      </c>
    </row>
    <row r="2974" spans="1:3" x14ac:dyDescent="0.3">
      <c r="A2974" t="s">
        <v>8390</v>
      </c>
      <c r="C2974" t="s">
        <v>8223</v>
      </c>
    </row>
    <row r="2975" spans="1:3" x14ac:dyDescent="0.3">
      <c r="A2975" t="s">
        <v>8390</v>
      </c>
      <c r="C2975" t="s">
        <v>8223</v>
      </c>
    </row>
    <row r="2976" spans="1:3" x14ac:dyDescent="0.3">
      <c r="A2976" t="s">
        <v>8390</v>
      </c>
      <c r="C2976" t="s">
        <v>8223</v>
      </c>
    </row>
    <row r="2977" spans="1:3" x14ac:dyDescent="0.3">
      <c r="A2977" t="s">
        <v>8390</v>
      </c>
      <c r="C2977" t="s">
        <v>8223</v>
      </c>
    </row>
    <row r="2978" spans="1:3" x14ac:dyDescent="0.3">
      <c r="A2978" t="s">
        <v>8390</v>
      </c>
      <c r="C2978" t="s">
        <v>8223</v>
      </c>
    </row>
    <row r="2979" spans="1:3" x14ac:dyDescent="0.3">
      <c r="A2979" t="s">
        <v>8390</v>
      </c>
      <c r="C2979" t="s">
        <v>8223</v>
      </c>
    </row>
    <row r="2980" spans="1:3" x14ac:dyDescent="0.3">
      <c r="A2980" t="s">
        <v>8390</v>
      </c>
      <c r="C2980" t="s">
        <v>8223</v>
      </c>
    </row>
    <row r="2981" spans="1:3" x14ac:dyDescent="0.3">
      <c r="A2981" t="s">
        <v>8390</v>
      </c>
      <c r="C2981" t="s">
        <v>8223</v>
      </c>
    </row>
    <row r="2982" spans="1:3" x14ac:dyDescent="0.3">
      <c r="A2982" t="s">
        <v>8390</v>
      </c>
      <c r="C2982" t="s">
        <v>8223</v>
      </c>
    </row>
    <row r="2983" spans="1:3" x14ac:dyDescent="0.3">
      <c r="A2983" t="s">
        <v>8390</v>
      </c>
      <c r="C2983" t="s">
        <v>8223</v>
      </c>
    </row>
    <row r="2984" spans="1:3" x14ac:dyDescent="0.3">
      <c r="A2984" t="s">
        <v>8390</v>
      </c>
      <c r="C2984" t="s">
        <v>8223</v>
      </c>
    </row>
    <row r="2985" spans="1:3" x14ac:dyDescent="0.3">
      <c r="A2985" t="s">
        <v>8390</v>
      </c>
      <c r="C2985" t="s">
        <v>8223</v>
      </c>
    </row>
    <row r="2986" spans="1:3" x14ac:dyDescent="0.3">
      <c r="A2986" t="s">
        <v>8390</v>
      </c>
      <c r="C2986" t="s">
        <v>8223</v>
      </c>
    </row>
    <row r="2987" spans="1:3" x14ac:dyDescent="0.3">
      <c r="A2987" t="s">
        <v>8390</v>
      </c>
      <c r="C2987" t="s">
        <v>8223</v>
      </c>
    </row>
    <row r="2988" spans="1:3" x14ac:dyDescent="0.3">
      <c r="A2988" t="s">
        <v>8390</v>
      </c>
      <c r="C2988" t="s">
        <v>8223</v>
      </c>
    </row>
    <row r="2989" spans="1:3" x14ac:dyDescent="0.3">
      <c r="A2989" t="s">
        <v>8390</v>
      </c>
      <c r="C2989" t="s">
        <v>8223</v>
      </c>
    </row>
    <row r="2990" spans="1:3" x14ac:dyDescent="0.3">
      <c r="A2990" t="s">
        <v>8390</v>
      </c>
      <c r="C2990" t="s">
        <v>8223</v>
      </c>
    </row>
    <row r="2991" spans="1:3" x14ac:dyDescent="0.3">
      <c r="A2991" t="s">
        <v>8390</v>
      </c>
      <c r="C2991" t="s">
        <v>8223</v>
      </c>
    </row>
    <row r="2992" spans="1:3" x14ac:dyDescent="0.3">
      <c r="A2992" t="s">
        <v>8390</v>
      </c>
      <c r="C2992" t="s">
        <v>8223</v>
      </c>
    </row>
    <row r="2993" spans="1:3" x14ac:dyDescent="0.3">
      <c r="A2993" t="s">
        <v>8390</v>
      </c>
      <c r="C2993" t="s">
        <v>8223</v>
      </c>
    </row>
    <row r="2994" spans="1:3" x14ac:dyDescent="0.3">
      <c r="A2994" t="s">
        <v>8390</v>
      </c>
      <c r="C2994" t="s">
        <v>8223</v>
      </c>
    </row>
    <row r="2995" spans="1:3" x14ac:dyDescent="0.3">
      <c r="A2995" t="s">
        <v>8390</v>
      </c>
      <c r="C2995" t="s">
        <v>8223</v>
      </c>
    </row>
    <row r="2996" spans="1:3" x14ac:dyDescent="0.3">
      <c r="A2996" t="s">
        <v>8390</v>
      </c>
      <c r="C2996" t="s">
        <v>8223</v>
      </c>
    </row>
    <row r="2997" spans="1:3" x14ac:dyDescent="0.3">
      <c r="A2997" t="s">
        <v>8390</v>
      </c>
      <c r="C2997" t="s">
        <v>8223</v>
      </c>
    </row>
    <row r="2998" spans="1:3" x14ac:dyDescent="0.3">
      <c r="A2998" t="s">
        <v>8390</v>
      </c>
      <c r="C2998" t="s">
        <v>8223</v>
      </c>
    </row>
    <row r="2999" spans="1:3" x14ac:dyDescent="0.3">
      <c r="A2999" t="s">
        <v>8390</v>
      </c>
      <c r="C2999" t="s">
        <v>8223</v>
      </c>
    </row>
    <row r="3000" spans="1:3" x14ac:dyDescent="0.3">
      <c r="A3000" t="s">
        <v>8390</v>
      </c>
      <c r="C3000" t="s">
        <v>8223</v>
      </c>
    </row>
    <row r="3001" spans="1:3" x14ac:dyDescent="0.3">
      <c r="A3001" t="s">
        <v>8390</v>
      </c>
      <c r="C3001" t="s">
        <v>8223</v>
      </c>
    </row>
    <row r="3002" spans="1:3" x14ac:dyDescent="0.3">
      <c r="A3002" t="s">
        <v>8390</v>
      </c>
      <c r="C3002" t="s">
        <v>8223</v>
      </c>
    </row>
    <row r="3003" spans="1:3" x14ac:dyDescent="0.3">
      <c r="A3003" t="s">
        <v>8390</v>
      </c>
      <c r="C3003" t="s">
        <v>8223</v>
      </c>
    </row>
    <row r="3004" spans="1:3" x14ac:dyDescent="0.3">
      <c r="A3004" t="s">
        <v>8390</v>
      </c>
      <c r="C3004" t="s">
        <v>8223</v>
      </c>
    </row>
    <row r="3005" spans="1:3" x14ac:dyDescent="0.3">
      <c r="A3005" t="s">
        <v>8390</v>
      </c>
      <c r="C3005" t="s">
        <v>8223</v>
      </c>
    </row>
    <row r="3006" spans="1:3" x14ac:dyDescent="0.3">
      <c r="A3006" t="s">
        <v>8390</v>
      </c>
      <c r="C3006" t="s">
        <v>8223</v>
      </c>
    </row>
    <row r="3007" spans="1:3" x14ac:dyDescent="0.3">
      <c r="A3007" t="s">
        <v>8390</v>
      </c>
      <c r="C3007" t="s">
        <v>8223</v>
      </c>
    </row>
    <row r="3008" spans="1:3" x14ac:dyDescent="0.3">
      <c r="A3008" t="s">
        <v>8390</v>
      </c>
      <c r="C3008" t="s">
        <v>8223</v>
      </c>
    </row>
    <row r="3009" spans="1:3" x14ac:dyDescent="0.3">
      <c r="A3009" t="s">
        <v>8390</v>
      </c>
      <c r="C3009" t="s">
        <v>8223</v>
      </c>
    </row>
    <row r="3010" spans="1:3" x14ac:dyDescent="0.3">
      <c r="A3010" t="s">
        <v>8390</v>
      </c>
      <c r="C3010" t="s">
        <v>8223</v>
      </c>
    </row>
    <row r="3011" spans="1:3" x14ac:dyDescent="0.3">
      <c r="A3011" t="s">
        <v>8390</v>
      </c>
      <c r="C3011" t="s">
        <v>8223</v>
      </c>
    </row>
    <row r="3012" spans="1:3" x14ac:dyDescent="0.3">
      <c r="A3012" t="s">
        <v>8390</v>
      </c>
      <c r="C3012" t="s">
        <v>8223</v>
      </c>
    </row>
    <row r="3013" spans="1:3" x14ac:dyDescent="0.3">
      <c r="A3013" t="s">
        <v>8390</v>
      </c>
      <c r="C3013" t="s">
        <v>8223</v>
      </c>
    </row>
    <row r="3014" spans="1:3" x14ac:dyDescent="0.3">
      <c r="A3014" t="s">
        <v>8390</v>
      </c>
      <c r="C3014" t="s">
        <v>8223</v>
      </c>
    </row>
    <row r="3015" spans="1:3" x14ac:dyDescent="0.3">
      <c r="A3015" t="s">
        <v>8390</v>
      </c>
      <c r="C3015" t="s">
        <v>8223</v>
      </c>
    </row>
    <row r="3016" spans="1:3" x14ac:dyDescent="0.3">
      <c r="A3016" t="s">
        <v>8390</v>
      </c>
      <c r="C3016" t="s">
        <v>8223</v>
      </c>
    </row>
    <row r="3017" spans="1:3" x14ac:dyDescent="0.3">
      <c r="A3017" t="s">
        <v>8390</v>
      </c>
      <c r="C3017" t="s">
        <v>8223</v>
      </c>
    </row>
    <row r="3018" spans="1:3" x14ac:dyDescent="0.3">
      <c r="A3018" t="s">
        <v>8390</v>
      </c>
      <c r="C3018" t="s">
        <v>8223</v>
      </c>
    </row>
    <row r="3019" spans="1:3" x14ac:dyDescent="0.3">
      <c r="A3019" t="s">
        <v>8390</v>
      </c>
      <c r="C3019" t="s">
        <v>8223</v>
      </c>
    </row>
    <row r="3020" spans="1:3" x14ac:dyDescent="0.3">
      <c r="A3020" t="s">
        <v>8390</v>
      </c>
      <c r="C3020" t="s">
        <v>8223</v>
      </c>
    </row>
    <row r="3021" spans="1:3" x14ac:dyDescent="0.3">
      <c r="A3021" t="s">
        <v>8390</v>
      </c>
      <c r="C3021" t="s">
        <v>8223</v>
      </c>
    </row>
    <row r="3022" spans="1:3" x14ac:dyDescent="0.3">
      <c r="A3022" t="s">
        <v>8390</v>
      </c>
      <c r="C3022" t="s">
        <v>8223</v>
      </c>
    </row>
    <row r="3023" spans="1:3" x14ac:dyDescent="0.3">
      <c r="A3023" t="s">
        <v>8390</v>
      </c>
      <c r="C3023" t="s">
        <v>8223</v>
      </c>
    </row>
    <row r="3024" spans="1:3" x14ac:dyDescent="0.3">
      <c r="A3024" t="s">
        <v>8390</v>
      </c>
      <c r="C3024" t="s">
        <v>8223</v>
      </c>
    </row>
    <row r="3025" spans="1:3" x14ac:dyDescent="0.3">
      <c r="A3025" t="s">
        <v>8390</v>
      </c>
      <c r="C3025" t="s">
        <v>8223</v>
      </c>
    </row>
    <row r="3026" spans="1:3" x14ac:dyDescent="0.3">
      <c r="A3026" t="s">
        <v>8390</v>
      </c>
      <c r="C3026" t="s">
        <v>8223</v>
      </c>
    </row>
    <row r="3027" spans="1:3" x14ac:dyDescent="0.3">
      <c r="A3027" t="s">
        <v>8390</v>
      </c>
      <c r="C3027" t="s">
        <v>8223</v>
      </c>
    </row>
    <row r="3028" spans="1:3" x14ac:dyDescent="0.3">
      <c r="A3028" t="s">
        <v>8390</v>
      </c>
      <c r="C3028" t="s">
        <v>8223</v>
      </c>
    </row>
    <row r="3029" spans="1:3" x14ac:dyDescent="0.3">
      <c r="A3029" t="s">
        <v>8390</v>
      </c>
      <c r="C3029" t="s">
        <v>8223</v>
      </c>
    </row>
    <row r="3030" spans="1:3" x14ac:dyDescent="0.3">
      <c r="A3030" t="s">
        <v>8390</v>
      </c>
      <c r="C3030" t="s">
        <v>8223</v>
      </c>
    </row>
    <row r="3031" spans="1:3" x14ac:dyDescent="0.3">
      <c r="A3031" t="s">
        <v>8390</v>
      </c>
      <c r="C3031" t="s">
        <v>8223</v>
      </c>
    </row>
    <row r="3032" spans="1:3" x14ac:dyDescent="0.3">
      <c r="A3032" t="s">
        <v>8390</v>
      </c>
      <c r="C3032" t="s">
        <v>8223</v>
      </c>
    </row>
    <row r="3033" spans="1:3" x14ac:dyDescent="0.3">
      <c r="A3033" t="s">
        <v>8390</v>
      </c>
      <c r="C3033" t="s">
        <v>8223</v>
      </c>
    </row>
    <row r="3034" spans="1:3" x14ac:dyDescent="0.3">
      <c r="A3034" t="s">
        <v>8390</v>
      </c>
      <c r="C3034" t="s">
        <v>8223</v>
      </c>
    </row>
    <row r="3035" spans="1:3" x14ac:dyDescent="0.3">
      <c r="A3035" t="s">
        <v>8390</v>
      </c>
      <c r="C3035" t="s">
        <v>8223</v>
      </c>
    </row>
    <row r="3036" spans="1:3" x14ac:dyDescent="0.3">
      <c r="A3036" t="s">
        <v>8390</v>
      </c>
      <c r="C3036" t="s">
        <v>8223</v>
      </c>
    </row>
    <row r="3037" spans="1:3" x14ac:dyDescent="0.3">
      <c r="A3037" t="s">
        <v>8390</v>
      </c>
      <c r="C3037" t="s">
        <v>8223</v>
      </c>
    </row>
    <row r="3038" spans="1:3" x14ac:dyDescent="0.3">
      <c r="A3038" t="s">
        <v>8390</v>
      </c>
      <c r="C3038" t="s">
        <v>8223</v>
      </c>
    </row>
    <row r="3039" spans="1:3" x14ac:dyDescent="0.3">
      <c r="A3039" t="s">
        <v>8390</v>
      </c>
      <c r="C3039" t="s">
        <v>8223</v>
      </c>
    </row>
  </sheetData>
  <conditionalFormatting sqref="D1">
    <cfRule type="colorScale" priority="7">
      <colorScale>
        <cfvo type="num" val="0"/>
        <cfvo type="num" val="90"/>
        <color rgb="FFFF0000"/>
        <color rgb="FF00B0F0"/>
      </colorScale>
    </cfRule>
  </conditionalFormatting>
  <conditionalFormatting sqref="D1:D1046647">
    <cfRule type="cellIs" dxfId="13" priority="3" operator="equal">
      <formula>"successful"</formula>
    </cfRule>
    <cfRule type="cellIs" dxfId="12" priority="4" operator="equal">
      <formula>"succesful"</formula>
    </cfRule>
    <cfRule type="cellIs" dxfId="11" priority="5" operator="equal">
      <formula>"canceled"</formula>
    </cfRule>
    <cfRule type="cellIs" dxfId="10" priority="6" operator="equal">
      <formula>"failed"</formula>
    </cfRule>
  </conditionalFormatting>
  <conditionalFormatting sqref="C1626:C3039">
    <cfRule type="cellIs" dxfId="9" priority="2" operator="equal">
      <formula>"US"</formula>
    </cfRule>
  </conditionalFormatting>
  <conditionalFormatting sqref="B1:B1045528">
    <cfRule type="cellIs" dxfId="8" priority="1" operator="equal">
      <formula>"plays"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D6C57-8E15-430E-86C1-10A689814767}">
  <dimension ref="A1:D3039"/>
  <sheetViews>
    <sheetView topLeftCell="A1219" workbookViewId="0">
      <selection activeCell="A2" sqref="A2:A3039"/>
    </sheetView>
  </sheetViews>
  <sheetFormatPr defaultRowHeight="14.4" x14ac:dyDescent="0.3"/>
  <cols>
    <col min="1" max="1" width="24.5546875" customWidth="1"/>
    <col min="2" max="2" width="35.33203125" customWidth="1"/>
    <col min="3" max="3" width="23.33203125" customWidth="1"/>
    <col min="4" max="4" width="26.5546875" customWidth="1"/>
  </cols>
  <sheetData>
    <row r="1" spans="1:4" x14ac:dyDescent="0.3">
      <c r="B1" s="1" t="s">
        <v>8363</v>
      </c>
      <c r="C1" s="1" t="s">
        <v>8222</v>
      </c>
      <c r="D1" s="1" t="s">
        <v>8304</v>
      </c>
    </row>
    <row r="2" spans="1:4" x14ac:dyDescent="0.3">
      <c r="A2" t="s">
        <v>8391</v>
      </c>
      <c r="B2" t="s">
        <v>8316</v>
      </c>
      <c r="C2" t="s">
        <v>8223</v>
      </c>
      <c r="D2" t="s">
        <v>8220</v>
      </c>
    </row>
    <row r="3" spans="1:4" x14ac:dyDescent="0.3">
      <c r="A3" t="s">
        <v>8391</v>
      </c>
      <c r="B3" t="s">
        <v>8316</v>
      </c>
      <c r="C3" t="s">
        <v>8223</v>
      </c>
      <c r="D3" t="s">
        <v>8220</v>
      </c>
    </row>
    <row r="4" spans="1:4" x14ac:dyDescent="0.3">
      <c r="A4" t="s">
        <v>8391</v>
      </c>
      <c r="B4" t="s">
        <v>8316</v>
      </c>
      <c r="C4" t="s">
        <v>8223</v>
      </c>
      <c r="D4" t="s">
        <v>8220</v>
      </c>
    </row>
    <row r="5" spans="1:4" x14ac:dyDescent="0.3">
      <c r="A5" t="s">
        <v>8391</v>
      </c>
      <c r="B5" t="s">
        <v>8316</v>
      </c>
      <c r="C5" t="s">
        <v>8223</v>
      </c>
      <c r="D5" t="s">
        <v>8220</v>
      </c>
    </row>
    <row r="6" spans="1:4" x14ac:dyDescent="0.3">
      <c r="A6" t="s">
        <v>8391</v>
      </c>
      <c r="B6" t="s">
        <v>8316</v>
      </c>
      <c r="C6" t="s">
        <v>8223</v>
      </c>
      <c r="D6" t="s">
        <v>8220</v>
      </c>
    </row>
    <row r="7" spans="1:4" x14ac:dyDescent="0.3">
      <c r="A7" t="s">
        <v>8391</v>
      </c>
      <c r="B7" t="s">
        <v>8316</v>
      </c>
      <c r="C7" t="s">
        <v>8223</v>
      </c>
      <c r="D7" t="s">
        <v>8220</v>
      </c>
    </row>
    <row r="8" spans="1:4" x14ac:dyDescent="0.3">
      <c r="A8" t="s">
        <v>8391</v>
      </c>
      <c r="B8" t="s">
        <v>8316</v>
      </c>
      <c r="C8" t="s">
        <v>8223</v>
      </c>
      <c r="D8" t="s">
        <v>8220</v>
      </c>
    </row>
    <row r="9" spans="1:4" x14ac:dyDescent="0.3">
      <c r="A9" t="s">
        <v>8391</v>
      </c>
      <c r="B9" t="s">
        <v>8316</v>
      </c>
      <c r="C9" t="s">
        <v>8223</v>
      </c>
      <c r="D9" t="s">
        <v>8220</v>
      </c>
    </row>
    <row r="10" spans="1:4" x14ac:dyDescent="0.3">
      <c r="A10" t="s">
        <v>8391</v>
      </c>
      <c r="B10" t="s">
        <v>8316</v>
      </c>
      <c r="C10" t="s">
        <v>8223</v>
      </c>
      <c r="D10" t="s">
        <v>8220</v>
      </c>
    </row>
    <row r="11" spans="1:4" x14ac:dyDescent="0.3">
      <c r="A11" t="s">
        <v>8391</v>
      </c>
      <c r="B11" t="s">
        <v>8316</v>
      </c>
      <c r="C11" t="s">
        <v>8223</v>
      </c>
      <c r="D11" t="s">
        <v>8220</v>
      </c>
    </row>
    <row r="12" spans="1:4" x14ac:dyDescent="0.3">
      <c r="A12" t="s">
        <v>8391</v>
      </c>
      <c r="B12" t="s">
        <v>8316</v>
      </c>
      <c r="C12" t="s">
        <v>8223</v>
      </c>
      <c r="D12" t="s">
        <v>8220</v>
      </c>
    </row>
    <row r="13" spans="1:4" x14ac:dyDescent="0.3">
      <c r="A13" t="s">
        <v>8391</v>
      </c>
      <c r="B13" t="s">
        <v>8316</v>
      </c>
      <c r="C13" t="s">
        <v>8223</v>
      </c>
      <c r="D13" t="s">
        <v>8220</v>
      </c>
    </row>
    <row r="14" spans="1:4" x14ac:dyDescent="0.3">
      <c r="A14" t="s">
        <v>8391</v>
      </c>
      <c r="B14" t="s">
        <v>8316</v>
      </c>
      <c r="C14" t="s">
        <v>8223</v>
      </c>
      <c r="D14" t="s">
        <v>8220</v>
      </c>
    </row>
    <row r="15" spans="1:4" x14ac:dyDescent="0.3">
      <c r="A15" t="s">
        <v>8391</v>
      </c>
      <c r="B15" t="s">
        <v>8316</v>
      </c>
      <c r="C15" t="s">
        <v>8223</v>
      </c>
      <c r="D15" t="s">
        <v>8220</v>
      </c>
    </row>
    <row r="16" spans="1:4" x14ac:dyDescent="0.3">
      <c r="A16" t="s">
        <v>8391</v>
      </c>
      <c r="B16" t="s">
        <v>8316</v>
      </c>
      <c r="C16" t="s">
        <v>8223</v>
      </c>
      <c r="D16" t="s">
        <v>8220</v>
      </c>
    </row>
    <row r="17" spans="1:4" x14ac:dyDescent="0.3">
      <c r="A17" t="s">
        <v>8391</v>
      </c>
      <c r="B17" t="s">
        <v>8316</v>
      </c>
      <c r="C17" t="s">
        <v>8223</v>
      </c>
      <c r="D17" t="s">
        <v>8220</v>
      </c>
    </row>
    <row r="18" spans="1:4" x14ac:dyDescent="0.3">
      <c r="A18" t="s">
        <v>8391</v>
      </c>
      <c r="B18" t="s">
        <v>8316</v>
      </c>
      <c r="C18" t="s">
        <v>8223</v>
      </c>
      <c r="D18" t="s">
        <v>8220</v>
      </c>
    </row>
    <row r="19" spans="1:4" x14ac:dyDescent="0.3">
      <c r="A19" t="s">
        <v>8391</v>
      </c>
      <c r="B19" t="s">
        <v>8316</v>
      </c>
      <c r="C19" t="s">
        <v>8223</v>
      </c>
      <c r="D19" t="s">
        <v>8220</v>
      </c>
    </row>
    <row r="20" spans="1:4" x14ac:dyDescent="0.3">
      <c r="A20" t="s">
        <v>8391</v>
      </c>
      <c r="B20" t="s">
        <v>8316</v>
      </c>
      <c r="C20" t="s">
        <v>8223</v>
      </c>
      <c r="D20" t="s">
        <v>8220</v>
      </c>
    </row>
    <row r="21" spans="1:4" x14ac:dyDescent="0.3">
      <c r="A21" t="s">
        <v>8391</v>
      </c>
      <c r="B21" t="s">
        <v>8316</v>
      </c>
      <c r="C21" t="s">
        <v>8223</v>
      </c>
      <c r="D21" t="s">
        <v>8220</v>
      </c>
    </row>
    <row r="22" spans="1:4" x14ac:dyDescent="0.3">
      <c r="A22" t="s">
        <v>8391</v>
      </c>
      <c r="B22" t="s">
        <v>8316</v>
      </c>
      <c r="C22" t="s">
        <v>8223</v>
      </c>
      <c r="D22" t="s">
        <v>8220</v>
      </c>
    </row>
    <row r="23" spans="1:4" x14ac:dyDescent="0.3">
      <c r="A23" t="s">
        <v>8391</v>
      </c>
      <c r="B23" t="s">
        <v>8316</v>
      </c>
      <c r="C23" t="s">
        <v>8223</v>
      </c>
      <c r="D23" t="s">
        <v>8220</v>
      </c>
    </row>
    <row r="24" spans="1:4" x14ac:dyDescent="0.3">
      <c r="A24" t="s">
        <v>8391</v>
      </c>
      <c r="B24" t="s">
        <v>8316</v>
      </c>
      <c r="C24" t="s">
        <v>8223</v>
      </c>
      <c r="D24" t="s">
        <v>8220</v>
      </c>
    </row>
    <row r="25" spans="1:4" x14ac:dyDescent="0.3">
      <c r="A25" t="s">
        <v>8391</v>
      </c>
      <c r="B25" t="s">
        <v>8316</v>
      </c>
      <c r="C25" t="s">
        <v>8223</v>
      </c>
      <c r="D25" t="s">
        <v>8220</v>
      </c>
    </row>
    <row r="26" spans="1:4" x14ac:dyDescent="0.3">
      <c r="A26" t="s">
        <v>8391</v>
      </c>
      <c r="B26" t="s">
        <v>8316</v>
      </c>
      <c r="C26" t="s">
        <v>8223</v>
      </c>
      <c r="D26" t="s">
        <v>8220</v>
      </c>
    </row>
    <row r="27" spans="1:4" x14ac:dyDescent="0.3">
      <c r="A27" t="s">
        <v>8391</v>
      </c>
      <c r="B27" t="s">
        <v>8316</v>
      </c>
      <c r="C27" t="s">
        <v>8223</v>
      </c>
      <c r="D27" t="s">
        <v>8220</v>
      </c>
    </row>
    <row r="28" spans="1:4" x14ac:dyDescent="0.3">
      <c r="A28" t="s">
        <v>8391</v>
      </c>
      <c r="B28" t="s">
        <v>8316</v>
      </c>
      <c r="C28" t="s">
        <v>8223</v>
      </c>
      <c r="D28" t="s">
        <v>8220</v>
      </c>
    </row>
    <row r="29" spans="1:4" x14ac:dyDescent="0.3">
      <c r="A29" t="s">
        <v>8391</v>
      </c>
      <c r="B29" t="s">
        <v>8316</v>
      </c>
      <c r="C29" t="s">
        <v>8223</v>
      </c>
      <c r="D29" t="s">
        <v>8220</v>
      </c>
    </row>
    <row r="30" spans="1:4" x14ac:dyDescent="0.3">
      <c r="A30" t="s">
        <v>8391</v>
      </c>
      <c r="B30" t="s">
        <v>8316</v>
      </c>
      <c r="C30" t="s">
        <v>8223</v>
      </c>
      <c r="D30" t="s">
        <v>8220</v>
      </c>
    </row>
    <row r="31" spans="1:4" x14ac:dyDescent="0.3">
      <c r="A31" t="s">
        <v>8391</v>
      </c>
      <c r="B31" t="s">
        <v>8316</v>
      </c>
      <c r="C31" t="s">
        <v>8223</v>
      </c>
      <c r="D31" t="s">
        <v>8220</v>
      </c>
    </row>
    <row r="32" spans="1:4" x14ac:dyDescent="0.3">
      <c r="A32" t="s">
        <v>8391</v>
      </c>
      <c r="B32" t="s">
        <v>8316</v>
      </c>
      <c r="C32" t="s">
        <v>8223</v>
      </c>
      <c r="D32" t="s">
        <v>8220</v>
      </c>
    </row>
    <row r="33" spans="1:4" x14ac:dyDescent="0.3">
      <c r="A33" t="s">
        <v>8391</v>
      </c>
      <c r="B33" t="s">
        <v>8316</v>
      </c>
      <c r="C33" t="s">
        <v>8223</v>
      </c>
      <c r="D33" t="s">
        <v>8220</v>
      </c>
    </row>
    <row r="34" spans="1:4" x14ac:dyDescent="0.3">
      <c r="A34" t="s">
        <v>8391</v>
      </c>
      <c r="B34" t="s">
        <v>8316</v>
      </c>
      <c r="C34" t="s">
        <v>8223</v>
      </c>
      <c r="D34" t="s">
        <v>8220</v>
      </c>
    </row>
    <row r="35" spans="1:4" x14ac:dyDescent="0.3">
      <c r="A35" t="s">
        <v>8391</v>
      </c>
      <c r="B35" t="s">
        <v>8316</v>
      </c>
      <c r="C35" t="s">
        <v>8223</v>
      </c>
      <c r="D35" t="s">
        <v>8220</v>
      </c>
    </row>
    <row r="36" spans="1:4" x14ac:dyDescent="0.3">
      <c r="A36" t="s">
        <v>8391</v>
      </c>
      <c r="B36" t="s">
        <v>8316</v>
      </c>
      <c r="C36" t="s">
        <v>8223</v>
      </c>
      <c r="D36" t="s">
        <v>8220</v>
      </c>
    </row>
    <row r="37" spans="1:4" x14ac:dyDescent="0.3">
      <c r="A37" t="s">
        <v>8391</v>
      </c>
      <c r="B37" t="s">
        <v>8316</v>
      </c>
      <c r="C37" t="s">
        <v>8223</v>
      </c>
      <c r="D37" t="s">
        <v>8220</v>
      </c>
    </row>
    <row r="38" spans="1:4" x14ac:dyDescent="0.3">
      <c r="A38" t="s">
        <v>8391</v>
      </c>
      <c r="B38" t="s">
        <v>8316</v>
      </c>
      <c r="C38" t="s">
        <v>8223</v>
      </c>
      <c r="D38" t="s">
        <v>8220</v>
      </c>
    </row>
    <row r="39" spans="1:4" x14ac:dyDescent="0.3">
      <c r="A39" t="s">
        <v>8391</v>
      </c>
      <c r="B39" t="s">
        <v>8316</v>
      </c>
      <c r="C39" t="s">
        <v>8223</v>
      </c>
      <c r="D39" t="s">
        <v>8220</v>
      </c>
    </row>
    <row r="40" spans="1:4" x14ac:dyDescent="0.3">
      <c r="A40" t="s">
        <v>8391</v>
      </c>
      <c r="B40" t="s">
        <v>8316</v>
      </c>
      <c r="C40" t="s">
        <v>8223</v>
      </c>
      <c r="D40" t="s">
        <v>8220</v>
      </c>
    </row>
    <row r="41" spans="1:4" x14ac:dyDescent="0.3">
      <c r="A41" t="s">
        <v>8391</v>
      </c>
      <c r="B41" t="s">
        <v>8316</v>
      </c>
      <c r="C41" t="s">
        <v>8223</v>
      </c>
      <c r="D41" t="s">
        <v>8220</v>
      </c>
    </row>
    <row r="42" spans="1:4" x14ac:dyDescent="0.3">
      <c r="A42" t="s">
        <v>8391</v>
      </c>
      <c r="B42" t="s">
        <v>8316</v>
      </c>
      <c r="C42" t="s">
        <v>8223</v>
      </c>
      <c r="D42" t="s">
        <v>8220</v>
      </c>
    </row>
    <row r="43" spans="1:4" x14ac:dyDescent="0.3">
      <c r="A43" t="s">
        <v>8391</v>
      </c>
      <c r="B43" t="s">
        <v>8316</v>
      </c>
      <c r="C43" t="s">
        <v>8223</v>
      </c>
      <c r="D43" t="s">
        <v>8220</v>
      </c>
    </row>
    <row r="44" spans="1:4" x14ac:dyDescent="0.3">
      <c r="A44" t="s">
        <v>8391</v>
      </c>
      <c r="B44" t="s">
        <v>8316</v>
      </c>
      <c r="C44" t="s">
        <v>8223</v>
      </c>
      <c r="D44" t="s">
        <v>8220</v>
      </c>
    </row>
    <row r="45" spans="1:4" x14ac:dyDescent="0.3">
      <c r="A45" t="s">
        <v>8391</v>
      </c>
      <c r="B45" t="s">
        <v>8316</v>
      </c>
      <c r="C45" t="s">
        <v>8223</v>
      </c>
      <c r="D45" t="s">
        <v>8220</v>
      </c>
    </row>
    <row r="46" spans="1:4" x14ac:dyDescent="0.3">
      <c r="A46" t="s">
        <v>8391</v>
      </c>
      <c r="B46" t="s">
        <v>8316</v>
      </c>
      <c r="C46" t="s">
        <v>8223</v>
      </c>
      <c r="D46" t="s">
        <v>8220</v>
      </c>
    </row>
    <row r="47" spans="1:4" x14ac:dyDescent="0.3">
      <c r="A47" t="s">
        <v>8391</v>
      </c>
      <c r="B47" t="s">
        <v>8316</v>
      </c>
      <c r="C47" t="s">
        <v>8223</v>
      </c>
      <c r="D47" t="s">
        <v>8220</v>
      </c>
    </row>
    <row r="48" spans="1:4" x14ac:dyDescent="0.3">
      <c r="A48" t="s">
        <v>8391</v>
      </c>
      <c r="B48" t="s">
        <v>8316</v>
      </c>
      <c r="C48" t="s">
        <v>8223</v>
      </c>
      <c r="D48" t="s">
        <v>8220</v>
      </c>
    </row>
    <row r="49" spans="1:4" x14ac:dyDescent="0.3">
      <c r="A49" t="s">
        <v>8391</v>
      </c>
      <c r="B49" t="s">
        <v>8316</v>
      </c>
      <c r="C49" t="s">
        <v>8223</v>
      </c>
      <c r="D49" t="s">
        <v>8220</v>
      </c>
    </row>
    <row r="50" spans="1:4" x14ac:dyDescent="0.3">
      <c r="A50" t="s">
        <v>8391</v>
      </c>
      <c r="B50" t="s">
        <v>8316</v>
      </c>
      <c r="C50" t="s">
        <v>8223</v>
      </c>
      <c r="D50" t="s">
        <v>8220</v>
      </c>
    </row>
    <row r="51" spans="1:4" x14ac:dyDescent="0.3">
      <c r="A51" t="s">
        <v>8391</v>
      </c>
      <c r="B51" t="s">
        <v>8316</v>
      </c>
      <c r="C51" t="s">
        <v>8223</v>
      </c>
      <c r="D51" t="s">
        <v>8220</v>
      </c>
    </row>
    <row r="52" spans="1:4" x14ac:dyDescent="0.3">
      <c r="A52" t="s">
        <v>8391</v>
      </c>
      <c r="B52" t="s">
        <v>8316</v>
      </c>
      <c r="C52" t="s">
        <v>8223</v>
      </c>
      <c r="D52" t="s">
        <v>8220</v>
      </c>
    </row>
    <row r="53" spans="1:4" x14ac:dyDescent="0.3">
      <c r="A53" t="s">
        <v>8391</v>
      </c>
      <c r="B53" t="s">
        <v>8316</v>
      </c>
      <c r="C53" t="s">
        <v>8223</v>
      </c>
      <c r="D53" t="s">
        <v>8220</v>
      </c>
    </row>
    <row r="54" spans="1:4" x14ac:dyDescent="0.3">
      <c r="A54" t="s">
        <v>8391</v>
      </c>
      <c r="B54" t="s">
        <v>8316</v>
      </c>
      <c r="C54" t="s">
        <v>8223</v>
      </c>
      <c r="D54" t="s">
        <v>8220</v>
      </c>
    </row>
    <row r="55" spans="1:4" x14ac:dyDescent="0.3">
      <c r="A55" t="s">
        <v>8391</v>
      </c>
      <c r="B55" t="s">
        <v>8316</v>
      </c>
      <c r="C55" t="s">
        <v>8223</v>
      </c>
      <c r="D55" t="s">
        <v>8220</v>
      </c>
    </row>
    <row r="56" spans="1:4" x14ac:dyDescent="0.3">
      <c r="A56" t="s">
        <v>8391</v>
      </c>
      <c r="B56" t="s">
        <v>8316</v>
      </c>
      <c r="C56" t="s">
        <v>8223</v>
      </c>
      <c r="D56" t="s">
        <v>8220</v>
      </c>
    </row>
    <row r="57" spans="1:4" x14ac:dyDescent="0.3">
      <c r="A57" t="s">
        <v>8391</v>
      </c>
      <c r="B57" t="s">
        <v>8316</v>
      </c>
      <c r="C57" t="s">
        <v>8223</v>
      </c>
      <c r="D57" t="s">
        <v>8220</v>
      </c>
    </row>
    <row r="58" spans="1:4" x14ac:dyDescent="0.3">
      <c r="A58" t="s">
        <v>8391</v>
      </c>
      <c r="B58" t="s">
        <v>8316</v>
      </c>
      <c r="C58" t="s">
        <v>8223</v>
      </c>
      <c r="D58" t="s">
        <v>8220</v>
      </c>
    </row>
    <row r="59" spans="1:4" x14ac:dyDescent="0.3">
      <c r="A59" t="s">
        <v>8391</v>
      </c>
      <c r="B59" t="s">
        <v>8316</v>
      </c>
      <c r="C59" t="s">
        <v>8223</v>
      </c>
      <c r="D59" t="s">
        <v>8220</v>
      </c>
    </row>
    <row r="60" spans="1:4" x14ac:dyDescent="0.3">
      <c r="A60" t="s">
        <v>8391</v>
      </c>
      <c r="B60" t="s">
        <v>8316</v>
      </c>
      <c r="C60" t="s">
        <v>8223</v>
      </c>
      <c r="D60" t="s">
        <v>8220</v>
      </c>
    </row>
    <row r="61" spans="1:4" x14ac:dyDescent="0.3">
      <c r="A61" t="s">
        <v>8391</v>
      </c>
      <c r="B61" t="s">
        <v>8316</v>
      </c>
      <c r="C61" t="s">
        <v>8223</v>
      </c>
      <c r="D61" t="s">
        <v>8220</v>
      </c>
    </row>
    <row r="62" spans="1:4" x14ac:dyDescent="0.3">
      <c r="A62" t="s">
        <v>8391</v>
      </c>
      <c r="B62" t="s">
        <v>8316</v>
      </c>
      <c r="C62" t="s">
        <v>8223</v>
      </c>
      <c r="D62" t="s">
        <v>8220</v>
      </c>
    </row>
    <row r="63" spans="1:4" x14ac:dyDescent="0.3">
      <c r="A63" t="s">
        <v>8391</v>
      </c>
      <c r="B63" t="s">
        <v>8316</v>
      </c>
      <c r="C63" t="s">
        <v>8223</v>
      </c>
      <c r="D63" t="s">
        <v>8220</v>
      </c>
    </row>
    <row r="64" spans="1:4" x14ac:dyDescent="0.3">
      <c r="A64" t="s">
        <v>8391</v>
      </c>
      <c r="B64" t="s">
        <v>8316</v>
      </c>
      <c r="C64" t="s">
        <v>8223</v>
      </c>
      <c r="D64" t="s">
        <v>8220</v>
      </c>
    </row>
    <row r="65" spans="1:4" x14ac:dyDescent="0.3">
      <c r="A65" t="s">
        <v>8391</v>
      </c>
      <c r="B65" t="s">
        <v>8316</v>
      </c>
      <c r="C65" t="s">
        <v>8223</v>
      </c>
      <c r="D65" t="s">
        <v>8220</v>
      </c>
    </row>
    <row r="66" spans="1:4" x14ac:dyDescent="0.3">
      <c r="A66" t="s">
        <v>8391</v>
      </c>
      <c r="B66" t="s">
        <v>8316</v>
      </c>
      <c r="C66" t="s">
        <v>8223</v>
      </c>
      <c r="D66" t="s">
        <v>8220</v>
      </c>
    </row>
    <row r="67" spans="1:4" x14ac:dyDescent="0.3">
      <c r="A67" t="s">
        <v>8391</v>
      </c>
      <c r="B67" t="s">
        <v>8316</v>
      </c>
      <c r="C67" t="s">
        <v>8223</v>
      </c>
      <c r="D67" t="s">
        <v>8220</v>
      </c>
    </row>
    <row r="68" spans="1:4" x14ac:dyDescent="0.3">
      <c r="A68" t="s">
        <v>8391</v>
      </c>
      <c r="B68" t="s">
        <v>8316</v>
      </c>
      <c r="C68" t="s">
        <v>8223</v>
      </c>
      <c r="D68" t="s">
        <v>8220</v>
      </c>
    </row>
    <row r="69" spans="1:4" x14ac:dyDescent="0.3">
      <c r="A69" t="s">
        <v>8391</v>
      </c>
      <c r="B69" t="s">
        <v>8316</v>
      </c>
      <c r="C69" t="s">
        <v>8223</v>
      </c>
      <c r="D69" t="s">
        <v>8220</v>
      </c>
    </row>
    <row r="70" spans="1:4" x14ac:dyDescent="0.3">
      <c r="A70" t="s">
        <v>8391</v>
      </c>
      <c r="B70" t="s">
        <v>8316</v>
      </c>
      <c r="C70" t="s">
        <v>8223</v>
      </c>
      <c r="D70" t="s">
        <v>8220</v>
      </c>
    </row>
    <row r="71" spans="1:4" x14ac:dyDescent="0.3">
      <c r="A71" t="s">
        <v>8391</v>
      </c>
      <c r="B71" t="s">
        <v>8316</v>
      </c>
      <c r="C71" t="s">
        <v>8223</v>
      </c>
      <c r="D71" t="s">
        <v>8220</v>
      </c>
    </row>
    <row r="72" spans="1:4" x14ac:dyDescent="0.3">
      <c r="A72" t="s">
        <v>8391</v>
      </c>
      <c r="B72" t="s">
        <v>8316</v>
      </c>
      <c r="C72" t="s">
        <v>8223</v>
      </c>
      <c r="D72" t="s">
        <v>8220</v>
      </c>
    </row>
    <row r="73" spans="1:4" x14ac:dyDescent="0.3">
      <c r="A73" t="s">
        <v>8391</v>
      </c>
      <c r="B73" t="s">
        <v>8316</v>
      </c>
      <c r="C73" t="s">
        <v>8223</v>
      </c>
      <c r="D73" t="s">
        <v>8220</v>
      </c>
    </row>
    <row r="74" spans="1:4" x14ac:dyDescent="0.3">
      <c r="A74" t="s">
        <v>8391</v>
      </c>
      <c r="B74" t="s">
        <v>8316</v>
      </c>
      <c r="C74" t="s">
        <v>8223</v>
      </c>
      <c r="D74" t="s">
        <v>8220</v>
      </c>
    </row>
    <row r="75" spans="1:4" x14ac:dyDescent="0.3">
      <c r="A75" t="s">
        <v>8391</v>
      </c>
      <c r="B75" t="s">
        <v>8316</v>
      </c>
      <c r="C75" t="s">
        <v>8223</v>
      </c>
      <c r="D75" t="s">
        <v>8220</v>
      </c>
    </row>
    <row r="76" spans="1:4" x14ac:dyDescent="0.3">
      <c r="A76" t="s">
        <v>8391</v>
      </c>
      <c r="B76" t="s">
        <v>8316</v>
      </c>
      <c r="C76" t="s">
        <v>8223</v>
      </c>
      <c r="D76" t="s">
        <v>8220</v>
      </c>
    </row>
    <row r="77" spans="1:4" x14ac:dyDescent="0.3">
      <c r="A77" t="s">
        <v>8391</v>
      </c>
      <c r="B77" t="s">
        <v>8316</v>
      </c>
      <c r="C77" t="s">
        <v>8223</v>
      </c>
      <c r="D77" t="s">
        <v>8220</v>
      </c>
    </row>
    <row r="78" spans="1:4" x14ac:dyDescent="0.3">
      <c r="A78" t="s">
        <v>8391</v>
      </c>
      <c r="B78" t="s">
        <v>8316</v>
      </c>
      <c r="C78" t="s">
        <v>8223</v>
      </c>
      <c r="D78" t="s">
        <v>8220</v>
      </c>
    </row>
    <row r="79" spans="1:4" x14ac:dyDescent="0.3">
      <c r="A79" t="s">
        <v>8391</v>
      </c>
      <c r="B79" t="s">
        <v>8316</v>
      </c>
      <c r="C79" t="s">
        <v>8223</v>
      </c>
      <c r="D79" t="s">
        <v>8220</v>
      </c>
    </row>
    <row r="80" spans="1:4" x14ac:dyDescent="0.3">
      <c r="A80" t="s">
        <v>8391</v>
      </c>
      <c r="B80" t="s">
        <v>8316</v>
      </c>
      <c r="C80" t="s">
        <v>8223</v>
      </c>
      <c r="D80" t="s">
        <v>8220</v>
      </c>
    </row>
    <row r="81" spans="1:4" x14ac:dyDescent="0.3">
      <c r="A81" t="s">
        <v>8391</v>
      </c>
      <c r="B81" t="s">
        <v>8316</v>
      </c>
      <c r="C81" t="s">
        <v>8223</v>
      </c>
      <c r="D81" t="s">
        <v>8220</v>
      </c>
    </row>
    <row r="82" spans="1:4" x14ac:dyDescent="0.3">
      <c r="A82" t="s">
        <v>8391</v>
      </c>
      <c r="B82" t="s">
        <v>8316</v>
      </c>
      <c r="C82" t="s">
        <v>8223</v>
      </c>
      <c r="D82" t="s">
        <v>8220</v>
      </c>
    </row>
    <row r="83" spans="1:4" x14ac:dyDescent="0.3">
      <c r="A83" t="s">
        <v>8391</v>
      </c>
      <c r="B83" t="s">
        <v>8316</v>
      </c>
      <c r="C83" t="s">
        <v>8223</v>
      </c>
      <c r="D83" t="s">
        <v>8220</v>
      </c>
    </row>
    <row r="84" spans="1:4" x14ac:dyDescent="0.3">
      <c r="A84" t="s">
        <v>8391</v>
      </c>
      <c r="B84" t="s">
        <v>8316</v>
      </c>
      <c r="C84" t="s">
        <v>8223</v>
      </c>
      <c r="D84" t="s">
        <v>8220</v>
      </c>
    </row>
    <row r="85" spans="1:4" x14ac:dyDescent="0.3">
      <c r="A85" t="s">
        <v>8391</v>
      </c>
      <c r="B85" t="s">
        <v>8316</v>
      </c>
      <c r="C85" t="s">
        <v>8223</v>
      </c>
      <c r="D85" t="s">
        <v>8220</v>
      </c>
    </row>
    <row r="86" spans="1:4" x14ac:dyDescent="0.3">
      <c r="A86" t="s">
        <v>8391</v>
      </c>
      <c r="B86" t="s">
        <v>8316</v>
      </c>
      <c r="C86" t="s">
        <v>8223</v>
      </c>
      <c r="D86" t="s">
        <v>8220</v>
      </c>
    </row>
    <row r="87" spans="1:4" x14ac:dyDescent="0.3">
      <c r="A87" t="s">
        <v>8391</v>
      </c>
      <c r="B87" t="s">
        <v>8316</v>
      </c>
      <c r="C87" t="s">
        <v>8223</v>
      </c>
      <c r="D87" t="s">
        <v>8220</v>
      </c>
    </row>
    <row r="88" spans="1:4" x14ac:dyDescent="0.3">
      <c r="A88" t="s">
        <v>8391</v>
      </c>
      <c r="B88" t="s">
        <v>8316</v>
      </c>
      <c r="C88" t="s">
        <v>8223</v>
      </c>
      <c r="D88" t="s">
        <v>8220</v>
      </c>
    </row>
    <row r="89" spans="1:4" x14ac:dyDescent="0.3">
      <c r="A89" t="s">
        <v>8391</v>
      </c>
      <c r="B89" t="s">
        <v>8316</v>
      </c>
      <c r="C89" t="s">
        <v>8223</v>
      </c>
      <c r="D89" t="s">
        <v>8220</v>
      </c>
    </row>
    <row r="90" spans="1:4" x14ac:dyDescent="0.3">
      <c r="A90" t="s">
        <v>8391</v>
      </c>
      <c r="B90" t="s">
        <v>8316</v>
      </c>
      <c r="C90" t="s">
        <v>8223</v>
      </c>
      <c r="D90" t="s">
        <v>8220</v>
      </c>
    </row>
    <row r="91" spans="1:4" x14ac:dyDescent="0.3">
      <c r="A91" t="s">
        <v>8391</v>
      </c>
      <c r="B91" t="s">
        <v>8316</v>
      </c>
      <c r="C91" t="s">
        <v>8223</v>
      </c>
      <c r="D91" t="s">
        <v>8220</v>
      </c>
    </row>
    <row r="92" spans="1:4" x14ac:dyDescent="0.3">
      <c r="A92" t="s">
        <v>8391</v>
      </c>
      <c r="B92" t="s">
        <v>8316</v>
      </c>
      <c r="C92" t="s">
        <v>8223</v>
      </c>
      <c r="D92" t="s">
        <v>8220</v>
      </c>
    </row>
    <row r="93" spans="1:4" x14ac:dyDescent="0.3">
      <c r="A93" t="s">
        <v>8391</v>
      </c>
      <c r="B93" t="s">
        <v>8316</v>
      </c>
      <c r="C93" t="s">
        <v>8223</v>
      </c>
      <c r="D93" t="s">
        <v>8220</v>
      </c>
    </row>
    <row r="94" spans="1:4" x14ac:dyDescent="0.3">
      <c r="A94" t="s">
        <v>8391</v>
      </c>
      <c r="B94" t="s">
        <v>8316</v>
      </c>
      <c r="C94" t="s">
        <v>8223</v>
      </c>
      <c r="D94" t="s">
        <v>8220</v>
      </c>
    </row>
    <row r="95" spans="1:4" x14ac:dyDescent="0.3">
      <c r="A95" t="s">
        <v>8391</v>
      </c>
      <c r="B95" t="s">
        <v>8316</v>
      </c>
      <c r="C95" t="s">
        <v>8223</v>
      </c>
      <c r="D95" t="s">
        <v>8220</v>
      </c>
    </row>
    <row r="96" spans="1:4" x14ac:dyDescent="0.3">
      <c r="A96" t="s">
        <v>8391</v>
      </c>
      <c r="B96" t="s">
        <v>8316</v>
      </c>
      <c r="C96" t="s">
        <v>8223</v>
      </c>
      <c r="D96" t="s">
        <v>8220</v>
      </c>
    </row>
    <row r="97" spans="1:4" x14ac:dyDescent="0.3">
      <c r="A97" t="s">
        <v>8391</v>
      </c>
      <c r="B97" t="s">
        <v>8316</v>
      </c>
      <c r="C97" t="s">
        <v>8223</v>
      </c>
      <c r="D97" t="s">
        <v>8220</v>
      </c>
    </row>
    <row r="98" spans="1:4" x14ac:dyDescent="0.3">
      <c r="A98" t="s">
        <v>8391</v>
      </c>
      <c r="B98" t="s">
        <v>8316</v>
      </c>
      <c r="C98" t="s">
        <v>8223</v>
      </c>
      <c r="D98" t="s">
        <v>8220</v>
      </c>
    </row>
    <row r="99" spans="1:4" x14ac:dyDescent="0.3">
      <c r="A99" t="s">
        <v>8391</v>
      </c>
      <c r="B99" t="s">
        <v>8316</v>
      </c>
      <c r="C99" t="s">
        <v>8223</v>
      </c>
      <c r="D99" t="s">
        <v>8220</v>
      </c>
    </row>
    <row r="100" spans="1:4" x14ac:dyDescent="0.3">
      <c r="A100" t="s">
        <v>8391</v>
      </c>
      <c r="B100" t="s">
        <v>8316</v>
      </c>
      <c r="C100" t="s">
        <v>8223</v>
      </c>
      <c r="D100" t="s">
        <v>8220</v>
      </c>
    </row>
    <row r="101" spans="1:4" x14ac:dyDescent="0.3">
      <c r="A101" t="s">
        <v>8391</v>
      </c>
      <c r="B101" t="s">
        <v>8316</v>
      </c>
      <c r="C101" t="s">
        <v>8223</v>
      </c>
      <c r="D101" t="s">
        <v>8220</v>
      </c>
    </row>
    <row r="102" spans="1:4" x14ac:dyDescent="0.3">
      <c r="A102" t="s">
        <v>8391</v>
      </c>
      <c r="B102" t="s">
        <v>8316</v>
      </c>
      <c r="C102" t="s">
        <v>8223</v>
      </c>
      <c r="D102" t="s">
        <v>8220</v>
      </c>
    </row>
    <row r="103" spans="1:4" x14ac:dyDescent="0.3">
      <c r="A103" t="s">
        <v>8391</v>
      </c>
      <c r="B103" t="s">
        <v>8316</v>
      </c>
      <c r="C103" t="s">
        <v>8223</v>
      </c>
      <c r="D103" t="s">
        <v>8220</v>
      </c>
    </row>
    <row r="104" spans="1:4" x14ac:dyDescent="0.3">
      <c r="A104" t="s">
        <v>8391</v>
      </c>
      <c r="B104" t="s">
        <v>8316</v>
      </c>
      <c r="C104" t="s">
        <v>8223</v>
      </c>
      <c r="D104" t="s">
        <v>8220</v>
      </c>
    </row>
    <row r="105" spans="1:4" x14ac:dyDescent="0.3">
      <c r="A105" t="s">
        <v>8391</v>
      </c>
      <c r="B105" t="s">
        <v>8316</v>
      </c>
      <c r="C105" t="s">
        <v>8223</v>
      </c>
      <c r="D105" t="s">
        <v>8220</v>
      </c>
    </row>
    <row r="106" spans="1:4" x14ac:dyDescent="0.3">
      <c r="A106" t="s">
        <v>8391</v>
      </c>
      <c r="B106" t="s">
        <v>8316</v>
      </c>
      <c r="C106" t="s">
        <v>8223</v>
      </c>
      <c r="D106" t="s">
        <v>8220</v>
      </c>
    </row>
    <row r="107" spans="1:4" x14ac:dyDescent="0.3">
      <c r="A107" t="s">
        <v>8391</v>
      </c>
      <c r="B107" t="s">
        <v>8316</v>
      </c>
      <c r="C107" t="s">
        <v>8223</v>
      </c>
      <c r="D107" t="s">
        <v>8220</v>
      </c>
    </row>
    <row r="108" spans="1:4" x14ac:dyDescent="0.3">
      <c r="A108" t="s">
        <v>8391</v>
      </c>
      <c r="B108" t="s">
        <v>8316</v>
      </c>
      <c r="C108" t="s">
        <v>8223</v>
      </c>
      <c r="D108" t="s">
        <v>8220</v>
      </c>
    </row>
    <row r="109" spans="1:4" x14ac:dyDescent="0.3">
      <c r="A109" t="s">
        <v>8391</v>
      </c>
      <c r="B109" t="s">
        <v>8316</v>
      </c>
      <c r="C109" t="s">
        <v>8223</v>
      </c>
      <c r="D109" t="s">
        <v>8220</v>
      </c>
    </row>
    <row r="110" spans="1:4" x14ac:dyDescent="0.3">
      <c r="A110" t="s">
        <v>8391</v>
      </c>
      <c r="B110" t="s">
        <v>8316</v>
      </c>
      <c r="C110" t="s">
        <v>8223</v>
      </c>
      <c r="D110" t="s">
        <v>8220</v>
      </c>
    </row>
    <row r="111" spans="1:4" x14ac:dyDescent="0.3">
      <c r="A111" t="s">
        <v>8391</v>
      </c>
      <c r="B111" t="s">
        <v>8316</v>
      </c>
      <c r="C111" t="s">
        <v>8223</v>
      </c>
      <c r="D111" t="s">
        <v>8220</v>
      </c>
    </row>
    <row r="112" spans="1:4" x14ac:dyDescent="0.3">
      <c r="A112" t="s">
        <v>8391</v>
      </c>
      <c r="B112" t="s">
        <v>8316</v>
      </c>
      <c r="C112" t="s">
        <v>8223</v>
      </c>
      <c r="D112" t="s">
        <v>8220</v>
      </c>
    </row>
    <row r="113" spans="1:4" x14ac:dyDescent="0.3">
      <c r="A113" t="s">
        <v>8391</v>
      </c>
      <c r="B113" t="s">
        <v>8316</v>
      </c>
      <c r="C113" t="s">
        <v>8223</v>
      </c>
      <c r="D113" t="s">
        <v>8220</v>
      </c>
    </row>
    <row r="114" spans="1:4" x14ac:dyDescent="0.3">
      <c r="A114" t="s">
        <v>8391</v>
      </c>
      <c r="B114" t="s">
        <v>8316</v>
      </c>
      <c r="C114" t="s">
        <v>8223</v>
      </c>
      <c r="D114" t="s">
        <v>8220</v>
      </c>
    </row>
    <row r="115" spans="1:4" x14ac:dyDescent="0.3">
      <c r="A115" t="s">
        <v>8391</v>
      </c>
      <c r="B115" t="s">
        <v>8316</v>
      </c>
      <c r="C115" t="s">
        <v>8223</v>
      </c>
      <c r="D115" t="s">
        <v>8220</v>
      </c>
    </row>
    <row r="116" spans="1:4" x14ac:dyDescent="0.3">
      <c r="A116" t="s">
        <v>8391</v>
      </c>
      <c r="B116" t="s">
        <v>8316</v>
      </c>
      <c r="C116" t="s">
        <v>8223</v>
      </c>
      <c r="D116" t="s">
        <v>8220</v>
      </c>
    </row>
    <row r="117" spans="1:4" x14ac:dyDescent="0.3">
      <c r="A117" t="s">
        <v>8391</v>
      </c>
      <c r="B117" t="s">
        <v>8316</v>
      </c>
      <c r="C117" t="s">
        <v>8223</v>
      </c>
      <c r="D117" t="s">
        <v>8220</v>
      </c>
    </row>
    <row r="118" spans="1:4" x14ac:dyDescent="0.3">
      <c r="A118" t="s">
        <v>8391</v>
      </c>
      <c r="B118" t="s">
        <v>8316</v>
      </c>
      <c r="C118" t="s">
        <v>8223</v>
      </c>
      <c r="D118" t="s">
        <v>8220</v>
      </c>
    </row>
    <row r="119" spans="1:4" x14ac:dyDescent="0.3">
      <c r="A119" t="s">
        <v>8391</v>
      </c>
      <c r="B119" t="s">
        <v>8316</v>
      </c>
      <c r="C119" t="s">
        <v>8223</v>
      </c>
      <c r="D119" t="s">
        <v>8220</v>
      </c>
    </row>
    <row r="120" spans="1:4" x14ac:dyDescent="0.3">
      <c r="A120" t="s">
        <v>8391</v>
      </c>
      <c r="B120" t="s">
        <v>8316</v>
      </c>
      <c r="C120" t="s">
        <v>8223</v>
      </c>
      <c r="D120" t="s">
        <v>8220</v>
      </c>
    </row>
    <row r="121" spans="1:4" x14ac:dyDescent="0.3">
      <c r="A121" t="s">
        <v>8391</v>
      </c>
      <c r="B121" t="s">
        <v>8316</v>
      </c>
      <c r="C121" t="s">
        <v>8223</v>
      </c>
      <c r="D121" t="s">
        <v>8220</v>
      </c>
    </row>
    <row r="122" spans="1:4" x14ac:dyDescent="0.3">
      <c r="A122" t="s">
        <v>8391</v>
      </c>
      <c r="B122" t="s">
        <v>8316</v>
      </c>
      <c r="C122" t="s">
        <v>8223</v>
      </c>
      <c r="D122" t="s">
        <v>8220</v>
      </c>
    </row>
    <row r="123" spans="1:4" x14ac:dyDescent="0.3">
      <c r="A123" t="s">
        <v>8391</v>
      </c>
      <c r="B123" t="s">
        <v>8316</v>
      </c>
      <c r="C123" t="s">
        <v>8223</v>
      </c>
      <c r="D123" t="s">
        <v>8220</v>
      </c>
    </row>
    <row r="124" spans="1:4" x14ac:dyDescent="0.3">
      <c r="A124" t="s">
        <v>8391</v>
      </c>
      <c r="B124" t="s">
        <v>8316</v>
      </c>
      <c r="C124" t="s">
        <v>8223</v>
      </c>
      <c r="D124" t="s">
        <v>8220</v>
      </c>
    </row>
    <row r="125" spans="1:4" x14ac:dyDescent="0.3">
      <c r="A125" t="s">
        <v>8391</v>
      </c>
      <c r="B125" t="s">
        <v>8316</v>
      </c>
      <c r="C125" t="s">
        <v>8223</v>
      </c>
      <c r="D125" t="s">
        <v>8220</v>
      </c>
    </row>
    <row r="126" spans="1:4" x14ac:dyDescent="0.3">
      <c r="A126" t="s">
        <v>8391</v>
      </c>
      <c r="B126" t="s">
        <v>8316</v>
      </c>
      <c r="C126" t="s">
        <v>8223</v>
      </c>
      <c r="D126" t="s">
        <v>8220</v>
      </c>
    </row>
    <row r="127" spans="1:4" x14ac:dyDescent="0.3">
      <c r="A127" t="s">
        <v>8391</v>
      </c>
      <c r="B127" t="s">
        <v>8316</v>
      </c>
      <c r="C127" t="s">
        <v>8223</v>
      </c>
      <c r="D127" t="s">
        <v>8220</v>
      </c>
    </row>
    <row r="128" spans="1:4" x14ac:dyDescent="0.3">
      <c r="A128" t="s">
        <v>8391</v>
      </c>
      <c r="B128" t="s">
        <v>8316</v>
      </c>
      <c r="C128" t="s">
        <v>8223</v>
      </c>
      <c r="D128" t="s">
        <v>8220</v>
      </c>
    </row>
    <row r="129" spans="1:4" x14ac:dyDescent="0.3">
      <c r="A129" t="s">
        <v>8391</v>
      </c>
      <c r="B129" t="s">
        <v>8316</v>
      </c>
      <c r="C129" t="s">
        <v>8223</v>
      </c>
      <c r="D129" t="s">
        <v>8220</v>
      </c>
    </row>
    <row r="130" spans="1:4" x14ac:dyDescent="0.3">
      <c r="A130" t="s">
        <v>8391</v>
      </c>
      <c r="B130" t="s">
        <v>8316</v>
      </c>
      <c r="C130" t="s">
        <v>8223</v>
      </c>
      <c r="D130" t="s">
        <v>8220</v>
      </c>
    </row>
    <row r="131" spans="1:4" x14ac:dyDescent="0.3">
      <c r="A131" t="s">
        <v>8391</v>
      </c>
      <c r="B131" t="s">
        <v>8316</v>
      </c>
      <c r="C131" t="s">
        <v>8223</v>
      </c>
      <c r="D131" t="s">
        <v>8220</v>
      </c>
    </row>
    <row r="132" spans="1:4" x14ac:dyDescent="0.3">
      <c r="A132" t="s">
        <v>8391</v>
      </c>
      <c r="B132" t="s">
        <v>8316</v>
      </c>
      <c r="C132" t="s">
        <v>8223</v>
      </c>
      <c r="D132" t="s">
        <v>8220</v>
      </c>
    </row>
    <row r="133" spans="1:4" x14ac:dyDescent="0.3">
      <c r="A133" t="s">
        <v>8391</v>
      </c>
      <c r="B133" t="s">
        <v>8316</v>
      </c>
      <c r="C133" t="s">
        <v>8223</v>
      </c>
      <c r="D133" t="s">
        <v>8220</v>
      </c>
    </row>
    <row r="134" spans="1:4" x14ac:dyDescent="0.3">
      <c r="A134" t="s">
        <v>8391</v>
      </c>
      <c r="B134" t="s">
        <v>8316</v>
      </c>
      <c r="C134" t="s">
        <v>8223</v>
      </c>
      <c r="D134" t="s">
        <v>8220</v>
      </c>
    </row>
    <row r="135" spans="1:4" x14ac:dyDescent="0.3">
      <c r="A135" t="s">
        <v>8391</v>
      </c>
      <c r="B135" t="s">
        <v>8316</v>
      </c>
      <c r="C135" t="s">
        <v>8223</v>
      </c>
      <c r="D135" t="s">
        <v>8220</v>
      </c>
    </row>
    <row r="136" spans="1:4" x14ac:dyDescent="0.3">
      <c r="A136" t="s">
        <v>8391</v>
      </c>
      <c r="B136" t="s">
        <v>8316</v>
      </c>
      <c r="C136" t="s">
        <v>8223</v>
      </c>
      <c r="D136" t="s">
        <v>8220</v>
      </c>
    </row>
    <row r="137" spans="1:4" x14ac:dyDescent="0.3">
      <c r="A137" t="s">
        <v>8391</v>
      </c>
      <c r="B137" t="s">
        <v>8316</v>
      </c>
      <c r="C137" t="s">
        <v>8223</v>
      </c>
      <c r="D137" t="s">
        <v>8220</v>
      </c>
    </row>
    <row r="138" spans="1:4" x14ac:dyDescent="0.3">
      <c r="A138" t="s">
        <v>8391</v>
      </c>
      <c r="B138" t="s">
        <v>8316</v>
      </c>
      <c r="C138" t="s">
        <v>8223</v>
      </c>
      <c r="D138" t="s">
        <v>8220</v>
      </c>
    </row>
    <row r="139" spans="1:4" x14ac:dyDescent="0.3">
      <c r="A139" t="s">
        <v>8391</v>
      </c>
      <c r="B139" t="s">
        <v>8316</v>
      </c>
      <c r="C139" t="s">
        <v>8223</v>
      </c>
      <c r="D139" t="s">
        <v>8220</v>
      </c>
    </row>
    <row r="140" spans="1:4" x14ac:dyDescent="0.3">
      <c r="A140" t="s">
        <v>8391</v>
      </c>
      <c r="B140" t="s">
        <v>8316</v>
      </c>
      <c r="C140" t="s">
        <v>8223</v>
      </c>
      <c r="D140" t="s">
        <v>8220</v>
      </c>
    </row>
    <row r="141" spans="1:4" x14ac:dyDescent="0.3">
      <c r="A141" t="s">
        <v>8391</v>
      </c>
      <c r="B141" t="s">
        <v>8316</v>
      </c>
      <c r="C141" t="s">
        <v>8223</v>
      </c>
      <c r="D141" t="s">
        <v>8220</v>
      </c>
    </row>
    <row r="142" spans="1:4" x14ac:dyDescent="0.3">
      <c r="A142" t="s">
        <v>8391</v>
      </c>
      <c r="B142" t="s">
        <v>8316</v>
      </c>
      <c r="C142" t="s">
        <v>8223</v>
      </c>
      <c r="D142" t="s">
        <v>8220</v>
      </c>
    </row>
    <row r="143" spans="1:4" x14ac:dyDescent="0.3">
      <c r="A143" t="s">
        <v>8391</v>
      </c>
      <c r="B143" t="s">
        <v>8316</v>
      </c>
      <c r="C143" t="s">
        <v>8223</v>
      </c>
      <c r="D143" t="s">
        <v>8220</v>
      </c>
    </row>
    <row r="144" spans="1:4" x14ac:dyDescent="0.3">
      <c r="A144" t="s">
        <v>8391</v>
      </c>
      <c r="B144" t="s">
        <v>8316</v>
      </c>
      <c r="C144" t="s">
        <v>8223</v>
      </c>
      <c r="D144" t="s">
        <v>8220</v>
      </c>
    </row>
    <row r="145" spans="1:4" x14ac:dyDescent="0.3">
      <c r="A145" t="s">
        <v>8391</v>
      </c>
      <c r="B145" t="s">
        <v>8316</v>
      </c>
      <c r="C145" t="s">
        <v>8223</v>
      </c>
      <c r="D145" t="s">
        <v>8220</v>
      </c>
    </row>
    <row r="146" spans="1:4" x14ac:dyDescent="0.3">
      <c r="A146" t="s">
        <v>8391</v>
      </c>
      <c r="B146" t="s">
        <v>8316</v>
      </c>
      <c r="C146" t="s">
        <v>8223</v>
      </c>
      <c r="D146" t="s">
        <v>8220</v>
      </c>
    </row>
    <row r="147" spans="1:4" x14ac:dyDescent="0.3">
      <c r="A147" t="s">
        <v>8391</v>
      </c>
      <c r="B147" t="s">
        <v>8316</v>
      </c>
      <c r="C147" t="s">
        <v>8223</v>
      </c>
      <c r="D147" t="s">
        <v>8220</v>
      </c>
    </row>
    <row r="148" spans="1:4" x14ac:dyDescent="0.3">
      <c r="A148" t="s">
        <v>8391</v>
      </c>
      <c r="B148" t="s">
        <v>8316</v>
      </c>
      <c r="C148" t="s">
        <v>8223</v>
      </c>
      <c r="D148" t="s">
        <v>8220</v>
      </c>
    </row>
    <row r="149" spans="1:4" x14ac:dyDescent="0.3">
      <c r="A149" t="s">
        <v>8391</v>
      </c>
      <c r="B149" t="s">
        <v>8316</v>
      </c>
      <c r="C149" t="s">
        <v>8223</v>
      </c>
      <c r="D149" t="s">
        <v>8220</v>
      </c>
    </row>
    <row r="150" spans="1:4" x14ac:dyDescent="0.3">
      <c r="A150" t="s">
        <v>8391</v>
      </c>
      <c r="B150" t="s">
        <v>8316</v>
      </c>
      <c r="C150" t="s">
        <v>8223</v>
      </c>
      <c r="D150" t="s">
        <v>8220</v>
      </c>
    </row>
    <row r="151" spans="1:4" x14ac:dyDescent="0.3">
      <c r="A151" t="s">
        <v>8391</v>
      </c>
      <c r="B151" t="s">
        <v>8316</v>
      </c>
      <c r="C151" t="s">
        <v>8223</v>
      </c>
      <c r="D151" t="s">
        <v>8220</v>
      </c>
    </row>
    <row r="152" spans="1:4" x14ac:dyDescent="0.3">
      <c r="A152" t="s">
        <v>8391</v>
      </c>
      <c r="B152" t="s">
        <v>8316</v>
      </c>
      <c r="C152" t="s">
        <v>8223</v>
      </c>
      <c r="D152" t="s">
        <v>8220</v>
      </c>
    </row>
    <row r="153" spans="1:4" x14ac:dyDescent="0.3">
      <c r="A153" t="s">
        <v>8391</v>
      </c>
      <c r="B153" t="s">
        <v>8316</v>
      </c>
      <c r="C153" t="s">
        <v>8223</v>
      </c>
      <c r="D153" t="s">
        <v>8220</v>
      </c>
    </row>
    <row r="154" spans="1:4" x14ac:dyDescent="0.3">
      <c r="A154" t="s">
        <v>8391</v>
      </c>
      <c r="B154" t="s">
        <v>8316</v>
      </c>
      <c r="C154" t="s">
        <v>8223</v>
      </c>
      <c r="D154" t="s">
        <v>8220</v>
      </c>
    </row>
    <row r="155" spans="1:4" x14ac:dyDescent="0.3">
      <c r="A155" t="s">
        <v>8391</v>
      </c>
      <c r="B155" t="s">
        <v>8316</v>
      </c>
      <c r="C155" t="s">
        <v>8223</v>
      </c>
      <c r="D155" t="s">
        <v>8220</v>
      </c>
    </row>
    <row r="156" spans="1:4" x14ac:dyDescent="0.3">
      <c r="A156" t="s">
        <v>8391</v>
      </c>
      <c r="B156" t="s">
        <v>8316</v>
      </c>
      <c r="C156" t="s">
        <v>8223</v>
      </c>
      <c r="D156" t="s">
        <v>8220</v>
      </c>
    </row>
    <row r="157" spans="1:4" x14ac:dyDescent="0.3">
      <c r="A157" t="s">
        <v>8391</v>
      </c>
      <c r="B157" t="s">
        <v>8316</v>
      </c>
      <c r="C157" t="s">
        <v>8223</v>
      </c>
      <c r="D157" t="s">
        <v>8220</v>
      </c>
    </row>
    <row r="158" spans="1:4" x14ac:dyDescent="0.3">
      <c r="A158" t="s">
        <v>8391</v>
      </c>
      <c r="B158" t="s">
        <v>8316</v>
      </c>
      <c r="C158" t="s">
        <v>8223</v>
      </c>
      <c r="D158" t="s">
        <v>8220</v>
      </c>
    </row>
    <row r="159" spans="1:4" x14ac:dyDescent="0.3">
      <c r="A159" t="s">
        <v>8391</v>
      </c>
      <c r="B159" t="s">
        <v>8316</v>
      </c>
      <c r="C159" t="s">
        <v>8223</v>
      </c>
      <c r="D159" t="s">
        <v>8220</v>
      </c>
    </row>
    <row r="160" spans="1:4" x14ac:dyDescent="0.3">
      <c r="A160" t="s">
        <v>8391</v>
      </c>
      <c r="B160" t="s">
        <v>8316</v>
      </c>
      <c r="C160" t="s">
        <v>8223</v>
      </c>
      <c r="D160" t="s">
        <v>8220</v>
      </c>
    </row>
    <row r="161" spans="1:4" x14ac:dyDescent="0.3">
      <c r="A161" t="s">
        <v>8391</v>
      </c>
      <c r="B161" t="s">
        <v>8316</v>
      </c>
      <c r="C161" t="s">
        <v>8223</v>
      </c>
      <c r="D161" t="s">
        <v>8220</v>
      </c>
    </row>
    <row r="162" spans="1:4" x14ac:dyDescent="0.3">
      <c r="A162" t="s">
        <v>8391</v>
      </c>
      <c r="B162" t="s">
        <v>8316</v>
      </c>
      <c r="C162" t="s">
        <v>8223</v>
      </c>
      <c r="D162" t="s">
        <v>8220</v>
      </c>
    </row>
    <row r="163" spans="1:4" x14ac:dyDescent="0.3">
      <c r="A163" t="s">
        <v>8391</v>
      </c>
      <c r="B163" t="s">
        <v>8316</v>
      </c>
      <c r="C163" t="s">
        <v>8223</v>
      </c>
      <c r="D163" t="s">
        <v>8220</v>
      </c>
    </row>
    <row r="164" spans="1:4" x14ac:dyDescent="0.3">
      <c r="A164" t="s">
        <v>8391</v>
      </c>
      <c r="B164" t="s">
        <v>8316</v>
      </c>
      <c r="C164" t="s">
        <v>8223</v>
      </c>
      <c r="D164" t="s">
        <v>8220</v>
      </c>
    </row>
    <row r="165" spans="1:4" x14ac:dyDescent="0.3">
      <c r="A165" t="s">
        <v>8391</v>
      </c>
      <c r="B165" t="s">
        <v>8316</v>
      </c>
      <c r="C165" t="s">
        <v>8223</v>
      </c>
      <c r="D165" t="s">
        <v>8220</v>
      </c>
    </row>
    <row r="166" spans="1:4" x14ac:dyDescent="0.3">
      <c r="A166" t="s">
        <v>8391</v>
      </c>
      <c r="B166" t="s">
        <v>8316</v>
      </c>
      <c r="C166" t="s">
        <v>8223</v>
      </c>
      <c r="D166" t="s">
        <v>8220</v>
      </c>
    </row>
    <row r="167" spans="1:4" x14ac:dyDescent="0.3">
      <c r="A167" t="s">
        <v>8391</v>
      </c>
      <c r="B167" t="s">
        <v>8316</v>
      </c>
      <c r="C167" t="s">
        <v>8223</v>
      </c>
      <c r="D167" t="s">
        <v>8220</v>
      </c>
    </row>
    <row r="168" spans="1:4" x14ac:dyDescent="0.3">
      <c r="A168" t="s">
        <v>8391</v>
      </c>
      <c r="B168" t="s">
        <v>8316</v>
      </c>
      <c r="C168" t="s">
        <v>8223</v>
      </c>
      <c r="D168" t="s">
        <v>8220</v>
      </c>
    </row>
    <row r="169" spans="1:4" x14ac:dyDescent="0.3">
      <c r="A169" t="s">
        <v>8391</v>
      </c>
      <c r="B169" t="s">
        <v>8316</v>
      </c>
      <c r="C169" t="s">
        <v>8223</v>
      </c>
      <c r="D169" t="s">
        <v>8220</v>
      </c>
    </row>
    <row r="170" spans="1:4" x14ac:dyDescent="0.3">
      <c r="A170" t="s">
        <v>8391</v>
      </c>
      <c r="B170" t="s">
        <v>8316</v>
      </c>
      <c r="C170" t="s">
        <v>8223</v>
      </c>
      <c r="D170" t="s">
        <v>8220</v>
      </c>
    </row>
    <row r="171" spans="1:4" x14ac:dyDescent="0.3">
      <c r="A171" t="s">
        <v>8391</v>
      </c>
      <c r="B171" t="s">
        <v>8316</v>
      </c>
      <c r="C171" t="s">
        <v>8223</v>
      </c>
      <c r="D171" t="s">
        <v>8220</v>
      </c>
    </row>
    <row r="172" spans="1:4" x14ac:dyDescent="0.3">
      <c r="A172" t="s">
        <v>8391</v>
      </c>
      <c r="B172" t="s">
        <v>8316</v>
      </c>
      <c r="C172" t="s">
        <v>8223</v>
      </c>
      <c r="D172" t="s">
        <v>8220</v>
      </c>
    </row>
    <row r="173" spans="1:4" x14ac:dyDescent="0.3">
      <c r="A173" t="s">
        <v>8391</v>
      </c>
      <c r="B173" t="s">
        <v>8316</v>
      </c>
      <c r="C173" t="s">
        <v>8223</v>
      </c>
      <c r="D173" t="s">
        <v>8220</v>
      </c>
    </row>
    <row r="174" spans="1:4" x14ac:dyDescent="0.3">
      <c r="A174" t="s">
        <v>8391</v>
      </c>
      <c r="B174" t="s">
        <v>8316</v>
      </c>
      <c r="C174" t="s">
        <v>8223</v>
      </c>
      <c r="D174" t="s">
        <v>8220</v>
      </c>
    </row>
    <row r="175" spans="1:4" x14ac:dyDescent="0.3">
      <c r="A175" t="s">
        <v>8391</v>
      </c>
      <c r="B175" t="s">
        <v>8316</v>
      </c>
      <c r="C175" t="s">
        <v>8223</v>
      </c>
      <c r="D175" t="s">
        <v>8220</v>
      </c>
    </row>
    <row r="176" spans="1:4" x14ac:dyDescent="0.3">
      <c r="A176" t="s">
        <v>8391</v>
      </c>
      <c r="B176" t="s">
        <v>8316</v>
      </c>
      <c r="C176" t="s">
        <v>8223</v>
      </c>
      <c r="D176" t="s">
        <v>8220</v>
      </c>
    </row>
    <row r="177" spans="1:4" x14ac:dyDescent="0.3">
      <c r="A177" t="s">
        <v>8391</v>
      </c>
      <c r="B177" t="s">
        <v>8316</v>
      </c>
      <c r="C177" t="s">
        <v>8223</v>
      </c>
      <c r="D177" t="s">
        <v>8220</v>
      </c>
    </row>
    <row r="178" spans="1:4" x14ac:dyDescent="0.3">
      <c r="A178" t="s">
        <v>8391</v>
      </c>
      <c r="B178" t="s">
        <v>8316</v>
      </c>
      <c r="C178" t="s">
        <v>8223</v>
      </c>
      <c r="D178" t="s">
        <v>8220</v>
      </c>
    </row>
    <row r="179" spans="1:4" x14ac:dyDescent="0.3">
      <c r="A179" t="s">
        <v>8391</v>
      </c>
      <c r="B179" t="s">
        <v>8316</v>
      </c>
      <c r="C179" t="s">
        <v>8223</v>
      </c>
      <c r="D179" t="s">
        <v>8220</v>
      </c>
    </row>
    <row r="180" spans="1:4" x14ac:dyDescent="0.3">
      <c r="A180" t="s">
        <v>8391</v>
      </c>
      <c r="B180" t="s">
        <v>8316</v>
      </c>
      <c r="C180" t="s">
        <v>8223</v>
      </c>
      <c r="D180" t="s">
        <v>8220</v>
      </c>
    </row>
    <row r="181" spans="1:4" x14ac:dyDescent="0.3">
      <c r="A181" t="s">
        <v>8391</v>
      </c>
      <c r="B181" t="s">
        <v>8316</v>
      </c>
      <c r="C181" t="s">
        <v>8223</v>
      </c>
      <c r="D181" t="s">
        <v>8220</v>
      </c>
    </row>
    <row r="182" spans="1:4" x14ac:dyDescent="0.3">
      <c r="A182" t="s">
        <v>8391</v>
      </c>
      <c r="B182" t="s">
        <v>8316</v>
      </c>
      <c r="C182" t="s">
        <v>8223</v>
      </c>
      <c r="D182" t="s">
        <v>8220</v>
      </c>
    </row>
    <row r="183" spans="1:4" x14ac:dyDescent="0.3">
      <c r="A183" t="s">
        <v>8391</v>
      </c>
      <c r="B183" t="s">
        <v>8316</v>
      </c>
      <c r="C183" t="s">
        <v>8223</v>
      </c>
      <c r="D183" t="s">
        <v>8220</v>
      </c>
    </row>
    <row r="184" spans="1:4" x14ac:dyDescent="0.3">
      <c r="A184" t="s">
        <v>8391</v>
      </c>
      <c r="B184" t="s">
        <v>8316</v>
      </c>
      <c r="C184" t="s">
        <v>8223</v>
      </c>
      <c r="D184" t="s">
        <v>8220</v>
      </c>
    </row>
    <row r="185" spans="1:4" x14ac:dyDescent="0.3">
      <c r="A185" t="s">
        <v>8391</v>
      </c>
      <c r="B185" t="s">
        <v>8316</v>
      </c>
      <c r="C185" t="s">
        <v>8223</v>
      </c>
      <c r="D185" t="s">
        <v>8220</v>
      </c>
    </row>
    <row r="186" spans="1:4" x14ac:dyDescent="0.3">
      <c r="A186" t="s">
        <v>8391</v>
      </c>
      <c r="B186" t="s">
        <v>8316</v>
      </c>
      <c r="C186" t="s">
        <v>8223</v>
      </c>
      <c r="D186" t="s">
        <v>8220</v>
      </c>
    </row>
    <row r="187" spans="1:4" x14ac:dyDescent="0.3">
      <c r="A187" t="s">
        <v>8391</v>
      </c>
      <c r="B187" t="s">
        <v>8316</v>
      </c>
      <c r="C187" t="s">
        <v>8223</v>
      </c>
      <c r="D187" t="s">
        <v>8220</v>
      </c>
    </row>
    <row r="188" spans="1:4" x14ac:dyDescent="0.3">
      <c r="A188" t="s">
        <v>8391</v>
      </c>
      <c r="B188" t="s">
        <v>8316</v>
      </c>
      <c r="C188" t="s">
        <v>8223</v>
      </c>
      <c r="D188" t="s">
        <v>8220</v>
      </c>
    </row>
    <row r="189" spans="1:4" x14ac:dyDescent="0.3">
      <c r="A189" t="s">
        <v>8391</v>
      </c>
      <c r="B189" t="s">
        <v>8316</v>
      </c>
      <c r="C189" t="s">
        <v>8223</v>
      </c>
      <c r="D189" t="s">
        <v>8220</v>
      </c>
    </row>
    <row r="190" spans="1:4" x14ac:dyDescent="0.3">
      <c r="A190" t="s">
        <v>8391</v>
      </c>
      <c r="B190" t="s">
        <v>8316</v>
      </c>
      <c r="C190" t="s">
        <v>8223</v>
      </c>
      <c r="D190" t="s">
        <v>8220</v>
      </c>
    </row>
    <row r="191" spans="1:4" x14ac:dyDescent="0.3">
      <c r="A191" t="s">
        <v>8391</v>
      </c>
      <c r="B191" t="s">
        <v>8316</v>
      </c>
      <c r="C191" t="s">
        <v>8223</v>
      </c>
      <c r="D191" t="s">
        <v>8220</v>
      </c>
    </row>
    <row r="192" spans="1:4" x14ac:dyDescent="0.3">
      <c r="A192" t="s">
        <v>8391</v>
      </c>
      <c r="B192" t="s">
        <v>8316</v>
      </c>
      <c r="C192" t="s">
        <v>8223</v>
      </c>
      <c r="D192" t="s">
        <v>8220</v>
      </c>
    </row>
    <row r="193" spans="1:4" x14ac:dyDescent="0.3">
      <c r="A193" t="s">
        <v>8391</v>
      </c>
      <c r="B193" t="s">
        <v>8316</v>
      </c>
      <c r="C193" t="s">
        <v>8223</v>
      </c>
      <c r="D193" t="s">
        <v>8220</v>
      </c>
    </row>
    <row r="194" spans="1:4" x14ac:dyDescent="0.3">
      <c r="A194" t="s">
        <v>8391</v>
      </c>
      <c r="B194" t="s">
        <v>8316</v>
      </c>
      <c r="C194" t="s">
        <v>8223</v>
      </c>
      <c r="D194" t="s">
        <v>8220</v>
      </c>
    </row>
    <row r="195" spans="1:4" x14ac:dyDescent="0.3">
      <c r="A195" t="s">
        <v>8391</v>
      </c>
      <c r="B195" t="s">
        <v>8316</v>
      </c>
      <c r="C195" t="s">
        <v>8223</v>
      </c>
      <c r="D195" t="s">
        <v>8220</v>
      </c>
    </row>
    <row r="196" spans="1:4" x14ac:dyDescent="0.3">
      <c r="A196" t="s">
        <v>8391</v>
      </c>
      <c r="B196" t="s">
        <v>8316</v>
      </c>
      <c r="C196" t="s">
        <v>8223</v>
      </c>
      <c r="D196" t="s">
        <v>8220</v>
      </c>
    </row>
    <row r="197" spans="1:4" x14ac:dyDescent="0.3">
      <c r="A197" t="s">
        <v>8391</v>
      </c>
      <c r="B197" t="s">
        <v>8316</v>
      </c>
      <c r="C197" t="s">
        <v>8223</v>
      </c>
      <c r="D197" t="s">
        <v>8220</v>
      </c>
    </row>
    <row r="198" spans="1:4" x14ac:dyDescent="0.3">
      <c r="A198" t="s">
        <v>8391</v>
      </c>
      <c r="B198" t="s">
        <v>8316</v>
      </c>
      <c r="C198" t="s">
        <v>8223</v>
      </c>
      <c r="D198" t="s">
        <v>8220</v>
      </c>
    </row>
    <row r="199" spans="1:4" x14ac:dyDescent="0.3">
      <c r="A199" t="s">
        <v>8391</v>
      </c>
      <c r="B199" t="s">
        <v>8316</v>
      </c>
      <c r="C199" t="s">
        <v>8223</v>
      </c>
      <c r="D199" t="s">
        <v>8220</v>
      </c>
    </row>
    <row r="200" spans="1:4" x14ac:dyDescent="0.3">
      <c r="A200" t="s">
        <v>8391</v>
      </c>
      <c r="B200" t="s">
        <v>8316</v>
      </c>
      <c r="C200" t="s">
        <v>8223</v>
      </c>
      <c r="D200" t="s">
        <v>8220</v>
      </c>
    </row>
    <row r="201" spans="1:4" x14ac:dyDescent="0.3">
      <c r="A201" t="s">
        <v>8391</v>
      </c>
      <c r="B201" t="s">
        <v>8316</v>
      </c>
      <c r="C201" t="s">
        <v>8223</v>
      </c>
      <c r="D201" t="s">
        <v>8220</v>
      </c>
    </row>
    <row r="202" spans="1:4" x14ac:dyDescent="0.3">
      <c r="A202" t="s">
        <v>8391</v>
      </c>
      <c r="B202" t="s">
        <v>8316</v>
      </c>
      <c r="C202" t="s">
        <v>8223</v>
      </c>
      <c r="D202" t="s">
        <v>8220</v>
      </c>
    </row>
    <row r="203" spans="1:4" x14ac:dyDescent="0.3">
      <c r="A203" t="s">
        <v>8391</v>
      </c>
      <c r="B203" t="s">
        <v>8316</v>
      </c>
      <c r="C203" t="s">
        <v>8223</v>
      </c>
      <c r="D203" t="s">
        <v>8220</v>
      </c>
    </row>
    <row r="204" spans="1:4" x14ac:dyDescent="0.3">
      <c r="A204" t="s">
        <v>8391</v>
      </c>
      <c r="B204" t="s">
        <v>8316</v>
      </c>
      <c r="C204" t="s">
        <v>8223</v>
      </c>
      <c r="D204" t="s">
        <v>8220</v>
      </c>
    </row>
    <row r="205" spans="1:4" x14ac:dyDescent="0.3">
      <c r="A205" t="s">
        <v>8391</v>
      </c>
      <c r="B205" t="s">
        <v>8316</v>
      </c>
      <c r="C205" t="s">
        <v>8223</v>
      </c>
      <c r="D205" t="s">
        <v>8220</v>
      </c>
    </row>
    <row r="206" spans="1:4" x14ac:dyDescent="0.3">
      <c r="A206" t="s">
        <v>8391</v>
      </c>
      <c r="B206" t="s">
        <v>8316</v>
      </c>
      <c r="C206" t="s">
        <v>8223</v>
      </c>
      <c r="D206" t="s">
        <v>8220</v>
      </c>
    </row>
    <row r="207" spans="1:4" x14ac:dyDescent="0.3">
      <c r="A207" t="s">
        <v>8391</v>
      </c>
      <c r="B207" t="s">
        <v>8316</v>
      </c>
      <c r="C207" t="s">
        <v>8223</v>
      </c>
      <c r="D207" t="s">
        <v>8220</v>
      </c>
    </row>
    <row r="208" spans="1:4" x14ac:dyDescent="0.3">
      <c r="A208" t="s">
        <v>8391</v>
      </c>
      <c r="B208" t="s">
        <v>8316</v>
      </c>
      <c r="C208" t="s">
        <v>8223</v>
      </c>
      <c r="D208" t="s">
        <v>8220</v>
      </c>
    </row>
    <row r="209" spans="1:4" x14ac:dyDescent="0.3">
      <c r="A209" t="s">
        <v>8391</v>
      </c>
      <c r="B209" t="s">
        <v>8316</v>
      </c>
      <c r="C209" t="s">
        <v>8223</v>
      </c>
      <c r="D209" t="s">
        <v>8220</v>
      </c>
    </row>
    <row r="210" spans="1:4" x14ac:dyDescent="0.3">
      <c r="A210" t="s">
        <v>8391</v>
      </c>
      <c r="B210" t="s">
        <v>8316</v>
      </c>
      <c r="C210" t="s">
        <v>8223</v>
      </c>
      <c r="D210" t="s">
        <v>8220</v>
      </c>
    </row>
    <row r="211" spans="1:4" x14ac:dyDescent="0.3">
      <c r="A211" t="s">
        <v>8391</v>
      </c>
      <c r="B211" t="s">
        <v>8316</v>
      </c>
      <c r="C211" t="s">
        <v>8223</v>
      </c>
      <c r="D211" t="s">
        <v>8220</v>
      </c>
    </row>
    <row r="212" spans="1:4" x14ac:dyDescent="0.3">
      <c r="A212" t="s">
        <v>8391</v>
      </c>
      <c r="B212" t="s">
        <v>8316</v>
      </c>
      <c r="C212" t="s">
        <v>8223</v>
      </c>
      <c r="D212" t="s">
        <v>8220</v>
      </c>
    </row>
    <row r="213" spans="1:4" x14ac:dyDescent="0.3">
      <c r="A213" t="s">
        <v>8391</v>
      </c>
      <c r="B213" t="s">
        <v>8316</v>
      </c>
      <c r="C213" t="s">
        <v>8223</v>
      </c>
      <c r="D213" t="s">
        <v>8220</v>
      </c>
    </row>
    <row r="214" spans="1:4" x14ac:dyDescent="0.3">
      <c r="A214" t="s">
        <v>8391</v>
      </c>
      <c r="B214" t="s">
        <v>8316</v>
      </c>
      <c r="C214" t="s">
        <v>8223</v>
      </c>
      <c r="D214" t="s">
        <v>8220</v>
      </c>
    </row>
    <row r="215" spans="1:4" x14ac:dyDescent="0.3">
      <c r="A215" t="s">
        <v>8391</v>
      </c>
      <c r="B215" t="s">
        <v>8316</v>
      </c>
      <c r="C215" t="s">
        <v>8223</v>
      </c>
      <c r="D215" t="s">
        <v>8220</v>
      </c>
    </row>
    <row r="216" spans="1:4" x14ac:dyDescent="0.3">
      <c r="A216" t="s">
        <v>8391</v>
      </c>
      <c r="B216" t="s">
        <v>8316</v>
      </c>
      <c r="C216" t="s">
        <v>8223</v>
      </c>
      <c r="D216" t="s">
        <v>8220</v>
      </c>
    </row>
    <row r="217" spans="1:4" x14ac:dyDescent="0.3">
      <c r="A217" t="s">
        <v>8391</v>
      </c>
      <c r="B217" t="s">
        <v>8316</v>
      </c>
      <c r="C217" t="s">
        <v>8223</v>
      </c>
      <c r="D217" t="s">
        <v>8220</v>
      </c>
    </row>
    <row r="218" spans="1:4" x14ac:dyDescent="0.3">
      <c r="A218" t="s">
        <v>8391</v>
      </c>
      <c r="B218" t="s">
        <v>8316</v>
      </c>
      <c r="C218" t="s">
        <v>8223</v>
      </c>
      <c r="D218" t="s">
        <v>8220</v>
      </c>
    </row>
    <row r="219" spans="1:4" x14ac:dyDescent="0.3">
      <c r="A219" t="s">
        <v>8391</v>
      </c>
      <c r="B219" t="s">
        <v>8316</v>
      </c>
      <c r="C219" t="s">
        <v>8223</v>
      </c>
      <c r="D219" t="s">
        <v>8220</v>
      </c>
    </row>
    <row r="220" spans="1:4" x14ac:dyDescent="0.3">
      <c r="A220" t="s">
        <v>8391</v>
      </c>
      <c r="B220" t="s">
        <v>8316</v>
      </c>
      <c r="C220" t="s">
        <v>8223</v>
      </c>
      <c r="D220" t="s">
        <v>8220</v>
      </c>
    </row>
    <row r="221" spans="1:4" x14ac:dyDescent="0.3">
      <c r="A221" t="s">
        <v>8391</v>
      </c>
      <c r="B221" t="s">
        <v>8316</v>
      </c>
      <c r="C221" t="s">
        <v>8223</v>
      </c>
      <c r="D221" t="s">
        <v>8220</v>
      </c>
    </row>
    <row r="222" spans="1:4" x14ac:dyDescent="0.3">
      <c r="A222" t="s">
        <v>8391</v>
      </c>
      <c r="B222" t="s">
        <v>8316</v>
      </c>
      <c r="C222" t="s">
        <v>8223</v>
      </c>
      <c r="D222" t="s">
        <v>8220</v>
      </c>
    </row>
    <row r="223" spans="1:4" x14ac:dyDescent="0.3">
      <c r="A223" t="s">
        <v>8391</v>
      </c>
      <c r="B223" t="s">
        <v>8316</v>
      </c>
      <c r="C223" t="s">
        <v>8223</v>
      </c>
      <c r="D223" t="s">
        <v>8220</v>
      </c>
    </row>
    <row r="224" spans="1:4" x14ac:dyDescent="0.3">
      <c r="A224" t="s">
        <v>8391</v>
      </c>
      <c r="B224" t="s">
        <v>8316</v>
      </c>
      <c r="C224" t="s">
        <v>8223</v>
      </c>
      <c r="D224" t="s">
        <v>8220</v>
      </c>
    </row>
    <row r="225" spans="1:4" x14ac:dyDescent="0.3">
      <c r="A225" t="s">
        <v>8391</v>
      </c>
      <c r="B225" t="s">
        <v>8316</v>
      </c>
      <c r="C225" t="s">
        <v>8223</v>
      </c>
      <c r="D225" t="s">
        <v>8220</v>
      </c>
    </row>
    <row r="226" spans="1:4" x14ac:dyDescent="0.3">
      <c r="A226" t="s">
        <v>8391</v>
      </c>
      <c r="B226" t="s">
        <v>8316</v>
      </c>
      <c r="C226" t="s">
        <v>8223</v>
      </c>
      <c r="D226" t="s">
        <v>8220</v>
      </c>
    </row>
    <row r="227" spans="1:4" x14ac:dyDescent="0.3">
      <c r="A227" t="s">
        <v>8391</v>
      </c>
      <c r="B227" t="s">
        <v>8316</v>
      </c>
      <c r="C227" t="s">
        <v>8223</v>
      </c>
      <c r="D227" t="s">
        <v>8220</v>
      </c>
    </row>
    <row r="228" spans="1:4" x14ac:dyDescent="0.3">
      <c r="A228" t="s">
        <v>8391</v>
      </c>
      <c r="B228" t="s">
        <v>8316</v>
      </c>
      <c r="C228" t="s">
        <v>8223</v>
      </c>
      <c r="D228" t="s">
        <v>8220</v>
      </c>
    </row>
    <row r="229" spans="1:4" x14ac:dyDescent="0.3">
      <c r="A229" t="s">
        <v>8391</v>
      </c>
      <c r="B229" t="s">
        <v>8316</v>
      </c>
      <c r="C229" t="s">
        <v>8223</v>
      </c>
      <c r="D229" t="s">
        <v>8220</v>
      </c>
    </row>
    <row r="230" spans="1:4" x14ac:dyDescent="0.3">
      <c r="A230" t="s">
        <v>8391</v>
      </c>
      <c r="B230" t="s">
        <v>8316</v>
      </c>
      <c r="C230" t="s">
        <v>8223</v>
      </c>
      <c r="D230" t="s">
        <v>8220</v>
      </c>
    </row>
    <row r="231" spans="1:4" x14ac:dyDescent="0.3">
      <c r="A231" t="s">
        <v>8391</v>
      </c>
      <c r="B231" t="s">
        <v>8316</v>
      </c>
      <c r="C231" t="s">
        <v>8223</v>
      </c>
      <c r="D231" t="s">
        <v>8220</v>
      </c>
    </row>
    <row r="232" spans="1:4" x14ac:dyDescent="0.3">
      <c r="A232" t="s">
        <v>8391</v>
      </c>
      <c r="B232" t="s">
        <v>8316</v>
      </c>
      <c r="C232" t="s">
        <v>8223</v>
      </c>
      <c r="D232" t="s">
        <v>8220</v>
      </c>
    </row>
    <row r="233" spans="1:4" x14ac:dyDescent="0.3">
      <c r="A233" t="s">
        <v>8391</v>
      </c>
      <c r="B233" t="s">
        <v>8316</v>
      </c>
      <c r="C233" t="s">
        <v>8223</v>
      </c>
      <c r="D233" t="s">
        <v>8220</v>
      </c>
    </row>
    <row r="234" spans="1:4" x14ac:dyDescent="0.3">
      <c r="A234" t="s">
        <v>8391</v>
      </c>
      <c r="B234" t="s">
        <v>8316</v>
      </c>
      <c r="C234" t="s">
        <v>8223</v>
      </c>
      <c r="D234" t="s">
        <v>8220</v>
      </c>
    </row>
    <row r="235" spans="1:4" x14ac:dyDescent="0.3">
      <c r="A235" t="s">
        <v>8391</v>
      </c>
      <c r="B235" t="s">
        <v>8316</v>
      </c>
      <c r="C235" t="s">
        <v>8223</v>
      </c>
      <c r="D235" t="s">
        <v>8220</v>
      </c>
    </row>
    <row r="236" spans="1:4" x14ac:dyDescent="0.3">
      <c r="A236" t="s">
        <v>8391</v>
      </c>
      <c r="B236" t="s">
        <v>8316</v>
      </c>
      <c r="C236" t="s">
        <v>8223</v>
      </c>
      <c r="D236" t="s">
        <v>8220</v>
      </c>
    </row>
    <row r="237" spans="1:4" x14ac:dyDescent="0.3">
      <c r="A237" t="s">
        <v>8391</v>
      </c>
      <c r="B237" t="s">
        <v>8316</v>
      </c>
      <c r="C237" t="s">
        <v>8223</v>
      </c>
      <c r="D237" t="s">
        <v>8220</v>
      </c>
    </row>
    <row r="238" spans="1:4" x14ac:dyDescent="0.3">
      <c r="A238" t="s">
        <v>8391</v>
      </c>
      <c r="B238" t="s">
        <v>8316</v>
      </c>
      <c r="C238" t="s">
        <v>8223</v>
      </c>
      <c r="D238" t="s">
        <v>8220</v>
      </c>
    </row>
    <row r="239" spans="1:4" x14ac:dyDescent="0.3">
      <c r="A239" t="s">
        <v>8391</v>
      </c>
      <c r="B239" t="s">
        <v>8316</v>
      </c>
      <c r="C239" t="s">
        <v>8223</v>
      </c>
      <c r="D239" t="s">
        <v>8220</v>
      </c>
    </row>
    <row r="240" spans="1:4" x14ac:dyDescent="0.3">
      <c r="A240" t="s">
        <v>8391</v>
      </c>
      <c r="B240" t="s">
        <v>8316</v>
      </c>
      <c r="C240" t="s">
        <v>8223</v>
      </c>
      <c r="D240" t="s">
        <v>8220</v>
      </c>
    </row>
    <row r="241" spans="1:4" x14ac:dyDescent="0.3">
      <c r="A241" t="s">
        <v>8391</v>
      </c>
      <c r="B241" t="s">
        <v>8316</v>
      </c>
      <c r="C241" t="s">
        <v>8223</v>
      </c>
      <c r="D241" t="s">
        <v>8220</v>
      </c>
    </row>
    <row r="242" spans="1:4" x14ac:dyDescent="0.3">
      <c r="A242" t="s">
        <v>8391</v>
      </c>
      <c r="B242" t="s">
        <v>8316</v>
      </c>
      <c r="C242" t="s">
        <v>8223</v>
      </c>
      <c r="D242" t="s">
        <v>8220</v>
      </c>
    </row>
    <row r="243" spans="1:4" x14ac:dyDescent="0.3">
      <c r="A243" t="s">
        <v>8391</v>
      </c>
      <c r="B243" t="s">
        <v>8316</v>
      </c>
      <c r="C243" t="s">
        <v>8223</v>
      </c>
      <c r="D243" t="s">
        <v>8220</v>
      </c>
    </row>
    <row r="244" spans="1:4" x14ac:dyDescent="0.3">
      <c r="A244" t="s">
        <v>8391</v>
      </c>
      <c r="B244" t="s">
        <v>8316</v>
      </c>
      <c r="C244" t="s">
        <v>8223</v>
      </c>
      <c r="D244" t="s">
        <v>8220</v>
      </c>
    </row>
    <row r="245" spans="1:4" x14ac:dyDescent="0.3">
      <c r="A245" t="s">
        <v>8391</v>
      </c>
      <c r="B245" t="s">
        <v>8316</v>
      </c>
      <c r="C245" t="s">
        <v>8223</v>
      </c>
      <c r="D245" t="s">
        <v>8220</v>
      </c>
    </row>
    <row r="246" spans="1:4" x14ac:dyDescent="0.3">
      <c r="A246" t="s">
        <v>8391</v>
      </c>
      <c r="B246" t="s">
        <v>8316</v>
      </c>
      <c r="C246" t="s">
        <v>8223</v>
      </c>
      <c r="D246" t="s">
        <v>8220</v>
      </c>
    </row>
    <row r="247" spans="1:4" x14ac:dyDescent="0.3">
      <c r="A247" t="s">
        <v>8391</v>
      </c>
      <c r="B247" t="s">
        <v>8316</v>
      </c>
      <c r="C247" t="s">
        <v>8223</v>
      </c>
      <c r="D247" t="s">
        <v>8220</v>
      </c>
    </row>
    <row r="248" spans="1:4" x14ac:dyDescent="0.3">
      <c r="A248" t="s">
        <v>8391</v>
      </c>
      <c r="B248" t="s">
        <v>8316</v>
      </c>
      <c r="C248" t="s">
        <v>8223</v>
      </c>
      <c r="D248" t="s">
        <v>8220</v>
      </c>
    </row>
    <row r="249" spans="1:4" x14ac:dyDescent="0.3">
      <c r="A249" t="s">
        <v>8391</v>
      </c>
      <c r="B249" t="s">
        <v>8316</v>
      </c>
      <c r="C249" t="s">
        <v>8223</v>
      </c>
      <c r="D249" t="s">
        <v>8220</v>
      </c>
    </row>
    <row r="250" spans="1:4" x14ac:dyDescent="0.3">
      <c r="A250" t="s">
        <v>8391</v>
      </c>
      <c r="B250" t="s">
        <v>8316</v>
      </c>
      <c r="C250" t="s">
        <v>8223</v>
      </c>
      <c r="D250" t="s">
        <v>8220</v>
      </c>
    </row>
    <row r="251" spans="1:4" x14ac:dyDescent="0.3">
      <c r="A251" t="s">
        <v>8391</v>
      </c>
      <c r="B251" t="s">
        <v>8316</v>
      </c>
      <c r="C251" t="s">
        <v>8223</v>
      </c>
      <c r="D251" t="s">
        <v>8220</v>
      </c>
    </row>
    <row r="252" spans="1:4" x14ac:dyDescent="0.3">
      <c r="A252" t="s">
        <v>8391</v>
      </c>
      <c r="B252" t="s">
        <v>8316</v>
      </c>
      <c r="C252" t="s">
        <v>8223</v>
      </c>
      <c r="D252" t="s">
        <v>8220</v>
      </c>
    </row>
    <row r="253" spans="1:4" x14ac:dyDescent="0.3">
      <c r="A253" t="s">
        <v>8391</v>
      </c>
      <c r="B253" t="s">
        <v>8316</v>
      </c>
      <c r="C253" t="s">
        <v>8223</v>
      </c>
      <c r="D253" t="s">
        <v>8220</v>
      </c>
    </row>
    <row r="254" spans="1:4" x14ac:dyDescent="0.3">
      <c r="A254" t="s">
        <v>8391</v>
      </c>
      <c r="B254" t="s">
        <v>8316</v>
      </c>
      <c r="C254" t="s">
        <v>8223</v>
      </c>
      <c r="D254" t="s">
        <v>8220</v>
      </c>
    </row>
    <row r="255" spans="1:4" x14ac:dyDescent="0.3">
      <c r="A255" t="s">
        <v>8391</v>
      </c>
      <c r="B255" t="s">
        <v>8316</v>
      </c>
      <c r="C255" t="s">
        <v>8223</v>
      </c>
      <c r="D255" t="s">
        <v>8220</v>
      </c>
    </row>
    <row r="256" spans="1:4" x14ac:dyDescent="0.3">
      <c r="A256" t="s">
        <v>8391</v>
      </c>
      <c r="B256" t="s">
        <v>8316</v>
      </c>
      <c r="C256" t="s">
        <v>8223</v>
      </c>
      <c r="D256" t="s">
        <v>8220</v>
      </c>
    </row>
    <row r="257" spans="1:4" x14ac:dyDescent="0.3">
      <c r="A257" t="s">
        <v>8391</v>
      </c>
      <c r="B257" t="s">
        <v>8316</v>
      </c>
      <c r="C257" t="s">
        <v>8223</v>
      </c>
      <c r="D257" t="s">
        <v>8220</v>
      </c>
    </row>
    <row r="258" spans="1:4" x14ac:dyDescent="0.3">
      <c r="A258" t="s">
        <v>8391</v>
      </c>
      <c r="B258" t="s">
        <v>8316</v>
      </c>
      <c r="C258" t="s">
        <v>8223</v>
      </c>
      <c r="D258" t="s">
        <v>8220</v>
      </c>
    </row>
    <row r="259" spans="1:4" x14ac:dyDescent="0.3">
      <c r="A259" t="s">
        <v>8391</v>
      </c>
      <c r="B259" t="s">
        <v>8316</v>
      </c>
      <c r="C259" t="s">
        <v>8223</v>
      </c>
      <c r="D259" t="s">
        <v>8220</v>
      </c>
    </row>
    <row r="260" spans="1:4" x14ac:dyDescent="0.3">
      <c r="A260" t="s">
        <v>8391</v>
      </c>
      <c r="B260" t="s">
        <v>8316</v>
      </c>
      <c r="C260" t="s">
        <v>8223</v>
      </c>
      <c r="D260" t="s">
        <v>8220</v>
      </c>
    </row>
    <row r="261" spans="1:4" x14ac:dyDescent="0.3">
      <c r="A261" t="s">
        <v>8391</v>
      </c>
      <c r="B261" t="s">
        <v>8316</v>
      </c>
      <c r="C261" t="s">
        <v>8223</v>
      </c>
      <c r="D261" t="s">
        <v>8220</v>
      </c>
    </row>
    <row r="262" spans="1:4" x14ac:dyDescent="0.3">
      <c r="A262" t="s">
        <v>8391</v>
      </c>
      <c r="B262" t="s">
        <v>8316</v>
      </c>
      <c r="C262" t="s">
        <v>8223</v>
      </c>
      <c r="D262" t="s">
        <v>8220</v>
      </c>
    </row>
    <row r="263" spans="1:4" x14ac:dyDescent="0.3">
      <c r="A263" t="s">
        <v>8391</v>
      </c>
      <c r="B263" t="s">
        <v>8316</v>
      </c>
      <c r="C263" t="s">
        <v>8223</v>
      </c>
      <c r="D263" t="s">
        <v>8220</v>
      </c>
    </row>
    <row r="264" spans="1:4" x14ac:dyDescent="0.3">
      <c r="A264" t="s">
        <v>8391</v>
      </c>
      <c r="B264" t="s">
        <v>8316</v>
      </c>
      <c r="C264" t="s">
        <v>8223</v>
      </c>
      <c r="D264" t="s">
        <v>8220</v>
      </c>
    </row>
    <row r="265" spans="1:4" x14ac:dyDescent="0.3">
      <c r="A265" t="s">
        <v>8391</v>
      </c>
      <c r="B265" t="s">
        <v>8316</v>
      </c>
      <c r="C265" t="s">
        <v>8223</v>
      </c>
      <c r="D265" t="s">
        <v>8220</v>
      </c>
    </row>
    <row r="266" spans="1:4" x14ac:dyDescent="0.3">
      <c r="A266" t="s">
        <v>8391</v>
      </c>
      <c r="B266" t="s">
        <v>8316</v>
      </c>
      <c r="C266" t="s">
        <v>8223</v>
      </c>
      <c r="D266" t="s">
        <v>8220</v>
      </c>
    </row>
    <row r="267" spans="1:4" x14ac:dyDescent="0.3">
      <c r="A267" t="s">
        <v>8391</v>
      </c>
      <c r="B267" t="s">
        <v>8316</v>
      </c>
      <c r="C267" t="s">
        <v>8223</v>
      </c>
      <c r="D267" t="s">
        <v>8220</v>
      </c>
    </row>
    <row r="268" spans="1:4" x14ac:dyDescent="0.3">
      <c r="A268" t="s">
        <v>8391</v>
      </c>
      <c r="B268" t="s">
        <v>8316</v>
      </c>
      <c r="C268" t="s">
        <v>8223</v>
      </c>
      <c r="D268" t="s">
        <v>8220</v>
      </c>
    </row>
    <row r="269" spans="1:4" x14ac:dyDescent="0.3">
      <c r="A269" t="s">
        <v>8391</v>
      </c>
      <c r="B269" t="s">
        <v>8316</v>
      </c>
      <c r="C269" t="s">
        <v>8223</v>
      </c>
      <c r="D269" t="s">
        <v>8220</v>
      </c>
    </row>
    <row r="270" spans="1:4" x14ac:dyDescent="0.3">
      <c r="A270" t="s">
        <v>8391</v>
      </c>
      <c r="B270" t="s">
        <v>8316</v>
      </c>
      <c r="C270" t="s">
        <v>8223</v>
      </c>
      <c r="D270" t="s">
        <v>8220</v>
      </c>
    </row>
    <row r="271" spans="1:4" x14ac:dyDescent="0.3">
      <c r="A271" t="s">
        <v>8391</v>
      </c>
      <c r="B271" t="s">
        <v>8316</v>
      </c>
      <c r="C271" t="s">
        <v>8223</v>
      </c>
      <c r="D271" t="s">
        <v>8220</v>
      </c>
    </row>
    <row r="272" spans="1:4" x14ac:dyDescent="0.3">
      <c r="A272" t="s">
        <v>8391</v>
      </c>
      <c r="B272" t="s">
        <v>8316</v>
      </c>
      <c r="C272" t="s">
        <v>8223</v>
      </c>
      <c r="D272" t="s">
        <v>8220</v>
      </c>
    </row>
    <row r="273" spans="1:4" x14ac:dyDescent="0.3">
      <c r="A273" t="s">
        <v>8391</v>
      </c>
      <c r="B273" t="s">
        <v>8316</v>
      </c>
      <c r="C273" t="s">
        <v>8223</v>
      </c>
      <c r="D273" t="s">
        <v>8220</v>
      </c>
    </row>
    <row r="274" spans="1:4" x14ac:dyDescent="0.3">
      <c r="A274" t="s">
        <v>8391</v>
      </c>
      <c r="B274" t="s">
        <v>8316</v>
      </c>
      <c r="C274" t="s">
        <v>8223</v>
      </c>
      <c r="D274" t="s">
        <v>8220</v>
      </c>
    </row>
    <row r="275" spans="1:4" x14ac:dyDescent="0.3">
      <c r="A275" t="s">
        <v>8391</v>
      </c>
      <c r="B275" t="s">
        <v>8316</v>
      </c>
      <c r="C275" t="s">
        <v>8223</v>
      </c>
      <c r="D275" t="s">
        <v>8220</v>
      </c>
    </row>
    <row r="276" spans="1:4" x14ac:dyDescent="0.3">
      <c r="A276" t="s">
        <v>8391</v>
      </c>
      <c r="B276" t="s">
        <v>8316</v>
      </c>
      <c r="C276" t="s">
        <v>8223</v>
      </c>
      <c r="D276" t="s">
        <v>8220</v>
      </c>
    </row>
    <row r="277" spans="1:4" x14ac:dyDescent="0.3">
      <c r="A277" t="s">
        <v>8391</v>
      </c>
      <c r="B277" t="s">
        <v>8316</v>
      </c>
      <c r="C277" t="s">
        <v>8223</v>
      </c>
      <c r="D277" t="s">
        <v>8220</v>
      </c>
    </row>
    <row r="278" spans="1:4" x14ac:dyDescent="0.3">
      <c r="A278" t="s">
        <v>8391</v>
      </c>
      <c r="B278" t="s">
        <v>8316</v>
      </c>
      <c r="C278" t="s">
        <v>8223</v>
      </c>
      <c r="D278" t="s">
        <v>8220</v>
      </c>
    </row>
    <row r="279" spans="1:4" x14ac:dyDescent="0.3">
      <c r="A279" t="s">
        <v>8391</v>
      </c>
      <c r="B279" t="s">
        <v>8316</v>
      </c>
      <c r="C279" t="s">
        <v>8223</v>
      </c>
      <c r="D279" t="s">
        <v>8220</v>
      </c>
    </row>
    <row r="280" spans="1:4" x14ac:dyDescent="0.3">
      <c r="A280" t="s">
        <v>8391</v>
      </c>
      <c r="B280" t="s">
        <v>8316</v>
      </c>
      <c r="C280" t="s">
        <v>8223</v>
      </c>
      <c r="D280" t="s">
        <v>8220</v>
      </c>
    </row>
    <row r="281" spans="1:4" x14ac:dyDescent="0.3">
      <c r="A281" t="s">
        <v>8391</v>
      </c>
      <c r="B281" t="s">
        <v>8316</v>
      </c>
      <c r="C281" t="s">
        <v>8223</v>
      </c>
      <c r="D281" t="s">
        <v>8220</v>
      </c>
    </row>
    <row r="282" spans="1:4" x14ac:dyDescent="0.3">
      <c r="A282" t="s">
        <v>8391</v>
      </c>
      <c r="B282" t="s">
        <v>8316</v>
      </c>
      <c r="C282" t="s">
        <v>8223</v>
      </c>
      <c r="D282" t="s">
        <v>8220</v>
      </c>
    </row>
    <row r="283" spans="1:4" x14ac:dyDescent="0.3">
      <c r="A283" t="s">
        <v>8391</v>
      </c>
      <c r="B283" t="s">
        <v>8316</v>
      </c>
      <c r="C283" t="s">
        <v>8223</v>
      </c>
      <c r="D283" t="s">
        <v>8220</v>
      </c>
    </row>
    <row r="284" spans="1:4" x14ac:dyDescent="0.3">
      <c r="A284" t="s">
        <v>8391</v>
      </c>
      <c r="B284" t="s">
        <v>8316</v>
      </c>
      <c r="C284" t="s">
        <v>8223</v>
      </c>
      <c r="D284" t="s">
        <v>8220</v>
      </c>
    </row>
    <row r="285" spans="1:4" x14ac:dyDescent="0.3">
      <c r="A285" t="s">
        <v>8391</v>
      </c>
      <c r="B285" t="s">
        <v>8316</v>
      </c>
      <c r="C285" t="s">
        <v>8223</v>
      </c>
      <c r="D285" t="s">
        <v>8220</v>
      </c>
    </row>
    <row r="286" spans="1:4" x14ac:dyDescent="0.3">
      <c r="A286" t="s">
        <v>8391</v>
      </c>
      <c r="B286" t="s">
        <v>8316</v>
      </c>
      <c r="C286" t="s">
        <v>8223</v>
      </c>
      <c r="D286" t="s">
        <v>8220</v>
      </c>
    </row>
    <row r="287" spans="1:4" x14ac:dyDescent="0.3">
      <c r="A287" t="s">
        <v>8391</v>
      </c>
      <c r="B287" t="s">
        <v>8316</v>
      </c>
      <c r="C287" t="s">
        <v>8223</v>
      </c>
      <c r="D287" t="s">
        <v>8220</v>
      </c>
    </row>
    <row r="288" spans="1:4" x14ac:dyDescent="0.3">
      <c r="A288" t="s">
        <v>8391</v>
      </c>
      <c r="B288" t="s">
        <v>8316</v>
      </c>
      <c r="C288" t="s">
        <v>8223</v>
      </c>
      <c r="D288" t="s">
        <v>8220</v>
      </c>
    </row>
    <row r="289" spans="1:4" x14ac:dyDescent="0.3">
      <c r="A289" t="s">
        <v>8391</v>
      </c>
      <c r="B289" t="s">
        <v>8316</v>
      </c>
      <c r="C289" t="s">
        <v>8223</v>
      </c>
      <c r="D289" t="s">
        <v>8220</v>
      </c>
    </row>
    <row r="290" spans="1:4" x14ac:dyDescent="0.3">
      <c r="A290" t="s">
        <v>8391</v>
      </c>
      <c r="B290" t="s">
        <v>8316</v>
      </c>
      <c r="C290" t="s">
        <v>8223</v>
      </c>
      <c r="D290" t="s">
        <v>8220</v>
      </c>
    </row>
    <row r="291" spans="1:4" x14ac:dyDescent="0.3">
      <c r="A291" t="s">
        <v>8391</v>
      </c>
      <c r="B291" t="s">
        <v>8316</v>
      </c>
      <c r="C291" t="s">
        <v>8223</v>
      </c>
      <c r="D291" t="s">
        <v>8220</v>
      </c>
    </row>
    <row r="292" spans="1:4" x14ac:dyDescent="0.3">
      <c r="A292" t="s">
        <v>8391</v>
      </c>
      <c r="B292" t="s">
        <v>8316</v>
      </c>
      <c r="C292" t="s">
        <v>8223</v>
      </c>
      <c r="D292" t="s">
        <v>8220</v>
      </c>
    </row>
    <row r="293" spans="1:4" x14ac:dyDescent="0.3">
      <c r="A293" t="s">
        <v>8391</v>
      </c>
      <c r="B293" t="s">
        <v>8316</v>
      </c>
      <c r="C293" t="s">
        <v>8223</v>
      </c>
      <c r="D293" t="s">
        <v>8220</v>
      </c>
    </row>
    <row r="294" spans="1:4" x14ac:dyDescent="0.3">
      <c r="A294" t="s">
        <v>8391</v>
      </c>
      <c r="B294" t="s">
        <v>8316</v>
      </c>
      <c r="C294" t="s">
        <v>8223</v>
      </c>
      <c r="D294" t="s">
        <v>8220</v>
      </c>
    </row>
    <row r="295" spans="1:4" x14ac:dyDescent="0.3">
      <c r="A295" t="s">
        <v>8391</v>
      </c>
      <c r="B295" t="s">
        <v>8316</v>
      </c>
      <c r="C295" t="s">
        <v>8223</v>
      </c>
      <c r="D295" t="s">
        <v>8220</v>
      </c>
    </row>
    <row r="296" spans="1:4" x14ac:dyDescent="0.3">
      <c r="A296" t="s">
        <v>8391</v>
      </c>
      <c r="B296" t="s">
        <v>8316</v>
      </c>
      <c r="C296" t="s">
        <v>8223</v>
      </c>
      <c r="D296" t="s">
        <v>8220</v>
      </c>
    </row>
    <row r="297" spans="1:4" x14ac:dyDescent="0.3">
      <c r="A297" t="s">
        <v>8391</v>
      </c>
      <c r="B297" t="s">
        <v>8316</v>
      </c>
      <c r="C297" t="s">
        <v>8223</v>
      </c>
      <c r="D297" t="s">
        <v>8220</v>
      </c>
    </row>
    <row r="298" spans="1:4" x14ac:dyDescent="0.3">
      <c r="A298" t="s">
        <v>8391</v>
      </c>
      <c r="B298" t="s">
        <v>8316</v>
      </c>
      <c r="C298" t="s">
        <v>8223</v>
      </c>
      <c r="D298" t="s">
        <v>8220</v>
      </c>
    </row>
    <row r="299" spans="1:4" x14ac:dyDescent="0.3">
      <c r="A299" t="s">
        <v>8391</v>
      </c>
      <c r="B299" t="s">
        <v>8316</v>
      </c>
      <c r="C299" t="s">
        <v>8223</v>
      </c>
      <c r="D299" t="s">
        <v>8220</v>
      </c>
    </row>
    <row r="300" spans="1:4" x14ac:dyDescent="0.3">
      <c r="A300" t="s">
        <v>8391</v>
      </c>
      <c r="B300" t="s">
        <v>8316</v>
      </c>
      <c r="C300" t="s">
        <v>8223</v>
      </c>
      <c r="D300" t="s">
        <v>8220</v>
      </c>
    </row>
    <row r="301" spans="1:4" x14ac:dyDescent="0.3">
      <c r="A301" t="s">
        <v>8391</v>
      </c>
      <c r="B301" t="s">
        <v>8316</v>
      </c>
      <c r="C301" t="s">
        <v>8223</v>
      </c>
      <c r="D301" t="s">
        <v>8220</v>
      </c>
    </row>
    <row r="302" spans="1:4" x14ac:dyDescent="0.3">
      <c r="A302" t="s">
        <v>8391</v>
      </c>
      <c r="B302" t="s">
        <v>8316</v>
      </c>
      <c r="C302" t="s">
        <v>8223</v>
      </c>
      <c r="D302" t="s">
        <v>8220</v>
      </c>
    </row>
    <row r="303" spans="1:4" x14ac:dyDescent="0.3">
      <c r="A303" t="s">
        <v>8391</v>
      </c>
      <c r="B303" t="s">
        <v>8316</v>
      </c>
      <c r="C303" t="s">
        <v>8223</v>
      </c>
      <c r="D303" t="s">
        <v>8220</v>
      </c>
    </row>
    <row r="304" spans="1:4" x14ac:dyDescent="0.3">
      <c r="A304" t="s">
        <v>8391</v>
      </c>
      <c r="B304" t="s">
        <v>8316</v>
      </c>
      <c r="C304" t="s">
        <v>8223</v>
      </c>
      <c r="D304" t="s">
        <v>8220</v>
      </c>
    </row>
    <row r="305" spans="1:4" x14ac:dyDescent="0.3">
      <c r="A305" t="s">
        <v>8391</v>
      </c>
      <c r="B305" t="s">
        <v>8316</v>
      </c>
      <c r="C305" t="s">
        <v>8223</v>
      </c>
      <c r="D305" t="s">
        <v>8220</v>
      </c>
    </row>
    <row r="306" spans="1:4" x14ac:dyDescent="0.3">
      <c r="A306" t="s">
        <v>8391</v>
      </c>
      <c r="B306" t="s">
        <v>8316</v>
      </c>
      <c r="C306" t="s">
        <v>8223</v>
      </c>
      <c r="D306" t="s">
        <v>8220</v>
      </c>
    </row>
    <row r="307" spans="1:4" x14ac:dyDescent="0.3">
      <c r="A307" t="s">
        <v>8391</v>
      </c>
      <c r="B307" t="s">
        <v>8316</v>
      </c>
      <c r="C307" t="s">
        <v>8223</v>
      </c>
      <c r="D307" t="s">
        <v>8220</v>
      </c>
    </row>
    <row r="308" spans="1:4" x14ac:dyDescent="0.3">
      <c r="A308" t="s">
        <v>8391</v>
      </c>
      <c r="B308" t="s">
        <v>8316</v>
      </c>
      <c r="C308" t="s">
        <v>8223</v>
      </c>
      <c r="D308" t="s">
        <v>8220</v>
      </c>
    </row>
    <row r="309" spans="1:4" x14ac:dyDescent="0.3">
      <c r="A309" t="s">
        <v>8391</v>
      </c>
      <c r="B309" t="s">
        <v>8316</v>
      </c>
      <c r="C309" t="s">
        <v>8223</v>
      </c>
      <c r="D309" t="s">
        <v>8220</v>
      </c>
    </row>
    <row r="310" spans="1:4" x14ac:dyDescent="0.3">
      <c r="A310" t="s">
        <v>8391</v>
      </c>
      <c r="B310" t="s">
        <v>8316</v>
      </c>
      <c r="C310" t="s">
        <v>8223</v>
      </c>
      <c r="D310" t="s">
        <v>8220</v>
      </c>
    </row>
    <row r="311" spans="1:4" x14ac:dyDescent="0.3">
      <c r="A311" t="s">
        <v>8391</v>
      </c>
      <c r="B311" t="s">
        <v>8316</v>
      </c>
      <c r="C311" t="s">
        <v>8223</v>
      </c>
      <c r="D311" t="s">
        <v>8220</v>
      </c>
    </row>
    <row r="312" spans="1:4" x14ac:dyDescent="0.3">
      <c r="A312" t="s">
        <v>8391</v>
      </c>
      <c r="B312" t="s">
        <v>8316</v>
      </c>
      <c r="C312" t="s">
        <v>8223</v>
      </c>
      <c r="D312" t="s">
        <v>8220</v>
      </c>
    </row>
    <row r="313" spans="1:4" x14ac:dyDescent="0.3">
      <c r="A313" t="s">
        <v>8391</v>
      </c>
      <c r="B313" t="s">
        <v>8316</v>
      </c>
      <c r="C313" t="s">
        <v>8223</v>
      </c>
      <c r="D313" t="s">
        <v>8220</v>
      </c>
    </row>
    <row r="314" spans="1:4" x14ac:dyDescent="0.3">
      <c r="A314" t="s">
        <v>8391</v>
      </c>
      <c r="B314" t="s">
        <v>8316</v>
      </c>
      <c r="C314" t="s">
        <v>8223</v>
      </c>
      <c r="D314" t="s">
        <v>8220</v>
      </c>
    </row>
    <row r="315" spans="1:4" x14ac:dyDescent="0.3">
      <c r="A315" t="s">
        <v>8391</v>
      </c>
      <c r="B315" t="s">
        <v>8316</v>
      </c>
      <c r="C315" t="s">
        <v>8223</v>
      </c>
      <c r="D315" t="s">
        <v>8220</v>
      </c>
    </row>
    <row r="316" spans="1:4" x14ac:dyDescent="0.3">
      <c r="A316" t="s">
        <v>8391</v>
      </c>
      <c r="B316" t="s">
        <v>8316</v>
      </c>
      <c r="C316" t="s">
        <v>8223</v>
      </c>
      <c r="D316" t="s">
        <v>8220</v>
      </c>
    </row>
    <row r="317" spans="1:4" x14ac:dyDescent="0.3">
      <c r="A317" t="s">
        <v>8391</v>
      </c>
      <c r="B317" t="s">
        <v>8316</v>
      </c>
      <c r="C317" t="s">
        <v>8223</v>
      </c>
      <c r="D317" t="s">
        <v>8220</v>
      </c>
    </row>
    <row r="318" spans="1:4" x14ac:dyDescent="0.3">
      <c r="A318" t="s">
        <v>8391</v>
      </c>
      <c r="B318" t="s">
        <v>8316</v>
      </c>
      <c r="C318" t="s">
        <v>8223</v>
      </c>
      <c r="D318" t="s">
        <v>8220</v>
      </c>
    </row>
    <row r="319" spans="1:4" x14ac:dyDescent="0.3">
      <c r="A319" t="s">
        <v>8391</v>
      </c>
      <c r="B319" t="s">
        <v>8316</v>
      </c>
      <c r="C319" t="s">
        <v>8223</v>
      </c>
      <c r="D319" t="s">
        <v>8220</v>
      </c>
    </row>
    <row r="320" spans="1:4" x14ac:dyDescent="0.3">
      <c r="A320" t="s">
        <v>8391</v>
      </c>
      <c r="B320" t="s">
        <v>8316</v>
      </c>
      <c r="C320" t="s">
        <v>8223</v>
      </c>
      <c r="D320" t="s">
        <v>8220</v>
      </c>
    </row>
    <row r="321" spans="1:4" x14ac:dyDescent="0.3">
      <c r="A321" t="s">
        <v>8391</v>
      </c>
      <c r="B321" t="s">
        <v>8316</v>
      </c>
      <c r="C321" t="s">
        <v>8223</v>
      </c>
      <c r="D321" t="s">
        <v>8220</v>
      </c>
    </row>
    <row r="322" spans="1:4" x14ac:dyDescent="0.3">
      <c r="A322" t="s">
        <v>8391</v>
      </c>
      <c r="B322" t="s">
        <v>8316</v>
      </c>
      <c r="C322" t="s">
        <v>8223</v>
      </c>
      <c r="D322" t="s">
        <v>8220</v>
      </c>
    </row>
    <row r="323" spans="1:4" x14ac:dyDescent="0.3">
      <c r="A323" t="s">
        <v>8391</v>
      </c>
      <c r="B323" t="s">
        <v>8316</v>
      </c>
      <c r="C323" t="s">
        <v>8223</v>
      </c>
      <c r="D323" t="s">
        <v>8220</v>
      </c>
    </row>
    <row r="324" spans="1:4" x14ac:dyDescent="0.3">
      <c r="A324" t="s">
        <v>8391</v>
      </c>
      <c r="B324" t="s">
        <v>8316</v>
      </c>
      <c r="C324" t="s">
        <v>8223</v>
      </c>
      <c r="D324" t="s">
        <v>8220</v>
      </c>
    </row>
    <row r="325" spans="1:4" x14ac:dyDescent="0.3">
      <c r="A325" t="s">
        <v>8391</v>
      </c>
      <c r="B325" t="s">
        <v>8316</v>
      </c>
      <c r="C325" t="s">
        <v>8223</v>
      </c>
      <c r="D325" t="s">
        <v>8220</v>
      </c>
    </row>
    <row r="326" spans="1:4" x14ac:dyDescent="0.3">
      <c r="A326" t="s">
        <v>8391</v>
      </c>
      <c r="B326" t="s">
        <v>8316</v>
      </c>
      <c r="C326" t="s">
        <v>8223</v>
      </c>
      <c r="D326" t="s">
        <v>8220</v>
      </c>
    </row>
    <row r="327" spans="1:4" x14ac:dyDescent="0.3">
      <c r="A327" t="s">
        <v>8391</v>
      </c>
      <c r="B327" t="s">
        <v>8316</v>
      </c>
      <c r="C327" t="s">
        <v>8223</v>
      </c>
      <c r="D327" t="s">
        <v>8220</v>
      </c>
    </row>
    <row r="328" spans="1:4" x14ac:dyDescent="0.3">
      <c r="A328" t="s">
        <v>8391</v>
      </c>
      <c r="B328" t="s">
        <v>8316</v>
      </c>
      <c r="C328" t="s">
        <v>8223</v>
      </c>
      <c r="D328" t="s">
        <v>8220</v>
      </c>
    </row>
    <row r="329" spans="1:4" x14ac:dyDescent="0.3">
      <c r="A329" t="s">
        <v>8391</v>
      </c>
      <c r="B329" t="s">
        <v>8316</v>
      </c>
      <c r="C329" t="s">
        <v>8223</v>
      </c>
      <c r="D329" t="s">
        <v>8220</v>
      </c>
    </row>
    <row r="330" spans="1:4" x14ac:dyDescent="0.3">
      <c r="A330" t="s">
        <v>8391</v>
      </c>
      <c r="B330" t="s">
        <v>8316</v>
      </c>
      <c r="C330" t="s">
        <v>8223</v>
      </c>
      <c r="D330" t="s">
        <v>8220</v>
      </c>
    </row>
    <row r="331" spans="1:4" x14ac:dyDescent="0.3">
      <c r="A331" t="s">
        <v>8391</v>
      </c>
      <c r="B331" t="s">
        <v>8316</v>
      </c>
      <c r="C331" t="s">
        <v>8223</v>
      </c>
      <c r="D331" t="s">
        <v>8220</v>
      </c>
    </row>
    <row r="332" spans="1:4" x14ac:dyDescent="0.3">
      <c r="A332" t="s">
        <v>8391</v>
      </c>
      <c r="B332" t="s">
        <v>8316</v>
      </c>
      <c r="C332" t="s">
        <v>8223</v>
      </c>
      <c r="D332" t="s">
        <v>8220</v>
      </c>
    </row>
    <row r="333" spans="1:4" x14ac:dyDescent="0.3">
      <c r="A333" t="s">
        <v>8391</v>
      </c>
      <c r="B333" t="s">
        <v>8316</v>
      </c>
      <c r="C333" t="s">
        <v>8223</v>
      </c>
      <c r="D333" t="s">
        <v>8220</v>
      </c>
    </row>
    <row r="334" spans="1:4" x14ac:dyDescent="0.3">
      <c r="A334" t="s">
        <v>8391</v>
      </c>
      <c r="B334" t="s">
        <v>8316</v>
      </c>
      <c r="C334" t="s">
        <v>8223</v>
      </c>
      <c r="D334" t="s">
        <v>8220</v>
      </c>
    </row>
    <row r="335" spans="1:4" x14ac:dyDescent="0.3">
      <c r="A335" t="s">
        <v>8391</v>
      </c>
      <c r="B335" t="s">
        <v>8316</v>
      </c>
      <c r="C335" t="s">
        <v>8223</v>
      </c>
      <c r="D335" t="s">
        <v>8220</v>
      </c>
    </row>
    <row r="336" spans="1:4" x14ac:dyDescent="0.3">
      <c r="A336" t="s">
        <v>8391</v>
      </c>
      <c r="B336" t="s">
        <v>8316</v>
      </c>
      <c r="C336" t="s">
        <v>8223</v>
      </c>
      <c r="D336" t="s">
        <v>8220</v>
      </c>
    </row>
    <row r="337" spans="1:4" x14ac:dyDescent="0.3">
      <c r="A337" t="s">
        <v>8391</v>
      </c>
      <c r="B337" t="s">
        <v>8316</v>
      </c>
      <c r="C337" t="s">
        <v>8223</v>
      </c>
      <c r="D337" t="s">
        <v>8220</v>
      </c>
    </row>
    <row r="338" spans="1:4" x14ac:dyDescent="0.3">
      <c r="A338" t="s">
        <v>8391</v>
      </c>
      <c r="B338" t="s">
        <v>8316</v>
      </c>
      <c r="C338" t="s">
        <v>8223</v>
      </c>
      <c r="D338" t="s">
        <v>8220</v>
      </c>
    </row>
    <row r="339" spans="1:4" x14ac:dyDescent="0.3">
      <c r="A339" t="s">
        <v>8391</v>
      </c>
      <c r="B339" t="s">
        <v>8316</v>
      </c>
      <c r="C339" t="s">
        <v>8223</v>
      </c>
      <c r="D339" t="s">
        <v>8220</v>
      </c>
    </row>
    <row r="340" spans="1:4" x14ac:dyDescent="0.3">
      <c r="A340" t="s">
        <v>8391</v>
      </c>
      <c r="B340" t="s">
        <v>8316</v>
      </c>
      <c r="C340" t="s">
        <v>8223</v>
      </c>
      <c r="D340" t="s">
        <v>8220</v>
      </c>
    </row>
    <row r="341" spans="1:4" x14ac:dyDescent="0.3">
      <c r="A341" t="s">
        <v>8391</v>
      </c>
      <c r="B341" t="s">
        <v>8316</v>
      </c>
      <c r="C341" t="s">
        <v>8223</v>
      </c>
      <c r="D341" t="s">
        <v>8220</v>
      </c>
    </row>
    <row r="342" spans="1:4" x14ac:dyDescent="0.3">
      <c r="A342" t="s">
        <v>8391</v>
      </c>
      <c r="B342" t="s">
        <v>8316</v>
      </c>
      <c r="C342" t="s">
        <v>8223</v>
      </c>
      <c r="D342" t="s">
        <v>8220</v>
      </c>
    </row>
    <row r="343" spans="1:4" x14ac:dyDescent="0.3">
      <c r="A343" t="s">
        <v>8391</v>
      </c>
      <c r="B343" t="s">
        <v>8316</v>
      </c>
      <c r="C343" t="s">
        <v>8223</v>
      </c>
      <c r="D343" t="s">
        <v>8220</v>
      </c>
    </row>
    <row r="344" spans="1:4" x14ac:dyDescent="0.3">
      <c r="A344" t="s">
        <v>8391</v>
      </c>
      <c r="B344" t="s">
        <v>8316</v>
      </c>
      <c r="C344" t="s">
        <v>8223</v>
      </c>
      <c r="D344" t="s">
        <v>8220</v>
      </c>
    </row>
    <row r="345" spans="1:4" x14ac:dyDescent="0.3">
      <c r="A345" t="s">
        <v>8391</v>
      </c>
      <c r="B345" t="s">
        <v>8316</v>
      </c>
      <c r="C345" t="s">
        <v>8223</v>
      </c>
      <c r="D345" t="s">
        <v>8220</v>
      </c>
    </row>
    <row r="346" spans="1:4" x14ac:dyDescent="0.3">
      <c r="A346" t="s">
        <v>8391</v>
      </c>
      <c r="B346" t="s">
        <v>8316</v>
      </c>
      <c r="C346" t="s">
        <v>8223</v>
      </c>
      <c r="D346" t="s">
        <v>8220</v>
      </c>
    </row>
    <row r="347" spans="1:4" x14ac:dyDescent="0.3">
      <c r="A347" t="s">
        <v>8391</v>
      </c>
      <c r="B347" t="s">
        <v>8316</v>
      </c>
      <c r="C347" t="s">
        <v>8223</v>
      </c>
      <c r="D347" t="s">
        <v>8220</v>
      </c>
    </row>
    <row r="348" spans="1:4" x14ac:dyDescent="0.3">
      <c r="A348" t="s">
        <v>8391</v>
      </c>
      <c r="B348" t="s">
        <v>8316</v>
      </c>
      <c r="C348" t="s">
        <v>8223</v>
      </c>
      <c r="D348" t="s">
        <v>8220</v>
      </c>
    </row>
    <row r="349" spans="1:4" x14ac:dyDescent="0.3">
      <c r="A349" t="s">
        <v>8391</v>
      </c>
      <c r="B349" t="s">
        <v>8316</v>
      </c>
      <c r="C349" t="s">
        <v>8223</v>
      </c>
      <c r="D349" t="s">
        <v>8220</v>
      </c>
    </row>
    <row r="350" spans="1:4" x14ac:dyDescent="0.3">
      <c r="A350" t="s">
        <v>8391</v>
      </c>
      <c r="B350" t="s">
        <v>8316</v>
      </c>
      <c r="C350" t="s">
        <v>8223</v>
      </c>
      <c r="D350" t="s">
        <v>8220</v>
      </c>
    </row>
    <row r="351" spans="1:4" x14ac:dyDescent="0.3">
      <c r="A351" t="s">
        <v>8391</v>
      </c>
      <c r="B351" t="s">
        <v>8316</v>
      </c>
      <c r="C351" t="s">
        <v>8223</v>
      </c>
      <c r="D351" t="s">
        <v>8220</v>
      </c>
    </row>
    <row r="352" spans="1:4" x14ac:dyDescent="0.3">
      <c r="A352" t="s">
        <v>8391</v>
      </c>
      <c r="B352" t="s">
        <v>8316</v>
      </c>
      <c r="C352" t="s">
        <v>8223</v>
      </c>
      <c r="D352" t="s">
        <v>8220</v>
      </c>
    </row>
    <row r="353" spans="1:4" x14ac:dyDescent="0.3">
      <c r="A353" t="s">
        <v>8391</v>
      </c>
      <c r="B353" t="s">
        <v>8316</v>
      </c>
      <c r="C353" t="s">
        <v>8223</v>
      </c>
      <c r="D353" t="s">
        <v>8220</v>
      </c>
    </row>
    <row r="354" spans="1:4" x14ac:dyDescent="0.3">
      <c r="A354" t="s">
        <v>8391</v>
      </c>
      <c r="B354" t="s">
        <v>8316</v>
      </c>
      <c r="C354" t="s">
        <v>8223</v>
      </c>
      <c r="D354" t="s">
        <v>8220</v>
      </c>
    </row>
    <row r="355" spans="1:4" x14ac:dyDescent="0.3">
      <c r="A355" t="s">
        <v>8391</v>
      </c>
      <c r="B355" t="s">
        <v>8316</v>
      </c>
      <c r="C355" t="s">
        <v>8223</v>
      </c>
      <c r="D355" t="s">
        <v>8220</v>
      </c>
    </row>
    <row r="356" spans="1:4" x14ac:dyDescent="0.3">
      <c r="A356" t="s">
        <v>8391</v>
      </c>
      <c r="B356" t="s">
        <v>8316</v>
      </c>
      <c r="C356" t="s">
        <v>8223</v>
      </c>
      <c r="D356" t="s">
        <v>8220</v>
      </c>
    </row>
    <row r="357" spans="1:4" x14ac:dyDescent="0.3">
      <c r="A357" t="s">
        <v>8391</v>
      </c>
      <c r="B357" t="s">
        <v>8316</v>
      </c>
      <c r="C357" t="s">
        <v>8223</v>
      </c>
      <c r="D357" t="s">
        <v>8220</v>
      </c>
    </row>
    <row r="358" spans="1:4" x14ac:dyDescent="0.3">
      <c r="A358" t="s">
        <v>8391</v>
      </c>
      <c r="B358" t="s">
        <v>8316</v>
      </c>
      <c r="C358" t="s">
        <v>8223</v>
      </c>
      <c r="D358" t="s">
        <v>8220</v>
      </c>
    </row>
    <row r="359" spans="1:4" x14ac:dyDescent="0.3">
      <c r="A359" t="s">
        <v>8391</v>
      </c>
      <c r="B359" t="s">
        <v>8316</v>
      </c>
      <c r="C359" t="s">
        <v>8223</v>
      </c>
      <c r="D359" t="s">
        <v>8220</v>
      </c>
    </row>
    <row r="360" spans="1:4" x14ac:dyDescent="0.3">
      <c r="A360" t="s">
        <v>8391</v>
      </c>
      <c r="B360" t="s">
        <v>8316</v>
      </c>
      <c r="C360" t="s">
        <v>8223</v>
      </c>
      <c r="D360" t="s">
        <v>8220</v>
      </c>
    </row>
    <row r="361" spans="1:4" x14ac:dyDescent="0.3">
      <c r="A361" t="s">
        <v>8391</v>
      </c>
      <c r="B361" t="s">
        <v>8316</v>
      </c>
      <c r="C361" t="s">
        <v>8223</v>
      </c>
      <c r="D361" t="s">
        <v>8220</v>
      </c>
    </row>
    <row r="362" spans="1:4" x14ac:dyDescent="0.3">
      <c r="A362" t="s">
        <v>8391</v>
      </c>
      <c r="B362" t="s">
        <v>8316</v>
      </c>
      <c r="C362" t="s">
        <v>8223</v>
      </c>
      <c r="D362" t="s">
        <v>8220</v>
      </c>
    </row>
    <row r="363" spans="1:4" x14ac:dyDescent="0.3">
      <c r="A363" t="s">
        <v>8391</v>
      </c>
      <c r="B363" t="s">
        <v>8316</v>
      </c>
      <c r="C363" t="s">
        <v>8223</v>
      </c>
      <c r="D363" t="s">
        <v>8220</v>
      </c>
    </row>
    <row r="364" spans="1:4" x14ac:dyDescent="0.3">
      <c r="A364" t="s">
        <v>8391</v>
      </c>
      <c r="B364" t="s">
        <v>8316</v>
      </c>
      <c r="C364" t="s">
        <v>8223</v>
      </c>
      <c r="D364" t="s">
        <v>8220</v>
      </c>
    </row>
    <row r="365" spans="1:4" x14ac:dyDescent="0.3">
      <c r="A365" t="s">
        <v>8391</v>
      </c>
      <c r="B365" t="s">
        <v>8316</v>
      </c>
      <c r="C365" t="s">
        <v>8223</v>
      </c>
      <c r="D365" t="s">
        <v>8220</v>
      </c>
    </row>
    <row r="366" spans="1:4" x14ac:dyDescent="0.3">
      <c r="A366" t="s">
        <v>8391</v>
      </c>
      <c r="B366" t="s">
        <v>8316</v>
      </c>
      <c r="C366" t="s">
        <v>8223</v>
      </c>
      <c r="D366" t="s">
        <v>8220</v>
      </c>
    </row>
    <row r="367" spans="1:4" x14ac:dyDescent="0.3">
      <c r="A367" t="s">
        <v>8391</v>
      </c>
      <c r="B367" t="s">
        <v>8316</v>
      </c>
      <c r="C367" t="s">
        <v>8223</v>
      </c>
      <c r="D367" t="s">
        <v>8220</v>
      </c>
    </row>
    <row r="368" spans="1:4" x14ac:dyDescent="0.3">
      <c r="A368" t="s">
        <v>8391</v>
      </c>
      <c r="B368" t="s">
        <v>8316</v>
      </c>
      <c r="C368" t="s">
        <v>8223</v>
      </c>
      <c r="D368" t="s">
        <v>8220</v>
      </c>
    </row>
    <row r="369" spans="1:4" x14ac:dyDescent="0.3">
      <c r="A369" t="s">
        <v>8391</v>
      </c>
      <c r="B369" t="s">
        <v>8316</v>
      </c>
      <c r="C369" t="s">
        <v>8223</v>
      </c>
      <c r="D369" t="s">
        <v>8220</v>
      </c>
    </row>
    <row r="370" spans="1:4" x14ac:dyDescent="0.3">
      <c r="A370" t="s">
        <v>8391</v>
      </c>
      <c r="B370" t="s">
        <v>8316</v>
      </c>
      <c r="C370" t="s">
        <v>8223</v>
      </c>
      <c r="D370" t="s">
        <v>8220</v>
      </c>
    </row>
    <row r="371" spans="1:4" x14ac:dyDescent="0.3">
      <c r="A371" t="s">
        <v>8391</v>
      </c>
      <c r="B371" t="s">
        <v>8316</v>
      </c>
      <c r="C371" t="s">
        <v>8223</v>
      </c>
      <c r="D371" t="s">
        <v>8220</v>
      </c>
    </row>
    <row r="372" spans="1:4" x14ac:dyDescent="0.3">
      <c r="A372" t="s">
        <v>8391</v>
      </c>
      <c r="B372" t="s">
        <v>8316</v>
      </c>
      <c r="C372" t="s">
        <v>8223</v>
      </c>
      <c r="D372" t="s">
        <v>8220</v>
      </c>
    </row>
    <row r="373" spans="1:4" x14ac:dyDescent="0.3">
      <c r="A373" t="s">
        <v>8391</v>
      </c>
      <c r="B373" t="s">
        <v>8316</v>
      </c>
      <c r="C373" t="s">
        <v>8223</v>
      </c>
      <c r="D373" t="s">
        <v>8220</v>
      </c>
    </row>
    <row r="374" spans="1:4" x14ac:dyDescent="0.3">
      <c r="A374" t="s">
        <v>8391</v>
      </c>
      <c r="B374" t="s">
        <v>8316</v>
      </c>
      <c r="C374" t="s">
        <v>8223</v>
      </c>
      <c r="D374" t="s">
        <v>8220</v>
      </c>
    </row>
    <row r="375" spans="1:4" x14ac:dyDescent="0.3">
      <c r="A375" t="s">
        <v>8391</v>
      </c>
      <c r="B375" t="s">
        <v>8316</v>
      </c>
      <c r="C375" t="s">
        <v>8223</v>
      </c>
      <c r="D375" t="s">
        <v>8220</v>
      </c>
    </row>
    <row r="376" spans="1:4" x14ac:dyDescent="0.3">
      <c r="A376" t="s">
        <v>8391</v>
      </c>
      <c r="B376" t="s">
        <v>8316</v>
      </c>
      <c r="C376" t="s">
        <v>8223</v>
      </c>
      <c r="D376" t="s">
        <v>8220</v>
      </c>
    </row>
    <row r="377" spans="1:4" x14ac:dyDescent="0.3">
      <c r="A377" t="s">
        <v>8391</v>
      </c>
      <c r="B377" t="s">
        <v>8316</v>
      </c>
      <c r="C377" t="s">
        <v>8223</v>
      </c>
      <c r="D377" t="s">
        <v>8220</v>
      </c>
    </row>
    <row r="378" spans="1:4" x14ac:dyDescent="0.3">
      <c r="A378" t="s">
        <v>8391</v>
      </c>
      <c r="B378" t="s">
        <v>8316</v>
      </c>
      <c r="C378" t="s">
        <v>8223</v>
      </c>
      <c r="D378" t="s">
        <v>8220</v>
      </c>
    </row>
    <row r="379" spans="1:4" x14ac:dyDescent="0.3">
      <c r="A379" t="s">
        <v>8391</v>
      </c>
      <c r="B379" t="s">
        <v>8316</v>
      </c>
      <c r="C379" t="s">
        <v>8223</v>
      </c>
      <c r="D379" t="s">
        <v>8220</v>
      </c>
    </row>
    <row r="380" spans="1:4" x14ac:dyDescent="0.3">
      <c r="A380" t="s">
        <v>8391</v>
      </c>
      <c r="B380" t="s">
        <v>8316</v>
      </c>
      <c r="C380" t="s">
        <v>8223</v>
      </c>
      <c r="D380" t="s">
        <v>8220</v>
      </c>
    </row>
    <row r="381" spans="1:4" x14ac:dyDescent="0.3">
      <c r="A381" t="s">
        <v>8391</v>
      </c>
      <c r="B381" t="s">
        <v>8316</v>
      </c>
      <c r="C381" t="s">
        <v>8223</v>
      </c>
      <c r="D381" t="s">
        <v>8220</v>
      </c>
    </row>
    <row r="382" spans="1:4" x14ac:dyDescent="0.3">
      <c r="A382" t="s">
        <v>8391</v>
      </c>
      <c r="B382" t="s">
        <v>8316</v>
      </c>
      <c r="C382" t="s">
        <v>8223</v>
      </c>
      <c r="D382" t="s">
        <v>8220</v>
      </c>
    </row>
    <row r="383" spans="1:4" x14ac:dyDescent="0.3">
      <c r="A383" t="s">
        <v>8391</v>
      </c>
      <c r="B383" t="s">
        <v>8316</v>
      </c>
      <c r="C383" t="s">
        <v>8223</v>
      </c>
      <c r="D383" t="s">
        <v>8220</v>
      </c>
    </row>
    <row r="384" spans="1:4" x14ac:dyDescent="0.3">
      <c r="A384" t="s">
        <v>8391</v>
      </c>
      <c r="B384" t="s">
        <v>8316</v>
      </c>
      <c r="C384" t="s">
        <v>8223</v>
      </c>
      <c r="D384" t="s">
        <v>8220</v>
      </c>
    </row>
    <row r="385" spans="1:4" x14ac:dyDescent="0.3">
      <c r="A385" t="s">
        <v>8391</v>
      </c>
      <c r="B385" t="s">
        <v>8316</v>
      </c>
      <c r="C385" t="s">
        <v>8223</v>
      </c>
      <c r="D385" t="s">
        <v>8220</v>
      </c>
    </row>
    <row r="386" spans="1:4" x14ac:dyDescent="0.3">
      <c r="A386" t="s">
        <v>8391</v>
      </c>
      <c r="B386" t="s">
        <v>8316</v>
      </c>
      <c r="C386" t="s">
        <v>8223</v>
      </c>
      <c r="D386" t="s">
        <v>8220</v>
      </c>
    </row>
    <row r="387" spans="1:4" x14ac:dyDescent="0.3">
      <c r="A387" t="s">
        <v>8391</v>
      </c>
      <c r="B387" t="s">
        <v>8316</v>
      </c>
      <c r="C387" t="s">
        <v>8223</v>
      </c>
      <c r="D387" t="s">
        <v>8220</v>
      </c>
    </row>
    <row r="388" spans="1:4" x14ac:dyDescent="0.3">
      <c r="A388" t="s">
        <v>8391</v>
      </c>
      <c r="B388" t="s">
        <v>8316</v>
      </c>
      <c r="C388" t="s">
        <v>8223</v>
      </c>
      <c r="D388" t="s">
        <v>8220</v>
      </c>
    </row>
    <row r="389" spans="1:4" x14ac:dyDescent="0.3">
      <c r="A389" t="s">
        <v>8391</v>
      </c>
      <c r="B389" t="s">
        <v>8316</v>
      </c>
      <c r="C389" t="s">
        <v>8223</v>
      </c>
      <c r="D389" t="s">
        <v>8220</v>
      </c>
    </row>
    <row r="390" spans="1:4" x14ac:dyDescent="0.3">
      <c r="A390" t="s">
        <v>8391</v>
      </c>
      <c r="B390" t="s">
        <v>8316</v>
      </c>
      <c r="C390" t="s">
        <v>8223</v>
      </c>
      <c r="D390" t="s">
        <v>8220</v>
      </c>
    </row>
    <row r="391" spans="1:4" x14ac:dyDescent="0.3">
      <c r="A391" t="s">
        <v>8391</v>
      </c>
      <c r="B391" t="s">
        <v>8316</v>
      </c>
      <c r="C391" t="s">
        <v>8223</v>
      </c>
      <c r="D391" t="s">
        <v>8220</v>
      </c>
    </row>
    <row r="392" spans="1:4" x14ac:dyDescent="0.3">
      <c r="A392" t="s">
        <v>8391</v>
      </c>
      <c r="B392" t="s">
        <v>8316</v>
      </c>
      <c r="C392" t="s">
        <v>8223</v>
      </c>
      <c r="D392" t="s">
        <v>8220</v>
      </c>
    </row>
    <row r="393" spans="1:4" x14ac:dyDescent="0.3">
      <c r="A393" t="s">
        <v>8391</v>
      </c>
      <c r="B393" t="s">
        <v>8316</v>
      </c>
      <c r="C393" t="s">
        <v>8223</v>
      </c>
      <c r="D393" t="s">
        <v>8220</v>
      </c>
    </row>
    <row r="394" spans="1:4" x14ac:dyDescent="0.3">
      <c r="A394" t="s">
        <v>8391</v>
      </c>
      <c r="B394" t="s">
        <v>8316</v>
      </c>
      <c r="C394" t="s">
        <v>8223</v>
      </c>
      <c r="D394" t="s">
        <v>8220</v>
      </c>
    </row>
    <row r="395" spans="1:4" x14ac:dyDescent="0.3">
      <c r="A395" t="s">
        <v>8391</v>
      </c>
      <c r="B395" t="s">
        <v>8316</v>
      </c>
      <c r="C395" t="s">
        <v>8223</v>
      </c>
      <c r="D395" t="s">
        <v>8220</v>
      </c>
    </row>
    <row r="396" spans="1:4" x14ac:dyDescent="0.3">
      <c r="A396" t="s">
        <v>8391</v>
      </c>
      <c r="B396" t="s">
        <v>8316</v>
      </c>
      <c r="C396" t="s">
        <v>8223</v>
      </c>
      <c r="D396" t="s">
        <v>8220</v>
      </c>
    </row>
    <row r="397" spans="1:4" x14ac:dyDescent="0.3">
      <c r="A397" t="s">
        <v>8391</v>
      </c>
      <c r="B397" t="s">
        <v>8316</v>
      </c>
      <c r="C397" t="s">
        <v>8223</v>
      </c>
      <c r="D397" t="s">
        <v>8220</v>
      </c>
    </row>
    <row r="398" spans="1:4" x14ac:dyDescent="0.3">
      <c r="A398" t="s">
        <v>8391</v>
      </c>
      <c r="B398" t="s">
        <v>8316</v>
      </c>
      <c r="C398" t="s">
        <v>8223</v>
      </c>
      <c r="D398" t="s">
        <v>8220</v>
      </c>
    </row>
    <row r="399" spans="1:4" x14ac:dyDescent="0.3">
      <c r="A399" t="s">
        <v>8391</v>
      </c>
      <c r="B399" t="s">
        <v>8316</v>
      </c>
      <c r="C399" t="s">
        <v>8223</v>
      </c>
      <c r="D399" t="s">
        <v>8220</v>
      </c>
    </row>
    <row r="400" spans="1:4" x14ac:dyDescent="0.3">
      <c r="A400" t="s">
        <v>8391</v>
      </c>
      <c r="B400" t="s">
        <v>8316</v>
      </c>
      <c r="C400" t="s">
        <v>8223</v>
      </c>
      <c r="D400" t="s">
        <v>8220</v>
      </c>
    </row>
    <row r="401" spans="1:4" x14ac:dyDescent="0.3">
      <c r="A401" t="s">
        <v>8391</v>
      </c>
      <c r="B401" t="s">
        <v>8316</v>
      </c>
      <c r="C401" t="s">
        <v>8223</v>
      </c>
      <c r="D401" t="s">
        <v>8220</v>
      </c>
    </row>
    <row r="402" spans="1:4" x14ac:dyDescent="0.3">
      <c r="A402" t="s">
        <v>8391</v>
      </c>
      <c r="B402" t="s">
        <v>8316</v>
      </c>
      <c r="C402" t="s">
        <v>8223</v>
      </c>
      <c r="D402" t="s">
        <v>8220</v>
      </c>
    </row>
    <row r="403" spans="1:4" x14ac:dyDescent="0.3">
      <c r="A403" t="s">
        <v>8391</v>
      </c>
      <c r="B403" t="s">
        <v>8316</v>
      </c>
      <c r="C403" t="s">
        <v>8223</v>
      </c>
      <c r="D403" t="s">
        <v>8220</v>
      </c>
    </row>
    <row r="404" spans="1:4" x14ac:dyDescent="0.3">
      <c r="A404" t="s">
        <v>8391</v>
      </c>
      <c r="B404" t="s">
        <v>8316</v>
      </c>
      <c r="C404" t="s">
        <v>8223</v>
      </c>
      <c r="D404" t="s">
        <v>8220</v>
      </c>
    </row>
    <row r="405" spans="1:4" x14ac:dyDescent="0.3">
      <c r="A405" t="s">
        <v>8391</v>
      </c>
      <c r="B405" t="s">
        <v>8316</v>
      </c>
      <c r="C405" t="s">
        <v>8223</v>
      </c>
      <c r="D405" t="s">
        <v>8220</v>
      </c>
    </row>
    <row r="406" spans="1:4" x14ac:dyDescent="0.3">
      <c r="A406" t="s">
        <v>8391</v>
      </c>
      <c r="B406" t="s">
        <v>8316</v>
      </c>
      <c r="C406" t="s">
        <v>8223</v>
      </c>
      <c r="D406" t="s">
        <v>8220</v>
      </c>
    </row>
    <row r="407" spans="1:4" x14ac:dyDescent="0.3">
      <c r="A407" t="s">
        <v>8391</v>
      </c>
      <c r="B407" t="s">
        <v>8316</v>
      </c>
      <c r="C407" t="s">
        <v>8223</v>
      </c>
      <c r="D407" t="s">
        <v>8220</v>
      </c>
    </row>
    <row r="408" spans="1:4" x14ac:dyDescent="0.3">
      <c r="A408" t="s">
        <v>8391</v>
      </c>
      <c r="B408" t="s">
        <v>8316</v>
      </c>
      <c r="C408" t="s">
        <v>8223</v>
      </c>
      <c r="D408" t="s">
        <v>8220</v>
      </c>
    </row>
    <row r="409" spans="1:4" x14ac:dyDescent="0.3">
      <c r="A409" t="s">
        <v>8391</v>
      </c>
      <c r="B409" t="s">
        <v>8316</v>
      </c>
      <c r="C409" t="s">
        <v>8223</v>
      </c>
      <c r="D409" t="s">
        <v>8220</v>
      </c>
    </row>
    <row r="410" spans="1:4" x14ac:dyDescent="0.3">
      <c r="A410" t="s">
        <v>8391</v>
      </c>
      <c r="B410" t="s">
        <v>8316</v>
      </c>
      <c r="C410" t="s">
        <v>8223</v>
      </c>
      <c r="D410" t="s">
        <v>8220</v>
      </c>
    </row>
    <row r="411" spans="1:4" x14ac:dyDescent="0.3">
      <c r="A411" t="s">
        <v>8391</v>
      </c>
      <c r="B411" t="s">
        <v>8316</v>
      </c>
      <c r="C411" t="s">
        <v>8223</v>
      </c>
      <c r="D411" t="s">
        <v>8220</v>
      </c>
    </row>
    <row r="412" spans="1:4" x14ac:dyDescent="0.3">
      <c r="A412" t="s">
        <v>8391</v>
      </c>
      <c r="B412" t="s">
        <v>8316</v>
      </c>
      <c r="C412" t="s">
        <v>8223</v>
      </c>
      <c r="D412" t="s">
        <v>8220</v>
      </c>
    </row>
    <row r="413" spans="1:4" x14ac:dyDescent="0.3">
      <c r="A413" t="s">
        <v>8391</v>
      </c>
      <c r="B413" t="s">
        <v>8316</v>
      </c>
      <c r="C413" t="s">
        <v>8223</v>
      </c>
      <c r="D413" t="s">
        <v>8220</v>
      </c>
    </row>
    <row r="414" spans="1:4" x14ac:dyDescent="0.3">
      <c r="A414" t="s">
        <v>8391</v>
      </c>
      <c r="B414" t="s">
        <v>8316</v>
      </c>
      <c r="C414" t="s">
        <v>8223</v>
      </c>
      <c r="D414" t="s">
        <v>8220</v>
      </c>
    </row>
    <row r="415" spans="1:4" x14ac:dyDescent="0.3">
      <c r="A415" t="s">
        <v>8391</v>
      </c>
      <c r="B415" t="s">
        <v>8316</v>
      </c>
      <c r="C415" t="s">
        <v>8223</v>
      </c>
      <c r="D415" t="s">
        <v>8220</v>
      </c>
    </row>
    <row r="416" spans="1:4" x14ac:dyDescent="0.3">
      <c r="A416" t="s">
        <v>8391</v>
      </c>
      <c r="B416" t="s">
        <v>8316</v>
      </c>
      <c r="C416" t="s">
        <v>8223</v>
      </c>
      <c r="D416" t="s">
        <v>8220</v>
      </c>
    </row>
    <row r="417" spans="1:4" x14ac:dyDescent="0.3">
      <c r="A417" t="s">
        <v>8391</v>
      </c>
      <c r="B417" t="s">
        <v>8316</v>
      </c>
      <c r="C417" t="s">
        <v>8223</v>
      </c>
      <c r="D417" t="s">
        <v>8220</v>
      </c>
    </row>
    <row r="418" spans="1:4" x14ac:dyDescent="0.3">
      <c r="A418" t="s">
        <v>8391</v>
      </c>
      <c r="B418" t="s">
        <v>8316</v>
      </c>
      <c r="C418" t="s">
        <v>8223</v>
      </c>
      <c r="D418" t="s">
        <v>8220</v>
      </c>
    </row>
    <row r="419" spans="1:4" x14ac:dyDescent="0.3">
      <c r="A419" t="s">
        <v>8391</v>
      </c>
      <c r="B419" t="s">
        <v>8316</v>
      </c>
      <c r="C419" t="s">
        <v>8223</v>
      </c>
      <c r="D419" t="s">
        <v>8220</v>
      </c>
    </row>
    <row r="420" spans="1:4" x14ac:dyDescent="0.3">
      <c r="A420" t="s">
        <v>8391</v>
      </c>
      <c r="B420" t="s">
        <v>8316</v>
      </c>
      <c r="C420" t="s">
        <v>8223</v>
      </c>
      <c r="D420" t="s">
        <v>8220</v>
      </c>
    </row>
    <row r="421" spans="1:4" x14ac:dyDescent="0.3">
      <c r="A421" t="s">
        <v>8391</v>
      </c>
      <c r="B421" t="s">
        <v>8316</v>
      </c>
      <c r="C421" t="s">
        <v>8223</v>
      </c>
      <c r="D421" t="s">
        <v>8220</v>
      </c>
    </row>
    <row r="422" spans="1:4" x14ac:dyDescent="0.3">
      <c r="A422" t="s">
        <v>8391</v>
      </c>
      <c r="B422" t="s">
        <v>8316</v>
      </c>
      <c r="C422" t="s">
        <v>8223</v>
      </c>
      <c r="D422" t="s">
        <v>8220</v>
      </c>
    </row>
    <row r="423" spans="1:4" x14ac:dyDescent="0.3">
      <c r="A423" t="s">
        <v>8391</v>
      </c>
      <c r="B423" t="s">
        <v>8316</v>
      </c>
      <c r="C423" t="s">
        <v>8223</v>
      </c>
      <c r="D423" t="s">
        <v>8220</v>
      </c>
    </row>
    <row r="424" spans="1:4" x14ac:dyDescent="0.3">
      <c r="A424" t="s">
        <v>8391</v>
      </c>
      <c r="B424" t="s">
        <v>8316</v>
      </c>
      <c r="C424" t="s">
        <v>8223</v>
      </c>
      <c r="D424" t="s">
        <v>8220</v>
      </c>
    </row>
    <row r="425" spans="1:4" x14ac:dyDescent="0.3">
      <c r="A425" t="s">
        <v>8391</v>
      </c>
      <c r="B425" t="s">
        <v>8316</v>
      </c>
      <c r="C425" t="s">
        <v>8223</v>
      </c>
      <c r="D425" t="s">
        <v>8220</v>
      </c>
    </row>
    <row r="426" spans="1:4" x14ac:dyDescent="0.3">
      <c r="A426" t="s">
        <v>8391</v>
      </c>
      <c r="B426" t="s">
        <v>8316</v>
      </c>
      <c r="C426" t="s">
        <v>8223</v>
      </c>
      <c r="D426" t="s">
        <v>8220</v>
      </c>
    </row>
    <row r="427" spans="1:4" x14ac:dyDescent="0.3">
      <c r="A427" t="s">
        <v>8391</v>
      </c>
      <c r="B427" t="s">
        <v>8316</v>
      </c>
      <c r="C427" t="s">
        <v>8223</v>
      </c>
      <c r="D427" t="s">
        <v>8220</v>
      </c>
    </row>
    <row r="428" spans="1:4" x14ac:dyDescent="0.3">
      <c r="A428" t="s">
        <v>8391</v>
      </c>
      <c r="B428" t="s">
        <v>8316</v>
      </c>
      <c r="C428" t="s">
        <v>8223</v>
      </c>
      <c r="D428" t="s">
        <v>8220</v>
      </c>
    </row>
    <row r="429" spans="1:4" x14ac:dyDescent="0.3">
      <c r="A429" t="s">
        <v>8391</v>
      </c>
      <c r="B429" t="s">
        <v>8316</v>
      </c>
      <c r="C429" t="s">
        <v>8223</v>
      </c>
      <c r="D429" t="s">
        <v>8220</v>
      </c>
    </row>
    <row r="430" spans="1:4" x14ac:dyDescent="0.3">
      <c r="A430" t="s">
        <v>8391</v>
      </c>
      <c r="B430" t="s">
        <v>8316</v>
      </c>
      <c r="C430" t="s">
        <v>8223</v>
      </c>
      <c r="D430" t="s">
        <v>8220</v>
      </c>
    </row>
    <row r="431" spans="1:4" x14ac:dyDescent="0.3">
      <c r="A431" t="s">
        <v>8391</v>
      </c>
      <c r="B431" t="s">
        <v>8316</v>
      </c>
      <c r="C431" t="s">
        <v>8223</v>
      </c>
      <c r="D431" t="s">
        <v>8220</v>
      </c>
    </row>
    <row r="432" spans="1:4" x14ac:dyDescent="0.3">
      <c r="A432" t="s">
        <v>8391</v>
      </c>
      <c r="B432" t="s">
        <v>8316</v>
      </c>
      <c r="C432" t="s">
        <v>8223</v>
      </c>
      <c r="D432" t="s">
        <v>8220</v>
      </c>
    </row>
    <row r="433" spans="1:4" x14ac:dyDescent="0.3">
      <c r="A433" t="s">
        <v>8391</v>
      </c>
      <c r="B433" t="s">
        <v>8316</v>
      </c>
      <c r="C433" t="s">
        <v>8223</v>
      </c>
      <c r="D433" t="s">
        <v>8220</v>
      </c>
    </row>
    <row r="434" spans="1:4" x14ac:dyDescent="0.3">
      <c r="A434" t="s">
        <v>8391</v>
      </c>
      <c r="B434" t="s">
        <v>8316</v>
      </c>
      <c r="C434" t="s">
        <v>8223</v>
      </c>
      <c r="D434" t="s">
        <v>8220</v>
      </c>
    </row>
    <row r="435" spans="1:4" x14ac:dyDescent="0.3">
      <c r="A435" t="s">
        <v>8391</v>
      </c>
      <c r="B435" t="s">
        <v>8316</v>
      </c>
      <c r="C435" t="s">
        <v>8223</v>
      </c>
      <c r="D435" t="s">
        <v>8220</v>
      </c>
    </row>
    <row r="436" spans="1:4" x14ac:dyDescent="0.3">
      <c r="A436" t="s">
        <v>8391</v>
      </c>
      <c r="B436" t="s">
        <v>8316</v>
      </c>
      <c r="C436" t="s">
        <v>8223</v>
      </c>
      <c r="D436" t="s">
        <v>8220</v>
      </c>
    </row>
    <row r="437" spans="1:4" x14ac:dyDescent="0.3">
      <c r="A437" t="s">
        <v>8391</v>
      </c>
      <c r="B437" t="s">
        <v>8316</v>
      </c>
      <c r="C437" t="s">
        <v>8223</v>
      </c>
      <c r="D437" t="s">
        <v>8220</v>
      </c>
    </row>
    <row r="438" spans="1:4" x14ac:dyDescent="0.3">
      <c r="A438" t="s">
        <v>8391</v>
      </c>
      <c r="B438" t="s">
        <v>8316</v>
      </c>
      <c r="C438" t="s">
        <v>8223</v>
      </c>
      <c r="D438" t="s">
        <v>8220</v>
      </c>
    </row>
    <row r="439" spans="1:4" x14ac:dyDescent="0.3">
      <c r="A439" t="s">
        <v>8391</v>
      </c>
      <c r="B439" t="s">
        <v>8316</v>
      </c>
      <c r="C439" t="s">
        <v>8223</v>
      </c>
      <c r="D439" t="s">
        <v>8220</v>
      </c>
    </row>
    <row r="440" spans="1:4" x14ac:dyDescent="0.3">
      <c r="A440" t="s">
        <v>8391</v>
      </c>
      <c r="B440" t="s">
        <v>8316</v>
      </c>
      <c r="C440" t="s">
        <v>8223</v>
      </c>
      <c r="D440" t="s">
        <v>8220</v>
      </c>
    </row>
    <row r="441" spans="1:4" x14ac:dyDescent="0.3">
      <c r="A441" t="s">
        <v>8391</v>
      </c>
      <c r="B441" t="s">
        <v>8316</v>
      </c>
      <c r="C441" t="s">
        <v>8223</v>
      </c>
      <c r="D441" t="s">
        <v>8220</v>
      </c>
    </row>
    <row r="442" spans="1:4" x14ac:dyDescent="0.3">
      <c r="A442" t="s">
        <v>8391</v>
      </c>
      <c r="B442" t="s">
        <v>8316</v>
      </c>
      <c r="C442" t="s">
        <v>8223</v>
      </c>
      <c r="D442" t="s">
        <v>8220</v>
      </c>
    </row>
    <row r="443" spans="1:4" x14ac:dyDescent="0.3">
      <c r="A443" t="s">
        <v>8391</v>
      </c>
      <c r="B443" t="s">
        <v>8316</v>
      </c>
      <c r="C443" t="s">
        <v>8223</v>
      </c>
      <c r="D443" t="s">
        <v>8220</v>
      </c>
    </row>
    <row r="444" spans="1:4" x14ac:dyDescent="0.3">
      <c r="A444" t="s">
        <v>8391</v>
      </c>
      <c r="B444" t="s">
        <v>8316</v>
      </c>
      <c r="C444" t="s">
        <v>8223</v>
      </c>
      <c r="D444" t="s">
        <v>8220</v>
      </c>
    </row>
    <row r="445" spans="1:4" x14ac:dyDescent="0.3">
      <c r="A445" t="s">
        <v>8391</v>
      </c>
      <c r="B445" t="s">
        <v>8316</v>
      </c>
      <c r="C445" t="s">
        <v>8223</v>
      </c>
      <c r="D445" t="s">
        <v>8220</v>
      </c>
    </row>
    <row r="446" spans="1:4" x14ac:dyDescent="0.3">
      <c r="A446" t="s">
        <v>8391</v>
      </c>
      <c r="B446" t="s">
        <v>8316</v>
      </c>
      <c r="C446" t="s">
        <v>8223</v>
      </c>
      <c r="D446" t="s">
        <v>8220</v>
      </c>
    </row>
    <row r="447" spans="1:4" x14ac:dyDescent="0.3">
      <c r="A447" t="s">
        <v>8391</v>
      </c>
      <c r="B447" t="s">
        <v>8316</v>
      </c>
      <c r="C447" t="s">
        <v>8223</v>
      </c>
      <c r="D447" t="s">
        <v>8220</v>
      </c>
    </row>
    <row r="448" spans="1:4" x14ac:dyDescent="0.3">
      <c r="A448" t="s">
        <v>8391</v>
      </c>
      <c r="B448" t="s">
        <v>8316</v>
      </c>
      <c r="C448" t="s">
        <v>8223</v>
      </c>
      <c r="D448" t="s">
        <v>8220</v>
      </c>
    </row>
    <row r="449" spans="1:4" x14ac:dyDescent="0.3">
      <c r="A449" t="s">
        <v>8391</v>
      </c>
      <c r="B449" t="s">
        <v>8316</v>
      </c>
      <c r="C449" t="s">
        <v>8223</v>
      </c>
      <c r="D449" t="s">
        <v>8220</v>
      </c>
    </row>
    <row r="450" spans="1:4" x14ac:dyDescent="0.3">
      <c r="A450" t="s">
        <v>8391</v>
      </c>
      <c r="B450" t="s">
        <v>8316</v>
      </c>
      <c r="C450" t="s">
        <v>8223</v>
      </c>
      <c r="D450" t="s">
        <v>8220</v>
      </c>
    </row>
    <row r="451" spans="1:4" x14ac:dyDescent="0.3">
      <c r="A451" t="s">
        <v>8391</v>
      </c>
      <c r="B451" t="s">
        <v>8316</v>
      </c>
      <c r="C451" t="s">
        <v>8223</v>
      </c>
      <c r="D451" t="s">
        <v>8220</v>
      </c>
    </row>
    <row r="452" spans="1:4" x14ac:dyDescent="0.3">
      <c r="A452" t="s">
        <v>8391</v>
      </c>
      <c r="B452" t="s">
        <v>8316</v>
      </c>
      <c r="C452" t="s">
        <v>8223</v>
      </c>
      <c r="D452" t="s">
        <v>8220</v>
      </c>
    </row>
    <row r="453" spans="1:4" x14ac:dyDescent="0.3">
      <c r="A453" t="s">
        <v>8391</v>
      </c>
      <c r="B453" t="s">
        <v>8316</v>
      </c>
      <c r="C453" t="s">
        <v>8223</v>
      </c>
      <c r="D453" t="s">
        <v>8220</v>
      </c>
    </row>
    <row r="454" spans="1:4" x14ac:dyDescent="0.3">
      <c r="A454" t="s">
        <v>8391</v>
      </c>
      <c r="B454" t="s">
        <v>8316</v>
      </c>
      <c r="C454" t="s">
        <v>8223</v>
      </c>
      <c r="D454" t="s">
        <v>8220</v>
      </c>
    </row>
    <row r="455" spans="1:4" x14ac:dyDescent="0.3">
      <c r="A455" t="s">
        <v>8391</v>
      </c>
      <c r="B455" t="s">
        <v>8316</v>
      </c>
      <c r="C455" t="s">
        <v>8223</v>
      </c>
      <c r="D455" t="s">
        <v>8220</v>
      </c>
    </row>
    <row r="456" spans="1:4" x14ac:dyDescent="0.3">
      <c r="A456" t="s">
        <v>8391</v>
      </c>
      <c r="B456" t="s">
        <v>8316</v>
      </c>
      <c r="C456" t="s">
        <v>8223</v>
      </c>
      <c r="D456" t="s">
        <v>8220</v>
      </c>
    </row>
    <row r="457" spans="1:4" x14ac:dyDescent="0.3">
      <c r="A457" t="s">
        <v>8391</v>
      </c>
      <c r="B457" t="s">
        <v>8316</v>
      </c>
      <c r="C457" t="s">
        <v>8223</v>
      </c>
      <c r="D457" t="s">
        <v>8220</v>
      </c>
    </row>
    <row r="458" spans="1:4" x14ac:dyDescent="0.3">
      <c r="A458" t="s">
        <v>8391</v>
      </c>
      <c r="B458" t="s">
        <v>8316</v>
      </c>
      <c r="C458" t="s">
        <v>8223</v>
      </c>
      <c r="D458" t="s">
        <v>8220</v>
      </c>
    </row>
    <row r="459" spans="1:4" x14ac:dyDescent="0.3">
      <c r="A459" t="s">
        <v>8391</v>
      </c>
      <c r="B459" t="s">
        <v>8316</v>
      </c>
      <c r="C459" t="s">
        <v>8223</v>
      </c>
      <c r="D459" t="s">
        <v>8220</v>
      </c>
    </row>
    <row r="460" spans="1:4" x14ac:dyDescent="0.3">
      <c r="A460" t="s">
        <v>8391</v>
      </c>
      <c r="B460" t="s">
        <v>8316</v>
      </c>
      <c r="C460" t="s">
        <v>8223</v>
      </c>
      <c r="D460" t="s">
        <v>8220</v>
      </c>
    </row>
    <row r="461" spans="1:4" x14ac:dyDescent="0.3">
      <c r="A461" t="s">
        <v>8391</v>
      </c>
      <c r="B461" t="s">
        <v>8316</v>
      </c>
      <c r="C461" t="s">
        <v>8223</v>
      </c>
      <c r="D461" t="s">
        <v>8220</v>
      </c>
    </row>
    <row r="462" spans="1:4" x14ac:dyDescent="0.3">
      <c r="A462" t="s">
        <v>8391</v>
      </c>
      <c r="B462" t="s">
        <v>8316</v>
      </c>
      <c r="C462" t="s">
        <v>8223</v>
      </c>
      <c r="D462" t="s">
        <v>8220</v>
      </c>
    </row>
    <row r="463" spans="1:4" x14ac:dyDescent="0.3">
      <c r="A463" t="s">
        <v>8391</v>
      </c>
      <c r="B463" t="s">
        <v>8316</v>
      </c>
      <c r="C463" t="s">
        <v>8223</v>
      </c>
      <c r="D463" t="s">
        <v>8220</v>
      </c>
    </row>
    <row r="464" spans="1:4" x14ac:dyDescent="0.3">
      <c r="A464" t="s">
        <v>8391</v>
      </c>
      <c r="B464" t="s">
        <v>8316</v>
      </c>
      <c r="C464" t="s">
        <v>8223</v>
      </c>
      <c r="D464" t="s">
        <v>8220</v>
      </c>
    </row>
    <row r="465" spans="1:4" x14ac:dyDescent="0.3">
      <c r="A465" t="s">
        <v>8391</v>
      </c>
      <c r="B465" t="s">
        <v>8316</v>
      </c>
      <c r="C465" t="s">
        <v>8223</v>
      </c>
      <c r="D465" t="s">
        <v>8220</v>
      </c>
    </row>
    <row r="466" spans="1:4" x14ac:dyDescent="0.3">
      <c r="A466" t="s">
        <v>8391</v>
      </c>
      <c r="B466" t="s">
        <v>8316</v>
      </c>
      <c r="C466" t="s">
        <v>8223</v>
      </c>
      <c r="D466" t="s">
        <v>8220</v>
      </c>
    </row>
    <row r="467" spans="1:4" x14ac:dyDescent="0.3">
      <c r="A467" t="s">
        <v>8391</v>
      </c>
      <c r="B467" t="s">
        <v>8316</v>
      </c>
      <c r="C467" t="s">
        <v>8223</v>
      </c>
      <c r="D467" t="s">
        <v>8220</v>
      </c>
    </row>
    <row r="468" spans="1:4" x14ac:dyDescent="0.3">
      <c r="A468" t="s">
        <v>8391</v>
      </c>
      <c r="B468" t="s">
        <v>8316</v>
      </c>
      <c r="C468" t="s">
        <v>8223</v>
      </c>
      <c r="D468" t="s">
        <v>8220</v>
      </c>
    </row>
    <row r="469" spans="1:4" x14ac:dyDescent="0.3">
      <c r="A469" t="s">
        <v>8391</v>
      </c>
      <c r="B469" t="s">
        <v>8316</v>
      </c>
      <c r="C469" t="s">
        <v>8223</v>
      </c>
      <c r="D469" t="s">
        <v>8220</v>
      </c>
    </row>
    <row r="470" spans="1:4" x14ac:dyDescent="0.3">
      <c r="A470" t="s">
        <v>8391</v>
      </c>
      <c r="B470" t="s">
        <v>8316</v>
      </c>
      <c r="C470" t="s">
        <v>8223</v>
      </c>
      <c r="D470" t="s">
        <v>8220</v>
      </c>
    </row>
    <row r="471" spans="1:4" x14ac:dyDescent="0.3">
      <c r="A471" t="s">
        <v>8391</v>
      </c>
      <c r="B471" t="s">
        <v>8316</v>
      </c>
      <c r="C471" t="s">
        <v>8223</v>
      </c>
      <c r="D471" t="s">
        <v>8220</v>
      </c>
    </row>
    <row r="472" spans="1:4" x14ac:dyDescent="0.3">
      <c r="A472" t="s">
        <v>8391</v>
      </c>
      <c r="B472" t="s">
        <v>8316</v>
      </c>
      <c r="C472" t="s">
        <v>8223</v>
      </c>
      <c r="D472" t="s">
        <v>8220</v>
      </c>
    </row>
    <row r="473" spans="1:4" x14ac:dyDescent="0.3">
      <c r="A473" t="s">
        <v>8391</v>
      </c>
      <c r="B473" t="s">
        <v>8316</v>
      </c>
      <c r="C473" t="s">
        <v>8223</v>
      </c>
      <c r="D473" t="s">
        <v>8220</v>
      </c>
    </row>
    <row r="474" spans="1:4" x14ac:dyDescent="0.3">
      <c r="A474" t="s">
        <v>8391</v>
      </c>
      <c r="B474" t="s">
        <v>8316</v>
      </c>
      <c r="C474" t="s">
        <v>8223</v>
      </c>
      <c r="D474" t="s">
        <v>8220</v>
      </c>
    </row>
    <row r="475" spans="1:4" x14ac:dyDescent="0.3">
      <c r="A475" t="s">
        <v>8391</v>
      </c>
      <c r="B475" t="s">
        <v>8316</v>
      </c>
      <c r="C475" t="s">
        <v>8223</v>
      </c>
      <c r="D475" t="s">
        <v>8220</v>
      </c>
    </row>
    <row r="476" spans="1:4" x14ac:dyDescent="0.3">
      <c r="A476" t="s">
        <v>8391</v>
      </c>
      <c r="B476" t="s">
        <v>8316</v>
      </c>
      <c r="C476" t="s">
        <v>8223</v>
      </c>
      <c r="D476" t="s">
        <v>8220</v>
      </c>
    </row>
    <row r="477" spans="1:4" x14ac:dyDescent="0.3">
      <c r="A477" t="s">
        <v>8391</v>
      </c>
      <c r="B477" t="s">
        <v>8316</v>
      </c>
      <c r="C477" t="s">
        <v>8223</v>
      </c>
      <c r="D477" t="s">
        <v>8220</v>
      </c>
    </row>
    <row r="478" spans="1:4" x14ac:dyDescent="0.3">
      <c r="A478" t="s">
        <v>8391</v>
      </c>
      <c r="B478" t="s">
        <v>8316</v>
      </c>
      <c r="C478" t="s">
        <v>8223</v>
      </c>
      <c r="D478" t="s">
        <v>8220</v>
      </c>
    </row>
    <row r="479" spans="1:4" x14ac:dyDescent="0.3">
      <c r="A479" t="s">
        <v>8391</v>
      </c>
      <c r="B479" t="s">
        <v>8316</v>
      </c>
      <c r="C479" t="s">
        <v>8223</v>
      </c>
      <c r="D479" t="s">
        <v>8220</v>
      </c>
    </row>
    <row r="480" spans="1:4" x14ac:dyDescent="0.3">
      <c r="A480" t="s">
        <v>8391</v>
      </c>
      <c r="B480" t="s">
        <v>8316</v>
      </c>
      <c r="C480" t="s">
        <v>8223</v>
      </c>
      <c r="D480" t="s">
        <v>8220</v>
      </c>
    </row>
    <row r="481" spans="1:4" x14ac:dyDescent="0.3">
      <c r="A481" t="s">
        <v>8391</v>
      </c>
      <c r="B481" t="s">
        <v>8316</v>
      </c>
      <c r="C481" t="s">
        <v>8223</v>
      </c>
      <c r="D481" t="s">
        <v>8220</v>
      </c>
    </row>
    <row r="482" spans="1:4" x14ac:dyDescent="0.3">
      <c r="A482" t="s">
        <v>8391</v>
      </c>
      <c r="B482" t="s">
        <v>8316</v>
      </c>
      <c r="C482" t="s">
        <v>8223</v>
      </c>
      <c r="D482" t="s">
        <v>8220</v>
      </c>
    </row>
    <row r="483" spans="1:4" x14ac:dyDescent="0.3">
      <c r="A483" t="s">
        <v>8391</v>
      </c>
      <c r="B483" t="s">
        <v>8316</v>
      </c>
      <c r="C483" t="s">
        <v>8223</v>
      </c>
      <c r="D483" t="s">
        <v>8220</v>
      </c>
    </row>
    <row r="484" spans="1:4" x14ac:dyDescent="0.3">
      <c r="A484" t="s">
        <v>8391</v>
      </c>
      <c r="B484" t="s">
        <v>8316</v>
      </c>
      <c r="C484" t="s">
        <v>8223</v>
      </c>
      <c r="D484" t="s">
        <v>8220</v>
      </c>
    </row>
    <row r="485" spans="1:4" x14ac:dyDescent="0.3">
      <c r="A485" t="s">
        <v>8391</v>
      </c>
      <c r="B485" t="s">
        <v>8316</v>
      </c>
      <c r="C485" t="s">
        <v>8223</v>
      </c>
      <c r="D485" t="s">
        <v>8220</v>
      </c>
    </row>
    <row r="486" spans="1:4" x14ac:dyDescent="0.3">
      <c r="A486" t="s">
        <v>8391</v>
      </c>
      <c r="B486" t="s">
        <v>8316</v>
      </c>
      <c r="C486" t="s">
        <v>8223</v>
      </c>
      <c r="D486" t="s">
        <v>8220</v>
      </c>
    </row>
    <row r="487" spans="1:4" x14ac:dyDescent="0.3">
      <c r="A487" t="s">
        <v>8391</v>
      </c>
      <c r="B487" t="s">
        <v>8316</v>
      </c>
      <c r="C487" t="s">
        <v>8223</v>
      </c>
      <c r="D487" t="s">
        <v>8220</v>
      </c>
    </row>
    <row r="488" spans="1:4" x14ac:dyDescent="0.3">
      <c r="A488" t="s">
        <v>8391</v>
      </c>
      <c r="B488" t="s">
        <v>8316</v>
      </c>
      <c r="C488" t="s">
        <v>8223</v>
      </c>
      <c r="D488" t="s">
        <v>8220</v>
      </c>
    </row>
    <row r="489" spans="1:4" x14ac:dyDescent="0.3">
      <c r="A489" t="s">
        <v>8391</v>
      </c>
      <c r="B489" t="s">
        <v>8316</v>
      </c>
      <c r="C489" t="s">
        <v>8223</v>
      </c>
      <c r="D489" t="s">
        <v>8220</v>
      </c>
    </row>
    <row r="490" spans="1:4" x14ac:dyDescent="0.3">
      <c r="A490" t="s">
        <v>8391</v>
      </c>
      <c r="B490" t="s">
        <v>8316</v>
      </c>
      <c r="C490" t="s">
        <v>8223</v>
      </c>
      <c r="D490" t="s">
        <v>8220</v>
      </c>
    </row>
    <row r="491" spans="1:4" x14ac:dyDescent="0.3">
      <c r="A491" t="s">
        <v>8391</v>
      </c>
      <c r="B491" t="s">
        <v>8316</v>
      </c>
      <c r="C491" t="s">
        <v>8223</v>
      </c>
      <c r="D491" t="s">
        <v>8220</v>
      </c>
    </row>
    <row r="492" spans="1:4" x14ac:dyDescent="0.3">
      <c r="A492" t="s">
        <v>8391</v>
      </c>
      <c r="B492" t="s">
        <v>8316</v>
      </c>
      <c r="C492" t="s">
        <v>8223</v>
      </c>
      <c r="D492" t="s">
        <v>8220</v>
      </c>
    </row>
    <row r="493" spans="1:4" x14ac:dyDescent="0.3">
      <c r="A493" t="s">
        <v>8391</v>
      </c>
      <c r="B493" t="s">
        <v>8316</v>
      </c>
      <c r="C493" t="s">
        <v>8223</v>
      </c>
      <c r="D493" t="s">
        <v>8220</v>
      </c>
    </row>
    <row r="494" spans="1:4" x14ac:dyDescent="0.3">
      <c r="A494" t="s">
        <v>8391</v>
      </c>
      <c r="B494" t="s">
        <v>8316</v>
      </c>
      <c r="C494" t="s">
        <v>8223</v>
      </c>
      <c r="D494" t="s">
        <v>8220</v>
      </c>
    </row>
    <row r="495" spans="1:4" x14ac:dyDescent="0.3">
      <c r="A495" t="s">
        <v>8391</v>
      </c>
      <c r="B495" t="s">
        <v>8316</v>
      </c>
      <c r="C495" t="s">
        <v>8223</v>
      </c>
      <c r="D495" t="s">
        <v>8220</v>
      </c>
    </row>
    <row r="496" spans="1:4" x14ac:dyDescent="0.3">
      <c r="A496" t="s">
        <v>8391</v>
      </c>
      <c r="B496" t="s">
        <v>8316</v>
      </c>
      <c r="C496" t="s">
        <v>8223</v>
      </c>
      <c r="D496" t="s">
        <v>8220</v>
      </c>
    </row>
    <row r="497" spans="1:4" x14ac:dyDescent="0.3">
      <c r="A497" t="s">
        <v>8391</v>
      </c>
      <c r="B497" t="s">
        <v>8316</v>
      </c>
      <c r="C497" t="s">
        <v>8223</v>
      </c>
      <c r="D497" t="s">
        <v>8220</v>
      </c>
    </row>
    <row r="498" spans="1:4" x14ac:dyDescent="0.3">
      <c r="A498" t="s">
        <v>8391</v>
      </c>
      <c r="B498" t="s">
        <v>8316</v>
      </c>
      <c r="C498" t="s">
        <v>8223</v>
      </c>
      <c r="D498" t="s">
        <v>8220</v>
      </c>
    </row>
    <row r="499" spans="1:4" x14ac:dyDescent="0.3">
      <c r="A499" t="s">
        <v>8391</v>
      </c>
      <c r="B499" t="s">
        <v>8316</v>
      </c>
      <c r="C499" t="s">
        <v>8223</v>
      </c>
      <c r="D499" t="s">
        <v>8220</v>
      </c>
    </row>
    <row r="500" spans="1:4" x14ac:dyDescent="0.3">
      <c r="A500" t="s">
        <v>8391</v>
      </c>
      <c r="B500" t="s">
        <v>8316</v>
      </c>
      <c r="C500" t="s">
        <v>8223</v>
      </c>
      <c r="D500" t="s">
        <v>8220</v>
      </c>
    </row>
    <row r="501" spans="1:4" x14ac:dyDescent="0.3">
      <c r="A501" t="s">
        <v>8391</v>
      </c>
      <c r="B501" t="s">
        <v>8316</v>
      </c>
      <c r="C501" t="s">
        <v>8223</v>
      </c>
      <c r="D501" t="s">
        <v>8220</v>
      </c>
    </row>
    <row r="502" spans="1:4" x14ac:dyDescent="0.3">
      <c r="A502" t="s">
        <v>8391</v>
      </c>
      <c r="B502" t="s">
        <v>8316</v>
      </c>
      <c r="C502" t="s">
        <v>8223</v>
      </c>
      <c r="D502" t="s">
        <v>8220</v>
      </c>
    </row>
    <row r="503" spans="1:4" x14ac:dyDescent="0.3">
      <c r="A503" t="s">
        <v>8391</v>
      </c>
      <c r="B503" t="s">
        <v>8316</v>
      </c>
      <c r="C503" t="s">
        <v>8223</v>
      </c>
      <c r="D503" t="s">
        <v>8220</v>
      </c>
    </row>
    <row r="504" spans="1:4" x14ac:dyDescent="0.3">
      <c r="A504" t="s">
        <v>8391</v>
      </c>
      <c r="B504" t="s">
        <v>8316</v>
      </c>
      <c r="C504" t="s">
        <v>8223</v>
      </c>
      <c r="D504" t="s">
        <v>8220</v>
      </c>
    </row>
    <row r="505" spans="1:4" x14ac:dyDescent="0.3">
      <c r="A505" t="s">
        <v>8391</v>
      </c>
      <c r="B505" t="s">
        <v>8316</v>
      </c>
      <c r="C505" t="s">
        <v>8223</v>
      </c>
      <c r="D505" t="s">
        <v>8220</v>
      </c>
    </row>
    <row r="506" spans="1:4" x14ac:dyDescent="0.3">
      <c r="A506" t="s">
        <v>8391</v>
      </c>
      <c r="B506" t="s">
        <v>8316</v>
      </c>
      <c r="C506" t="s">
        <v>8223</v>
      </c>
      <c r="D506" t="s">
        <v>8220</v>
      </c>
    </row>
    <row r="507" spans="1:4" x14ac:dyDescent="0.3">
      <c r="A507" t="s">
        <v>8391</v>
      </c>
      <c r="B507" t="s">
        <v>8316</v>
      </c>
      <c r="C507" t="s">
        <v>8223</v>
      </c>
      <c r="D507" t="s">
        <v>8220</v>
      </c>
    </row>
    <row r="508" spans="1:4" x14ac:dyDescent="0.3">
      <c r="A508" t="s">
        <v>8391</v>
      </c>
      <c r="B508" t="s">
        <v>8316</v>
      </c>
      <c r="C508" t="s">
        <v>8223</v>
      </c>
      <c r="D508" t="s">
        <v>8220</v>
      </c>
    </row>
    <row r="509" spans="1:4" x14ac:dyDescent="0.3">
      <c r="A509" t="s">
        <v>8391</v>
      </c>
      <c r="B509" t="s">
        <v>8316</v>
      </c>
      <c r="C509" t="s">
        <v>8223</v>
      </c>
      <c r="D509" t="s">
        <v>8220</v>
      </c>
    </row>
    <row r="510" spans="1:4" x14ac:dyDescent="0.3">
      <c r="A510" t="s">
        <v>8391</v>
      </c>
      <c r="B510" t="s">
        <v>8316</v>
      </c>
      <c r="C510" t="s">
        <v>8223</v>
      </c>
      <c r="D510" t="s">
        <v>8220</v>
      </c>
    </row>
    <row r="511" spans="1:4" x14ac:dyDescent="0.3">
      <c r="A511" t="s">
        <v>8391</v>
      </c>
      <c r="B511" t="s">
        <v>8316</v>
      </c>
      <c r="C511" t="s">
        <v>8223</v>
      </c>
      <c r="D511" t="s">
        <v>8220</v>
      </c>
    </row>
    <row r="512" spans="1:4" x14ac:dyDescent="0.3">
      <c r="A512" t="s">
        <v>8391</v>
      </c>
      <c r="B512" t="s">
        <v>8316</v>
      </c>
      <c r="C512" t="s">
        <v>8223</v>
      </c>
      <c r="D512" t="s">
        <v>8220</v>
      </c>
    </row>
    <row r="513" spans="1:4" x14ac:dyDescent="0.3">
      <c r="A513" t="s">
        <v>8391</v>
      </c>
      <c r="B513" t="s">
        <v>8316</v>
      </c>
      <c r="C513" t="s">
        <v>8223</v>
      </c>
      <c r="D513" t="s">
        <v>8220</v>
      </c>
    </row>
    <row r="514" spans="1:4" x14ac:dyDescent="0.3">
      <c r="A514" t="s">
        <v>8391</v>
      </c>
      <c r="B514" t="s">
        <v>8316</v>
      </c>
      <c r="C514" t="s">
        <v>8223</v>
      </c>
      <c r="D514" t="s">
        <v>8220</v>
      </c>
    </row>
    <row r="515" spans="1:4" x14ac:dyDescent="0.3">
      <c r="A515" t="s">
        <v>8391</v>
      </c>
      <c r="B515" t="s">
        <v>8316</v>
      </c>
      <c r="C515" t="s">
        <v>8223</v>
      </c>
      <c r="D515" t="s">
        <v>8220</v>
      </c>
    </row>
    <row r="516" spans="1:4" x14ac:dyDescent="0.3">
      <c r="A516" t="s">
        <v>8391</v>
      </c>
      <c r="B516" t="s">
        <v>8316</v>
      </c>
      <c r="C516" t="s">
        <v>8223</v>
      </c>
      <c r="D516" t="s">
        <v>8220</v>
      </c>
    </row>
    <row r="517" spans="1:4" x14ac:dyDescent="0.3">
      <c r="A517" t="s">
        <v>8391</v>
      </c>
      <c r="B517" t="s">
        <v>8316</v>
      </c>
      <c r="C517" t="s">
        <v>8223</v>
      </c>
      <c r="D517" t="s">
        <v>8220</v>
      </c>
    </row>
    <row r="518" spans="1:4" x14ac:dyDescent="0.3">
      <c r="A518" t="s">
        <v>8391</v>
      </c>
      <c r="B518" t="s">
        <v>8316</v>
      </c>
      <c r="C518" t="s">
        <v>8223</v>
      </c>
      <c r="D518" t="s">
        <v>8220</v>
      </c>
    </row>
    <row r="519" spans="1:4" x14ac:dyDescent="0.3">
      <c r="A519" t="s">
        <v>8391</v>
      </c>
      <c r="B519" t="s">
        <v>8316</v>
      </c>
      <c r="C519" t="s">
        <v>8223</v>
      </c>
      <c r="D519" t="s">
        <v>8220</v>
      </c>
    </row>
    <row r="520" spans="1:4" x14ac:dyDescent="0.3">
      <c r="A520" t="s">
        <v>8391</v>
      </c>
      <c r="B520" t="s">
        <v>8316</v>
      </c>
      <c r="C520" t="s">
        <v>8223</v>
      </c>
      <c r="D520" t="s">
        <v>8220</v>
      </c>
    </row>
    <row r="521" spans="1:4" x14ac:dyDescent="0.3">
      <c r="A521" t="s">
        <v>8391</v>
      </c>
      <c r="B521" t="s">
        <v>8316</v>
      </c>
      <c r="C521" t="s">
        <v>8223</v>
      </c>
      <c r="D521" t="s">
        <v>8220</v>
      </c>
    </row>
    <row r="522" spans="1:4" x14ac:dyDescent="0.3">
      <c r="A522" t="s">
        <v>8391</v>
      </c>
      <c r="B522" t="s">
        <v>8316</v>
      </c>
      <c r="C522" t="s">
        <v>8223</v>
      </c>
      <c r="D522" t="s">
        <v>8220</v>
      </c>
    </row>
    <row r="523" spans="1:4" x14ac:dyDescent="0.3">
      <c r="A523" t="s">
        <v>8391</v>
      </c>
      <c r="B523" t="s">
        <v>8316</v>
      </c>
      <c r="C523" t="s">
        <v>8223</v>
      </c>
      <c r="D523" t="s">
        <v>8220</v>
      </c>
    </row>
    <row r="524" spans="1:4" x14ac:dyDescent="0.3">
      <c r="A524" t="s">
        <v>8391</v>
      </c>
      <c r="B524" t="s">
        <v>8316</v>
      </c>
      <c r="C524" t="s">
        <v>8223</v>
      </c>
      <c r="D524" t="s">
        <v>8220</v>
      </c>
    </row>
    <row r="525" spans="1:4" x14ac:dyDescent="0.3">
      <c r="A525" t="s">
        <v>8391</v>
      </c>
      <c r="B525" t="s">
        <v>8316</v>
      </c>
      <c r="C525" t="s">
        <v>8223</v>
      </c>
      <c r="D525" t="s">
        <v>8220</v>
      </c>
    </row>
    <row r="526" spans="1:4" x14ac:dyDescent="0.3">
      <c r="A526" t="s">
        <v>8391</v>
      </c>
      <c r="B526" t="s">
        <v>8316</v>
      </c>
      <c r="C526" t="s">
        <v>8223</v>
      </c>
      <c r="D526" t="s">
        <v>8220</v>
      </c>
    </row>
    <row r="527" spans="1:4" x14ac:dyDescent="0.3">
      <c r="A527" t="s">
        <v>8391</v>
      </c>
      <c r="B527" t="s">
        <v>8316</v>
      </c>
      <c r="C527" t="s">
        <v>8223</v>
      </c>
      <c r="D527" t="s">
        <v>8220</v>
      </c>
    </row>
    <row r="528" spans="1:4" x14ac:dyDescent="0.3">
      <c r="A528" t="s">
        <v>8391</v>
      </c>
      <c r="B528" t="s">
        <v>8316</v>
      </c>
      <c r="C528" t="s">
        <v>8223</v>
      </c>
      <c r="D528" t="s">
        <v>8220</v>
      </c>
    </row>
    <row r="529" spans="1:4" x14ac:dyDescent="0.3">
      <c r="A529" t="s">
        <v>8391</v>
      </c>
      <c r="B529" t="s">
        <v>8316</v>
      </c>
      <c r="C529" t="s">
        <v>8223</v>
      </c>
      <c r="D529" t="s">
        <v>8220</v>
      </c>
    </row>
    <row r="530" spans="1:4" x14ac:dyDescent="0.3">
      <c r="A530" t="s">
        <v>8391</v>
      </c>
      <c r="B530" t="s">
        <v>8316</v>
      </c>
      <c r="C530" t="s">
        <v>8223</v>
      </c>
      <c r="D530" t="s">
        <v>8220</v>
      </c>
    </row>
    <row r="531" spans="1:4" x14ac:dyDescent="0.3">
      <c r="A531" t="s">
        <v>8391</v>
      </c>
      <c r="B531" t="s">
        <v>8316</v>
      </c>
      <c r="C531" t="s">
        <v>8223</v>
      </c>
      <c r="D531" t="s">
        <v>8220</v>
      </c>
    </row>
    <row r="532" spans="1:4" x14ac:dyDescent="0.3">
      <c r="A532" t="s">
        <v>8391</v>
      </c>
      <c r="B532" t="s">
        <v>8316</v>
      </c>
      <c r="C532" t="s">
        <v>8223</v>
      </c>
      <c r="D532" t="s">
        <v>8220</v>
      </c>
    </row>
    <row r="533" spans="1:4" x14ac:dyDescent="0.3">
      <c r="A533" t="s">
        <v>8391</v>
      </c>
      <c r="B533" t="s">
        <v>8316</v>
      </c>
      <c r="C533" t="s">
        <v>8223</v>
      </c>
      <c r="D533" t="s">
        <v>8220</v>
      </c>
    </row>
    <row r="534" spans="1:4" x14ac:dyDescent="0.3">
      <c r="A534" t="s">
        <v>8391</v>
      </c>
      <c r="B534" t="s">
        <v>8316</v>
      </c>
      <c r="C534" t="s">
        <v>8223</v>
      </c>
      <c r="D534" t="s">
        <v>8220</v>
      </c>
    </row>
    <row r="535" spans="1:4" x14ac:dyDescent="0.3">
      <c r="A535" t="s">
        <v>8391</v>
      </c>
      <c r="B535" t="s">
        <v>8316</v>
      </c>
      <c r="C535" t="s">
        <v>8223</v>
      </c>
      <c r="D535" t="s">
        <v>8220</v>
      </c>
    </row>
    <row r="536" spans="1:4" x14ac:dyDescent="0.3">
      <c r="A536" t="s">
        <v>8391</v>
      </c>
      <c r="B536" t="s">
        <v>8316</v>
      </c>
      <c r="C536" t="s">
        <v>8223</v>
      </c>
      <c r="D536" t="s">
        <v>8220</v>
      </c>
    </row>
    <row r="537" spans="1:4" x14ac:dyDescent="0.3">
      <c r="A537" t="s">
        <v>8391</v>
      </c>
      <c r="B537" t="s">
        <v>8316</v>
      </c>
      <c r="C537" t="s">
        <v>8223</v>
      </c>
      <c r="D537" t="s">
        <v>8220</v>
      </c>
    </row>
    <row r="538" spans="1:4" x14ac:dyDescent="0.3">
      <c r="A538" t="s">
        <v>8391</v>
      </c>
      <c r="B538" t="s">
        <v>8316</v>
      </c>
      <c r="C538" t="s">
        <v>8223</v>
      </c>
      <c r="D538" t="s">
        <v>8220</v>
      </c>
    </row>
    <row r="539" spans="1:4" x14ac:dyDescent="0.3">
      <c r="A539" t="s">
        <v>8391</v>
      </c>
      <c r="B539" t="s">
        <v>8316</v>
      </c>
      <c r="C539" t="s">
        <v>8223</v>
      </c>
      <c r="D539" t="s">
        <v>8220</v>
      </c>
    </row>
    <row r="540" spans="1:4" x14ac:dyDescent="0.3">
      <c r="A540" t="s">
        <v>8391</v>
      </c>
      <c r="B540" t="s">
        <v>8316</v>
      </c>
      <c r="C540" t="s">
        <v>8223</v>
      </c>
      <c r="D540" t="s">
        <v>8220</v>
      </c>
    </row>
    <row r="541" spans="1:4" x14ac:dyDescent="0.3">
      <c r="A541" t="s">
        <v>8391</v>
      </c>
      <c r="B541" t="s">
        <v>8316</v>
      </c>
      <c r="C541" t="s">
        <v>8223</v>
      </c>
      <c r="D541" t="s">
        <v>8220</v>
      </c>
    </row>
    <row r="542" spans="1:4" x14ac:dyDescent="0.3">
      <c r="A542" t="s">
        <v>8391</v>
      </c>
      <c r="B542" t="s">
        <v>8316</v>
      </c>
      <c r="C542" t="s">
        <v>8223</v>
      </c>
      <c r="D542" t="s">
        <v>8220</v>
      </c>
    </row>
    <row r="543" spans="1:4" x14ac:dyDescent="0.3">
      <c r="A543" t="s">
        <v>8391</v>
      </c>
      <c r="B543" t="s">
        <v>8316</v>
      </c>
      <c r="C543" t="s">
        <v>8223</v>
      </c>
      <c r="D543" t="s">
        <v>8220</v>
      </c>
    </row>
    <row r="544" spans="1:4" x14ac:dyDescent="0.3">
      <c r="A544" t="s">
        <v>8391</v>
      </c>
      <c r="B544" t="s">
        <v>8316</v>
      </c>
      <c r="C544" t="s">
        <v>8223</v>
      </c>
      <c r="D544" t="s">
        <v>8220</v>
      </c>
    </row>
    <row r="545" spans="1:4" x14ac:dyDescent="0.3">
      <c r="A545" t="s">
        <v>8391</v>
      </c>
      <c r="B545" t="s">
        <v>8316</v>
      </c>
      <c r="C545" t="s">
        <v>8223</v>
      </c>
      <c r="D545" t="s">
        <v>8220</v>
      </c>
    </row>
    <row r="546" spans="1:4" x14ac:dyDescent="0.3">
      <c r="A546" t="s">
        <v>8391</v>
      </c>
      <c r="B546" t="s">
        <v>8316</v>
      </c>
      <c r="C546" t="s">
        <v>8223</v>
      </c>
      <c r="D546" t="s">
        <v>8220</v>
      </c>
    </row>
    <row r="547" spans="1:4" x14ac:dyDescent="0.3">
      <c r="A547" t="s">
        <v>8391</v>
      </c>
      <c r="B547" t="s">
        <v>8316</v>
      </c>
      <c r="C547" t="s">
        <v>8223</v>
      </c>
      <c r="D547" t="s">
        <v>8220</v>
      </c>
    </row>
    <row r="548" spans="1:4" x14ac:dyDescent="0.3">
      <c r="A548" t="s">
        <v>8391</v>
      </c>
      <c r="B548" t="s">
        <v>8316</v>
      </c>
      <c r="C548" t="s">
        <v>8223</v>
      </c>
      <c r="D548" t="s">
        <v>8220</v>
      </c>
    </row>
    <row r="549" spans="1:4" x14ac:dyDescent="0.3">
      <c r="A549" t="s">
        <v>8391</v>
      </c>
      <c r="B549" t="s">
        <v>8316</v>
      </c>
      <c r="C549" t="s">
        <v>8223</v>
      </c>
      <c r="D549" t="s">
        <v>8220</v>
      </c>
    </row>
    <row r="550" spans="1:4" x14ac:dyDescent="0.3">
      <c r="A550" t="s">
        <v>8391</v>
      </c>
      <c r="B550" t="s">
        <v>8316</v>
      </c>
      <c r="C550" t="s">
        <v>8223</v>
      </c>
      <c r="D550" t="s">
        <v>8220</v>
      </c>
    </row>
    <row r="551" spans="1:4" x14ac:dyDescent="0.3">
      <c r="A551" t="s">
        <v>8391</v>
      </c>
      <c r="B551" t="s">
        <v>8316</v>
      </c>
      <c r="C551" t="s">
        <v>8223</v>
      </c>
      <c r="D551" t="s">
        <v>8220</v>
      </c>
    </row>
    <row r="552" spans="1:4" x14ac:dyDescent="0.3">
      <c r="A552" t="s">
        <v>8391</v>
      </c>
      <c r="B552" t="s">
        <v>8316</v>
      </c>
      <c r="C552" t="s">
        <v>8223</v>
      </c>
      <c r="D552" t="s">
        <v>8220</v>
      </c>
    </row>
    <row r="553" spans="1:4" x14ac:dyDescent="0.3">
      <c r="A553" t="s">
        <v>8391</v>
      </c>
      <c r="B553" t="s">
        <v>8316</v>
      </c>
      <c r="C553" t="s">
        <v>8223</v>
      </c>
      <c r="D553" t="s">
        <v>8220</v>
      </c>
    </row>
    <row r="554" spans="1:4" x14ac:dyDescent="0.3">
      <c r="A554" t="s">
        <v>8391</v>
      </c>
      <c r="B554" t="s">
        <v>8316</v>
      </c>
      <c r="C554" t="s">
        <v>8223</v>
      </c>
      <c r="D554" t="s">
        <v>8220</v>
      </c>
    </row>
    <row r="555" spans="1:4" x14ac:dyDescent="0.3">
      <c r="A555" t="s">
        <v>8391</v>
      </c>
      <c r="B555" t="s">
        <v>8316</v>
      </c>
      <c r="C555" t="s">
        <v>8223</v>
      </c>
      <c r="D555" t="s">
        <v>8220</v>
      </c>
    </row>
    <row r="556" spans="1:4" x14ac:dyDescent="0.3">
      <c r="A556" t="s">
        <v>8391</v>
      </c>
      <c r="B556" t="s">
        <v>8316</v>
      </c>
      <c r="C556" t="s">
        <v>8223</v>
      </c>
      <c r="D556" t="s">
        <v>8220</v>
      </c>
    </row>
    <row r="557" spans="1:4" x14ac:dyDescent="0.3">
      <c r="A557" t="s">
        <v>8391</v>
      </c>
      <c r="B557" t="s">
        <v>8316</v>
      </c>
      <c r="C557" t="s">
        <v>8223</v>
      </c>
      <c r="D557" t="s">
        <v>8220</v>
      </c>
    </row>
    <row r="558" spans="1:4" x14ac:dyDescent="0.3">
      <c r="A558" t="s">
        <v>8391</v>
      </c>
      <c r="B558" t="s">
        <v>8316</v>
      </c>
      <c r="C558" t="s">
        <v>8223</v>
      </c>
      <c r="D558" t="s">
        <v>8220</v>
      </c>
    </row>
    <row r="559" spans="1:4" x14ac:dyDescent="0.3">
      <c r="A559" t="s">
        <v>8391</v>
      </c>
      <c r="B559" t="s">
        <v>8316</v>
      </c>
      <c r="C559" t="s">
        <v>8223</v>
      </c>
      <c r="D559" t="s">
        <v>8220</v>
      </c>
    </row>
    <row r="560" spans="1:4" x14ac:dyDescent="0.3">
      <c r="A560" t="s">
        <v>8391</v>
      </c>
      <c r="B560" t="s">
        <v>8316</v>
      </c>
      <c r="C560" t="s">
        <v>8223</v>
      </c>
      <c r="D560" t="s">
        <v>8220</v>
      </c>
    </row>
    <row r="561" spans="1:4" x14ac:dyDescent="0.3">
      <c r="A561" t="s">
        <v>8391</v>
      </c>
      <c r="B561" t="s">
        <v>8316</v>
      </c>
      <c r="C561" t="s">
        <v>8223</v>
      </c>
      <c r="D561" t="s">
        <v>8220</v>
      </c>
    </row>
    <row r="562" spans="1:4" x14ac:dyDescent="0.3">
      <c r="A562" t="s">
        <v>8391</v>
      </c>
      <c r="B562" t="s">
        <v>8316</v>
      </c>
      <c r="C562" t="s">
        <v>8223</v>
      </c>
      <c r="D562" t="s">
        <v>8220</v>
      </c>
    </row>
    <row r="563" spans="1:4" x14ac:dyDescent="0.3">
      <c r="A563" t="s">
        <v>8391</v>
      </c>
      <c r="B563" t="s">
        <v>8316</v>
      </c>
      <c r="C563" t="s">
        <v>8223</v>
      </c>
      <c r="D563" t="s">
        <v>8220</v>
      </c>
    </row>
    <row r="564" spans="1:4" x14ac:dyDescent="0.3">
      <c r="A564" t="s">
        <v>8391</v>
      </c>
      <c r="B564" t="s">
        <v>8316</v>
      </c>
      <c r="C564" t="s">
        <v>8223</v>
      </c>
      <c r="D564" t="s">
        <v>8220</v>
      </c>
    </row>
    <row r="565" spans="1:4" x14ac:dyDescent="0.3">
      <c r="A565" t="s">
        <v>8391</v>
      </c>
      <c r="B565" t="s">
        <v>8316</v>
      </c>
      <c r="C565" t="s">
        <v>8223</v>
      </c>
      <c r="D565" t="s">
        <v>8220</v>
      </c>
    </row>
    <row r="566" spans="1:4" x14ac:dyDescent="0.3">
      <c r="A566" t="s">
        <v>8391</v>
      </c>
      <c r="B566" t="s">
        <v>8316</v>
      </c>
      <c r="C566" t="s">
        <v>8223</v>
      </c>
      <c r="D566" t="s">
        <v>8220</v>
      </c>
    </row>
    <row r="567" spans="1:4" x14ac:dyDescent="0.3">
      <c r="A567" t="s">
        <v>8391</v>
      </c>
      <c r="B567" t="s">
        <v>8316</v>
      </c>
      <c r="C567" t="s">
        <v>8223</v>
      </c>
      <c r="D567" t="s">
        <v>8220</v>
      </c>
    </row>
    <row r="568" spans="1:4" x14ac:dyDescent="0.3">
      <c r="A568" t="s">
        <v>8391</v>
      </c>
      <c r="B568" t="s">
        <v>8316</v>
      </c>
      <c r="C568" t="s">
        <v>8223</v>
      </c>
      <c r="D568" t="s">
        <v>8220</v>
      </c>
    </row>
    <row r="569" spans="1:4" x14ac:dyDescent="0.3">
      <c r="A569" t="s">
        <v>8391</v>
      </c>
      <c r="B569" t="s">
        <v>8316</v>
      </c>
      <c r="C569" t="s">
        <v>8223</v>
      </c>
      <c r="D569" t="s">
        <v>8220</v>
      </c>
    </row>
    <row r="570" spans="1:4" x14ac:dyDescent="0.3">
      <c r="A570" t="s">
        <v>8391</v>
      </c>
      <c r="B570" t="s">
        <v>8316</v>
      </c>
      <c r="C570" t="s">
        <v>8223</v>
      </c>
      <c r="D570" t="s">
        <v>8220</v>
      </c>
    </row>
    <row r="571" spans="1:4" x14ac:dyDescent="0.3">
      <c r="A571" t="s">
        <v>8391</v>
      </c>
      <c r="B571" t="s">
        <v>8316</v>
      </c>
      <c r="C571" t="s">
        <v>8223</v>
      </c>
      <c r="D571" t="s">
        <v>8220</v>
      </c>
    </row>
    <row r="572" spans="1:4" x14ac:dyDescent="0.3">
      <c r="A572" t="s">
        <v>8391</v>
      </c>
      <c r="B572" t="s">
        <v>8316</v>
      </c>
      <c r="C572" t="s">
        <v>8223</v>
      </c>
      <c r="D572" t="s">
        <v>8220</v>
      </c>
    </row>
    <row r="573" spans="1:4" x14ac:dyDescent="0.3">
      <c r="A573" t="s">
        <v>8391</v>
      </c>
      <c r="B573" t="s">
        <v>8316</v>
      </c>
      <c r="C573" t="s">
        <v>8223</v>
      </c>
      <c r="D573" t="s">
        <v>8220</v>
      </c>
    </row>
    <row r="574" spans="1:4" x14ac:dyDescent="0.3">
      <c r="A574" t="s">
        <v>8391</v>
      </c>
      <c r="B574" t="s">
        <v>8316</v>
      </c>
      <c r="C574" t="s">
        <v>8223</v>
      </c>
      <c r="D574" t="s">
        <v>8220</v>
      </c>
    </row>
    <row r="575" spans="1:4" x14ac:dyDescent="0.3">
      <c r="A575" t="s">
        <v>8391</v>
      </c>
      <c r="B575" t="s">
        <v>8316</v>
      </c>
      <c r="C575" t="s">
        <v>8223</v>
      </c>
      <c r="D575" t="s">
        <v>8220</v>
      </c>
    </row>
    <row r="576" spans="1:4" x14ac:dyDescent="0.3">
      <c r="A576" t="s">
        <v>8391</v>
      </c>
      <c r="B576" t="s">
        <v>8316</v>
      </c>
      <c r="C576" t="s">
        <v>8223</v>
      </c>
      <c r="D576" t="s">
        <v>8220</v>
      </c>
    </row>
    <row r="577" spans="1:4" x14ac:dyDescent="0.3">
      <c r="A577" t="s">
        <v>8391</v>
      </c>
      <c r="B577" t="s">
        <v>8316</v>
      </c>
      <c r="C577" t="s">
        <v>8223</v>
      </c>
      <c r="D577" t="s">
        <v>8220</v>
      </c>
    </row>
    <row r="578" spans="1:4" x14ac:dyDescent="0.3">
      <c r="A578" t="s">
        <v>8391</v>
      </c>
      <c r="B578" t="s">
        <v>8316</v>
      </c>
      <c r="C578" t="s">
        <v>8223</v>
      </c>
      <c r="D578" t="s">
        <v>8220</v>
      </c>
    </row>
    <row r="579" spans="1:4" x14ac:dyDescent="0.3">
      <c r="A579" t="s">
        <v>8391</v>
      </c>
      <c r="B579" t="s">
        <v>8316</v>
      </c>
      <c r="C579" t="s">
        <v>8223</v>
      </c>
      <c r="D579" t="s">
        <v>8220</v>
      </c>
    </row>
    <row r="580" spans="1:4" x14ac:dyDescent="0.3">
      <c r="A580" t="s">
        <v>8391</v>
      </c>
      <c r="B580" t="s">
        <v>8316</v>
      </c>
      <c r="C580" t="s">
        <v>8223</v>
      </c>
      <c r="D580" t="s">
        <v>8220</v>
      </c>
    </row>
    <row r="581" spans="1:4" x14ac:dyDescent="0.3">
      <c r="A581" t="s">
        <v>8391</v>
      </c>
      <c r="B581" t="s">
        <v>8316</v>
      </c>
      <c r="C581" t="s">
        <v>8223</v>
      </c>
      <c r="D581" t="s">
        <v>8220</v>
      </c>
    </row>
    <row r="582" spans="1:4" x14ac:dyDescent="0.3">
      <c r="A582" t="s">
        <v>8391</v>
      </c>
      <c r="B582" t="s">
        <v>8316</v>
      </c>
      <c r="C582" t="s">
        <v>8223</v>
      </c>
      <c r="D582" t="s">
        <v>8220</v>
      </c>
    </row>
    <row r="583" spans="1:4" x14ac:dyDescent="0.3">
      <c r="A583" t="s">
        <v>8391</v>
      </c>
      <c r="B583" t="s">
        <v>8316</v>
      </c>
      <c r="C583" t="s">
        <v>8223</v>
      </c>
      <c r="D583" t="s">
        <v>8220</v>
      </c>
    </row>
    <row r="584" spans="1:4" x14ac:dyDescent="0.3">
      <c r="A584" t="s">
        <v>8391</v>
      </c>
      <c r="B584" t="s">
        <v>8316</v>
      </c>
      <c r="C584" t="s">
        <v>8223</v>
      </c>
      <c r="D584" t="s">
        <v>8220</v>
      </c>
    </row>
    <row r="585" spans="1:4" x14ac:dyDescent="0.3">
      <c r="A585" t="s">
        <v>8391</v>
      </c>
      <c r="B585" t="s">
        <v>8316</v>
      </c>
      <c r="C585" t="s">
        <v>8223</v>
      </c>
      <c r="D585" t="s">
        <v>8220</v>
      </c>
    </row>
    <row r="586" spans="1:4" x14ac:dyDescent="0.3">
      <c r="A586" t="s">
        <v>8391</v>
      </c>
      <c r="B586" t="s">
        <v>8316</v>
      </c>
      <c r="C586" t="s">
        <v>8223</v>
      </c>
      <c r="D586" t="s">
        <v>8220</v>
      </c>
    </row>
    <row r="587" spans="1:4" x14ac:dyDescent="0.3">
      <c r="A587" t="s">
        <v>8391</v>
      </c>
      <c r="B587" t="s">
        <v>8316</v>
      </c>
      <c r="C587" t="s">
        <v>8223</v>
      </c>
      <c r="D587" t="s">
        <v>8220</v>
      </c>
    </row>
    <row r="588" spans="1:4" x14ac:dyDescent="0.3">
      <c r="A588" t="s">
        <v>8391</v>
      </c>
      <c r="B588" t="s">
        <v>8316</v>
      </c>
      <c r="C588" t="s">
        <v>8223</v>
      </c>
      <c r="D588" t="s">
        <v>8220</v>
      </c>
    </row>
    <row r="589" spans="1:4" x14ac:dyDescent="0.3">
      <c r="A589" t="s">
        <v>8391</v>
      </c>
      <c r="B589" t="s">
        <v>8316</v>
      </c>
      <c r="C589" t="s">
        <v>8223</v>
      </c>
      <c r="D589" t="s">
        <v>8220</v>
      </c>
    </row>
    <row r="590" spans="1:4" x14ac:dyDescent="0.3">
      <c r="A590" t="s">
        <v>8391</v>
      </c>
      <c r="B590" t="s">
        <v>8316</v>
      </c>
      <c r="C590" t="s">
        <v>8223</v>
      </c>
      <c r="D590" t="s">
        <v>8220</v>
      </c>
    </row>
    <row r="591" spans="1:4" x14ac:dyDescent="0.3">
      <c r="A591" t="s">
        <v>8391</v>
      </c>
      <c r="B591" t="s">
        <v>8316</v>
      </c>
      <c r="C591" t="s">
        <v>8223</v>
      </c>
      <c r="D591" t="s">
        <v>8220</v>
      </c>
    </row>
    <row r="592" spans="1:4" x14ac:dyDescent="0.3">
      <c r="A592" t="s">
        <v>8391</v>
      </c>
      <c r="B592" t="s">
        <v>8316</v>
      </c>
      <c r="C592" t="s">
        <v>8223</v>
      </c>
      <c r="D592" t="s">
        <v>8220</v>
      </c>
    </row>
    <row r="593" spans="1:4" x14ac:dyDescent="0.3">
      <c r="A593" t="s">
        <v>8391</v>
      </c>
      <c r="B593" t="s">
        <v>8316</v>
      </c>
      <c r="C593" t="s">
        <v>8223</v>
      </c>
      <c r="D593" t="s">
        <v>8220</v>
      </c>
    </row>
    <row r="594" spans="1:4" x14ac:dyDescent="0.3">
      <c r="A594" t="s">
        <v>8391</v>
      </c>
      <c r="B594" t="s">
        <v>8316</v>
      </c>
      <c r="C594" t="s">
        <v>8223</v>
      </c>
      <c r="D594" t="s">
        <v>8220</v>
      </c>
    </row>
    <row r="595" spans="1:4" x14ac:dyDescent="0.3">
      <c r="A595" t="s">
        <v>8391</v>
      </c>
      <c r="B595" t="s">
        <v>8316</v>
      </c>
      <c r="C595" t="s">
        <v>8223</v>
      </c>
      <c r="D595" t="s">
        <v>8220</v>
      </c>
    </row>
    <row r="596" spans="1:4" x14ac:dyDescent="0.3">
      <c r="A596" t="s">
        <v>8391</v>
      </c>
      <c r="B596" t="s">
        <v>8316</v>
      </c>
      <c r="C596" t="s">
        <v>8223</v>
      </c>
      <c r="D596" t="s">
        <v>8220</v>
      </c>
    </row>
    <row r="597" spans="1:4" x14ac:dyDescent="0.3">
      <c r="A597" t="s">
        <v>8391</v>
      </c>
      <c r="B597" t="s">
        <v>8316</v>
      </c>
      <c r="C597" t="s">
        <v>8223</v>
      </c>
      <c r="D597" t="s">
        <v>8220</v>
      </c>
    </row>
    <row r="598" spans="1:4" x14ac:dyDescent="0.3">
      <c r="A598" t="s">
        <v>8391</v>
      </c>
      <c r="B598" t="s">
        <v>8316</v>
      </c>
      <c r="C598" t="s">
        <v>8223</v>
      </c>
      <c r="D598" t="s">
        <v>8220</v>
      </c>
    </row>
    <row r="599" spans="1:4" x14ac:dyDescent="0.3">
      <c r="A599" t="s">
        <v>8391</v>
      </c>
      <c r="B599" t="s">
        <v>8316</v>
      </c>
      <c r="C599" t="s">
        <v>8223</v>
      </c>
      <c r="D599" t="s">
        <v>8220</v>
      </c>
    </row>
    <row r="600" spans="1:4" x14ac:dyDescent="0.3">
      <c r="A600" t="s">
        <v>8391</v>
      </c>
      <c r="B600" t="s">
        <v>8316</v>
      </c>
      <c r="C600" t="s">
        <v>8223</v>
      </c>
      <c r="D600" t="s">
        <v>8220</v>
      </c>
    </row>
    <row r="601" spans="1:4" x14ac:dyDescent="0.3">
      <c r="A601" t="s">
        <v>8391</v>
      </c>
      <c r="B601" t="s">
        <v>8316</v>
      </c>
      <c r="C601" t="s">
        <v>8223</v>
      </c>
      <c r="D601" t="s">
        <v>8220</v>
      </c>
    </row>
    <row r="602" spans="1:4" x14ac:dyDescent="0.3">
      <c r="A602" t="s">
        <v>8391</v>
      </c>
      <c r="B602" t="s">
        <v>8316</v>
      </c>
      <c r="C602" t="s">
        <v>8223</v>
      </c>
      <c r="D602" t="s">
        <v>8220</v>
      </c>
    </row>
    <row r="603" spans="1:4" x14ac:dyDescent="0.3">
      <c r="A603" t="s">
        <v>8391</v>
      </c>
      <c r="B603" t="s">
        <v>8316</v>
      </c>
      <c r="C603" t="s">
        <v>8223</v>
      </c>
      <c r="D603" t="s">
        <v>8220</v>
      </c>
    </row>
    <row r="604" spans="1:4" x14ac:dyDescent="0.3">
      <c r="A604" t="s">
        <v>8391</v>
      </c>
      <c r="B604" t="s">
        <v>8316</v>
      </c>
      <c r="C604" t="s">
        <v>8223</v>
      </c>
      <c r="D604" t="s">
        <v>8220</v>
      </c>
    </row>
    <row r="605" spans="1:4" x14ac:dyDescent="0.3">
      <c r="A605" t="s">
        <v>8391</v>
      </c>
      <c r="B605" t="s">
        <v>8316</v>
      </c>
      <c r="C605" t="s">
        <v>8223</v>
      </c>
      <c r="D605" t="s">
        <v>8220</v>
      </c>
    </row>
    <row r="606" spans="1:4" x14ac:dyDescent="0.3">
      <c r="A606" t="s">
        <v>8391</v>
      </c>
      <c r="B606" t="s">
        <v>8316</v>
      </c>
      <c r="C606" t="s">
        <v>8223</v>
      </c>
      <c r="D606" t="s">
        <v>8220</v>
      </c>
    </row>
    <row r="607" spans="1:4" x14ac:dyDescent="0.3">
      <c r="A607" t="s">
        <v>8391</v>
      </c>
      <c r="B607" t="s">
        <v>8316</v>
      </c>
      <c r="C607" t="s">
        <v>8223</v>
      </c>
      <c r="D607" t="s">
        <v>8220</v>
      </c>
    </row>
    <row r="608" spans="1:4" x14ac:dyDescent="0.3">
      <c r="A608" t="s">
        <v>8391</v>
      </c>
      <c r="B608" t="s">
        <v>8316</v>
      </c>
      <c r="C608" t="s">
        <v>8223</v>
      </c>
      <c r="D608" t="s">
        <v>8220</v>
      </c>
    </row>
    <row r="609" spans="1:4" x14ac:dyDescent="0.3">
      <c r="A609" t="s">
        <v>8391</v>
      </c>
      <c r="B609" t="s">
        <v>8316</v>
      </c>
      <c r="C609" t="s">
        <v>8223</v>
      </c>
      <c r="D609" t="s">
        <v>8220</v>
      </c>
    </row>
    <row r="610" spans="1:4" x14ac:dyDescent="0.3">
      <c r="A610" t="s">
        <v>8391</v>
      </c>
      <c r="B610" t="s">
        <v>8316</v>
      </c>
      <c r="C610" t="s">
        <v>8223</v>
      </c>
      <c r="D610" t="s">
        <v>8220</v>
      </c>
    </row>
    <row r="611" spans="1:4" x14ac:dyDescent="0.3">
      <c r="A611" t="s">
        <v>8391</v>
      </c>
      <c r="B611" t="s">
        <v>8316</v>
      </c>
      <c r="C611" t="s">
        <v>8223</v>
      </c>
      <c r="D611" t="s">
        <v>8220</v>
      </c>
    </row>
    <row r="612" spans="1:4" x14ac:dyDescent="0.3">
      <c r="A612" t="s">
        <v>8391</v>
      </c>
      <c r="B612" t="s">
        <v>8316</v>
      </c>
      <c r="C612" t="s">
        <v>8223</v>
      </c>
      <c r="D612" t="s">
        <v>8220</v>
      </c>
    </row>
    <row r="613" spans="1:4" x14ac:dyDescent="0.3">
      <c r="A613" t="s">
        <v>8391</v>
      </c>
      <c r="B613" t="s">
        <v>8316</v>
      </c>
      <c r="C613" t="s">
        <v>8223</v>
      </c>
      <c r="D613" t="s">
        <v>8220</v>
      </c>
    </row>
    <row r="614" spans="1:4" x14ac:dyDescent="0.3">
      <c r="A614" t="s">
        <v>8391</v>
      </c>
      <c r="B614" t="s">
        <v>8316</v>
      </c>
      <c r="C614" t="s">
        <v>8223</v>
      </c>
      <c r="D614" t="s">
        <v>8220</v>
      </c>
    </row>
    <row r="615" spans="1:4" x14ac:dyDescent="0.3">
      <c r="A615" t="s">
        <v>8391</v>
      </c>
      <c r="B615" t="s">
        <v>8316</v>
      </c>
      <c r="C615" t="s">
        <v>8223</v>
      </c>
      <c r="D615" t="s">
        <v>8220</v>
      </c>
    </row>
    <row r="616" spans="1:4" x14ac:dyDescent="0.3">
      <c r="A616" t="s">
        <v>8391</v>
      </c>
      <c r="B616" t="s">
        <v>8316</v>
      </c>
      <c r="C616" t="s">
        <v>8223</v>
      </c>
      <c r="D616" t="s">
        <v>8220</v>
      </c>
    </row>
    <row r="617" spans="1:4" x14ac:dyDescent="0.3">
      <c r="A617" t="s">
        <v>8391</v>
      </c>
      <c r="B617" t="s">
        <v>8316</v>
      </c>
      <c r="C617" t="s">
        <v>8223</v>
      </c>
      <c r="D617" t="s">
        <v>8220</v>
      </c>
    </row>
    <row r="618" spans="1:4" x14ac:dyDescent="0.3">
      <c r="A618" t="s">
        <v>8391</v>
      </c>
      <c r="B618" t="s">
        <v>8316</v>
      </c>
      <c r="C618" t="s">
        <v>8223</v>
      </c>
      <c r="D618" t="s">
        <v>8220</v>
      </c>
    </row>
    <row r="619" spans="1:4" x14ac:dyDescent="0.3">
      <c r="A619" t="s">
        <v>8391</v>
      </c>
      <c r="B619" t="s">
        <v>8316</v>
      </c>
      <c r="C619" t="s">
        <v>8223</v>
      </c>
      <c r="D619" t="s">
        <v>8220</v>
      </c>
    </row>
    <row r="620" spans="1:4" x14ac:dyDescent="0.3">
      <c r="A620" t="s">
        <v>8391</v>
      </c>
      <c r="B620" t="s">
        <v>8316</v>
      </c>
      <c r="C620" t="s">
        <v>8223</v>
      </c>
      <c r="D620" t="s">
        <v>8220</v>
      </c>
    </row>
    <row r="621" spans="1:4" x14ac:dyDescent="0.3">
      <c r="A621" t="s">
        <v>8391</v>
      </c>
      <c r="B621" t="s">
        <v>8316</v>
      </c>
      <c r="C621" t="s">
        <v>8223</v>
      </c>
      <c r="D621" t="s">
        <v>8220</v>
      </c>
    </row>
    <row r="622" spans="1:4" x14ac:dyDescent="0.3">
      <c r="A622" t="s">
        <v>8391</v>
      </c>
      <c r="B622" t="s">
        <v>8316</v>
      </c>
      <c r="C622" t="s">
        <v>8223</v>
      </c>
      <c r="D622" t="s">
        <v>8220</v>
      </c>
    </row>
    <row r="623" spans="1:4" x14ac:dyDescent="0.3">
      <c r="A623" t="s">
        <v>8391</v>
      </c>
      <c r="B623" t="s">
        <v>8316</v>
      </c>
      <c r="C623" t="s">
        <v>8223</v>
      </c>
      <c r="D623" t="s">
        <v>8220</v>
      </c>
    </row>
    <row r="624" spans="1:4" x14ac:dyDescent="0.3">
      <c r="A624" t="s">
        <v>8391</v>
      </c>
      <c r="B624" t="s">
        <v>8316</v>
      </c>
      <c r="C624" t="s">
        <v>8223</v>
      </c>
      <c r="D624" t="s">
        <v>8220</v>
      </c>
    </row>
    <row r="625" spans="1:4" x14ac:dyDescent="0.3">
      <c r="A625" t="s">
        <v>8391</v>
      </c>
      <c r="B625" t="s">
        <v>8316</v>
      </c>
      <c r="C625" t="s">
        <v>8223</v>
      </c>
      <c r="D625" t="s">
        <v>8220</v>
      </c>
    </row>
    <row r="626" spans="1:4" x14ac:dyDescent="0.3">
      <c r="A626" t="s">
        <v>8391</v>
      </c>
      <c r="B626" t="s">
        <v>8316</v>
      </c>
      <c r="C626" t="s">
        <v>8223</v>
      </c>
      <c r="D626" t="s">
        <v>8220</v>
      </c>
    </row>
    <row r="627" spans="1:4" x14ac:dyDescent="0.3">
      <c r="A627" t="s">
        <v>8391</v>
      </c>
      <c r="B627" t="s">
        <v>8316</v>
      </c>
      <c r="C627" t="s">
        <v>8223</v>
      </c>
      <c r="D627" t="s">
        <v>8220</v>
      </c>
    </row>
    <row r="628" spans="1:4" x14ac:dyDescent="0.3">
      <c r="A628" t="s">
        <v>8391</v>
      </c>
      <c r="B628" t="s">
        <v>8316</v>
      </c>
      <c r="C628" t="s">
        <v>8223</v>
      </c>
      <c r="D628" t="s">
        <v>8220</v>
      </c>
    </row>
    <row r="629" spans="1:4" x14ac:dyDescent="0.3">
      <c r="A629" t="s">
        <v>8391</v>
      </c>
      <c r="B629" t="s">
        <v>8316</v>
      </c>
      <c r="C629" t="s">
        <v>8223</v>
      </c>
      <c r="D629" t="s">
        <v>8220</v>
      </c>
    </row>
    <row r="630" spans="1:4" x14ac:dyDescent="0.3">
      <c r="A630" t="s">
        <v>8391</v>
      </c>
      <c r="B630" t="s">
        <v>8316</v>
      </c>
      <c r="C630" t="s">
        <v>8223</v>
      </c>
      <c r="D630" t="s">
        <v>8220</v>
      </c>
    </row>
    <row r="631" spans="1:4" x14ac:dyDescent="0.3">
      <c r="A631" t="s">
        <v>8391</v>
      </c>
      <c r="B631" t="s">
        <v>8316</v>
      </c>
      <c r="C631" t="s">
        <v>8223</v>
      </c>
      <c r="D631" t="s">
        <v>8220</v>
      </c>
    </row>
    <row r="632" spans="1:4" x14ac:dyDescent="0.3">
      <c r="A632" t="s">
        <v>8391</v>
      </c>
      <c r="B632" t="s">
        <v>8316</v>
      </c>
      <c r="C632" t="s">
        <v>8223</v>
      </c>
      <c r="D632" t="s">
        <v>8220</v>
      </c>
    </row>
    <row r="633" spans="1:4" x14ac:dyDescent="0.3">
      <c r="A633" t="s">
        <v>8391</v>
      </c>
      <c r="B633" t="s">
        <v>8316</v>
      </c>
      <c r="C633" t="s">
        <v>8223</v>
      </c>
      <c r="D633" t="s">
        <v>8220</v>
      </c>
    </row>
    <row r="634" spans="1:4" x14ac:dyDescent="0.3">
      <c r="A634" t="s">
        <v>8391</v>
      </c>
      <c r="B634" t="s">
        <v>8316</v>
      </c>
      <c r="C634" t="s">
        <v>8223</v>
      </c>
      <c r="D634" t="s">
        <v>8220</v>
      </c>
    </row>
    <row r="635" spans="1:4" x14ac:dyDescent="0.3">
      <c r="A635" t="s">
        <v>8391</v>
      </c>
      <c r="B635" t="s">
        <v>8316</v>
      </c>
      <c r="C635" t="s">
        <v>8223</v>
      </c>
      <c r="D635" t="s">
        <v>8220</v>
      </c>
    </row>
    <row r="636" spans="1:4" x14ac:dyDescent="0.3">
      <c r="A636" t="s">
        <v>8391</v>
      </c>
      <c r="B636" t="s">
        <v>8316</v>
      </c>
      <c r="C636" t="s">
        <v>8223</v>
      </c>
      <c r="D636" t="s">
        <v>8220</v>
      </c>
    </row>
    <row r="637" spans="1:4" x14ac:dyDescent="0.3">
      <c r="A637" t="s">
        <v>8391</v>
      </c>
      <c r="B637" t="s">
        <v>8316</v>
      </c>
      <c r="C637" t="s">
        <v>8223</v>
      </c>
      <c r="D637" t="s">
        <v>8220</v>
      </c>
    </row>
    <row r="638" spans="1:4" x14ac:dyDescent="0.3">
      <c r="A638" t="s">
        <v>8391</v>
      </c>
      <c r="B638" t="s">
        <v>8316</v>
      </c>
      <c r="C638" t="s">
        <v>8223</v>
      </c>
      <c r="D638" t="s">
        <v>8220</v>
      </c>
    </row>
    <row r="639" spans="1:4" x14ac:dyDescent="0.3">
      <c r="A639" t="s">
        <v>8391</v>
      </c>
      <c r="B639" t="s">
        <v>8316</v>
      </c>
      <c r="C639" t="s">
        <v>8223</v>
      </c>
      <c r="D639" t="s">
        <v>8220</v>
      </c>
    </row>
    <row r="640" spans="1:4" x14ac:dyDescent="0.3">
      <c r="A640" t="s">
        <v>8391</v>
      </c>
      <c r="B640" t="s">
        <v>8316</v>
      </c>
      <c r="C640" t="s">
        <v>8223</v>
      </c>
      <c r="D640" t="s">
        <v>8220</v>
      </c>
    </row>
    <row r="641" spans="1:4" x14ac:dyDescent="0.3">
      <c r="A641" t="s">
        <v>8391</v>
      </c>
      <c r="B641" t="s">
        <v>8316</v>
      </c>
      <c r="C641" t="s">
        <v>8223</v>
      </c>
      <c r="D641" t="s">
        <v>8220</v>
      </c>
    </row>
    <row r="642" spans="1:4" x14ac:dyDescent="0.3">
      <c r="A642" t="s">
        <v>8391</v>
      </c>
      <c r="B642" t="s">
        <v>8316</v>
      </c>
      <c r="C642" t="s">
        <v>8223</v>
      </c>
      <c r="D642" t="s">
        <v>8220</v>
      </c>
    </row>
    <row r="643" spans="1:4" x14ac:dyDescent="0.3">
      <c r="A643" t="s">
        <v>8391</v>
      </c>
      <c r="B643" t="s">
        <v>8316</v>
      </c>
      <c r="C643" t="s">
        <v>8223</v>
      </c>
      <c r="D643" t="s">
        <v>8220</v>
      </c>
    </row>
    <row r="644" spans="1:4" x14ac:dyDescent="0.3">
      <c r="A644" t="s">
        <v>8391</v>
      </c>
      <c r="B644" t="s">
        <v>8316</v>
      </c>
      <c r="C644" t="s">
        <v>8223</v>
      </c>
      <c r="D644" t="s">
        <v>8220</v>
      </c>
    </row>
    <row r="645" spans="1:4" x14ac:dyDescent="0.3">
      <c r="A645" t="s">
        <v>8391</v>
      </c>
      <c r="B645" t="s">
        <v>8316</v>
      </c>
      <c r="C645" t="s">
        <v>8223</v>
      </c>
      <c r="D645" t="s">
        <v>8220</v>
      </c>
    </row>
    <row r="646" spans="1:4" x14ac:dyDescent="0.3">
      <c r="A646" t="s">
        <v>8391</v>
      </c>
      <c r="B646" t="s">
        <v>8316</v>
      </c>
      <c r="C646" t="s">
        <v>8223</v>
      </c>
      <c r="D646" t="s">
        <v>8220</v>
      </c>
    </row>
    <row r="647" spans="1:4" x14ac:dyDescent="0.3">
      <c r="A647" t="s">
        <v>8391</v>
      </c>
      <c r="B647" t="s">
        <v>8316</v>
      </c>
      <c r="C647" t="s">
        <v>8223</v>
      </c>
      <c r="D647" t="s">
        <v>8220</v>
      </c>
    </row>
    <row r="648" spans="1:4" x14ac:dyDescent="0.3">
      <c r="A648" t="s">
        <v>8391</v>
      </c>
      <c r="B648" t="s">
        <v>8316</v>
      </c>
      <c r="C648" t="s">
        <v>8223</v>
      </c>
      <c r="D648" t="s">
        <v>8220</v>
      </c>
    </row>
    <row r="649" spans="1:4" x14ac:dyDescent="0.3">
      <c r="A649" t="s">
        <v>8391</v>
      </c>
      <c r="B649" t="s">
        <v>8316</v>
      </c>
      <c r="C649" t="s">
        <v>8223</v>
      </c>
      <c r="D649" t="s">
        <v>8220</v>
      </c>
    </row>
    <row r="650" spans="1:4" x14ac:dyDescent="0.3">
      <c r="A650" t="s">
        <v>8391</v>
      </c>
      <c r="B650" t="s">
        <v>8316</v>
      </c>
      <c r="C650" t="s">
        <v>8223</v>
      </c>
      <c r="D650" t="s">
        <v>8220</v>
      </c>
    </row>
    <row r="651" spans="1:4" x14ac:dyDescent="0.3">
      <c r="A651" t="s">
        <v>8391</v>
      </c>
      <c r="B651" t="s">
        <v>8316</v>
      </c>
      <c r="C651" t="s">
        <v>8223</v>
      </c>
      <c r="D651" t="s">
        <v>8220</v>
      </c>
    </row>
    <row r="652" spans="1:4" x14ac:dyDescent="0.3">
      <c r="A652" t="s">
        <v>8391</v>
      </c>
      <c r="B652" t="s">
        <v>8316</v>
      </c>
      <c r="C652" t="s">
        <v>8223</v>
      </c>
      <c r="D652" t="s">
        <v>8220</v>
      </c>
    </row>
    <row r="653" spans="1:4" x14ac:dyDescent="0.3">
      <c r="A653" t="s">
        <v>8391</v>
      </c>
      <c r="B653" t="s">
        <v>8316</v>
      </c>
      <c r="C653" t="s">
        <v>8223</v>
      </c>
      <c r="D653" t="s">
        <v>8220</v>
      </c>
    </row>
    <row r="654" spans="1:4" x14ac:dyDescent="0.3">
      <c r="A654" t="s">
        <v>8391</v>
      </c>
      <c r="B654" t="s">
        <v>8316</v>
      </c>
      <c r="C654" t="s">
        <v>8223</v>
      </c>
      <c r="D654" t="s">
        <v>8220</v>
      </c>
    </row>
    <row r="655" spans="1:4" x14ac:dyDescent="0.3">
      <c r="A655" t="s">
        <v>8391</v>
      </c>
      <c r="B655" t="s">
        <v>8316</v>
      </c>
      <c r="C655" t="s">
        <v>8223</v>
      </c>
      <c r="D655" t="s">
        <v>8220</v>
      </c>
    </row>
    <row r="656" spans="1:4" x14ac:dyDescent="0.3">
      <c r="A656" t="s">
        <v>8391</v>
      </c>
      <c r="B656" t="s">
        <v>8316</v>
      </c>
      <c r="C656" t="s">
        <v>8223</v>
      </c>
      <c r="D656" t="s">
        <v>8220</v>
      </c>
    </row>
    <row r="657" spans="1:4" x14ac:dyDescent="0.3">
      <c r="A657" t="s">
        <v>8391</v>
      </c>
      <c r="B657" t="s">
        <v>8316</v>
      </c>
      <c r="C657" t="s">
        <v>8223</v>
      </c>
      <c r="D657" t="s">
        <v>8220</v>
      </c>
    </row>
    <row r="658" spans="1:4" x14ac:dyDescent="0.3">
      <c r="A658" t="s">
        <v>8391</v>
      </c>
      <c r="B658" t="s">
        <v>8316</v>
      </c>
      <c r="C658" t="s">
        <v>8223</v>
      </c>
      <c r="D658" t="s">
        <v>8220</v>
      </c>
    </row>
    <row r="659" spans="1:4" x14ac:dyDescent="0.3">
      <c r="A659" t="s">
        <v>8391</v>
      </c>
      <c r="B659" t="s">
        <v>8316</v>
      </c>
      <c r="C659" t="s">
        <v>8223</v>
      </c>
      <c r="D659" t="s">
        <v>8220</v>
      </c>
    </row>
    <row r="660" spans="1:4" x14ac:dyDescent="0.3">
      <c r="A660" t="s">
        <v>8391</v>
      </c>
      <c r="B660" t="s">
        <v>8316</v>
      </c>
      <c r="C660" t="s">
        <v>8223</v>
      </c>
      <c r="D660" t="s">
        <v>8220</v>
      </c>
    </row>
    <row r="661" spans="1:4" x14ac:dyDescent="0.3">
      <c r="A661" t="s">
        <v>8391</v>
      </c>
      <c r="B661" t="s">
        <v>8316</v>
      </c>
      <c r="C661" t="s">
        <v>8223</v>
      </c>
      <c r="D661" t="s">
        <v>8220</v>
      </c>
    </row>
    <row r="662" spans="1:4" x14ac:dyDescent="0.3">
      <c r="A662" t="s">
        <v>8391</v>
      </c>
      <c r="B662" t="s">
        <v>8316</v>
      </c>
      <c r="C662" t="s">
        <v>8223</v>
      </c>
      <c r="D662" t="s">
        <v>8220</v>
      </c>
    </row>
    <row r="663" spans="1:4" x14ac:dyDescent="0.3">
      <c r="A663" t="s">
        <v>8391</v>
      </c>
      <c r="B663" t="s">
        <v>8316</v>
      </c>
      <c r="C663" t="s">
        <v>8223</v>
      </c>
      <c r="D663" t="s">
        <v>8220</v>
      </c>
    </row>
    <row r="664" spans="1:4" x14ac:dyDescent="0.3">
      <c r="A664" t="s">
        <v>8391</v>
      </c>
      <c r="B664" t="s">
        <v>8316</v>
      </c>
      <c r="C664" t="s">
        <v>8223</v>
      </c>
      <c r="D664" t="s">
        <v>8220</v>
      </c>
    </row>
    <row r="665" spans="1:4" x14ac:dyDescent="0.3">
      <c r="A665" t="s">
        <v>8391</v>
      </c>
      <c r="B665" t="s">
        <v>8316</v>
      </c>
      <c r="C665" t="s">
        <v>8223</v>
      </c>
      <c r="D665" t="s">
        <v>8220</v>
      </c>
    </row>
    <row r="666" spans="1:4" x14ac:dyDescent="0.3">
      <c r="A666" t="s">
        <v>8391</v>
      </c>
      <c r="B666" t="s">
        <v>8316</v>
      </c>
      <c r="C666" t="s">
        <v>8223</v>
      </c>
      <c r="D666" t="s">
        <v>8220</v>
      </c>
    </row>
    <row r="667" spans="1:4" x14ac:dyDescent="0.3">
      <c r="A667" t="s">
        <v>8391</v>
      </c>
      <c r="B667" t="s">
        <v>8316</v>
      </c>
      <c r="C667" t="s">
        <v>8223</v>
      </c>
      <c r="D667" t="s">
        <v>8220</v>
      </c>
    </row>
    <row r="668" spans="1:4" x14ac:dyDescent="0.3">
      <c r="A668" t="s">
        <v>8391</v>
      </c>
      <c r="B668" t="s">
        <v>8316</v>
      </c>
      <c r="C668" t="s">
        <v>8223</v>
      </c>
      <c r="D668" t="s">
        <v>8220</v>
      </c>
    </row>
    <row r="669" spans="1:4" x14ac:dyDescent="0.3">
      <c r="A669" t="s">
        <v>8391</v>
      </c>
      <c r="B669" t="s">
        <v>8316</v>
      </c>
      <c r="C669" t="s">
        <v>8223</v>
      </c>
      <c r="D669" t="s">
        <v>8220</v>
      </c>
    </row>
    <row r="670" spans="1:4" x14ac:dyDescent="0.3">
      <c r="A670" t="s">
        <v>8391</v>
      </c>
      <c r="B670" t="s">
        <v>8316</v>
      </c>
      <c r="C670" t="s">
        <v>8223</v>
      </c>
      <c r="D670" t="s">
        <v>8220</v>
      </c>
    </row>
    <row r="671" spans="1:4" x14ac:dyDescent="0.3">
      <c r="A671" t="s">
        <v>8391</v>
      </c>
      <c r="B671" t="s">
        <v>8316</v>
      </c>
      <c r="C671" t="s">
        <v>8223</v>
      </c>
      <c r="D671" t="s">
        <v>8220</v>
      </c>
    </row>
    <row r="672" spans="1:4" x14ac:dyDescent="0.3">
      <c r="A672" t="s">
        <v>8391</v>
      </c>
      <c r="B672" t="s">
        <v>8316</v>
      </c>
      <c r="C672" t="s">
        <v>8223</v>
      </c>
      <c r="D672" t="s">
        <v>8220</v>
      </c>
    </row>
    <row r="673" spans="1:4" x14ac:dyDescent="0.3">
      <c r="A673" t="s">
        <v>8391</v>
      </c>
      <c r="B673" t="s">
        <v>8316</v>
      </c>
      <c r="C673" t="s">
        <v>8223</v>
      </c>
      <c r="D673" t="s">
        <v>8220</v>
      </c>
    </row>
    <row r="674" spans="1:4" x14ac:dyDescent="0.3">
      <c r="A674" t="s">
        <v>8391</v>
      </c>
      <c r="B674" t="s">
        <v>8316</v>
      </c>
      <c r="C674" t="s">
        <v>8223</v>
      </c>
      <c r="D674" t="s">
        <v>8220</v>
      </c>
    </row>
    <row r="675" spans="1:4" x14ac:dyDescent="0.3">
      <c r="A675" t="s">
        <v>8391</v>
      </c>
      <c r="B675" t="s">
        <v>8316</v>
      </c>
      <c r="C675" t="s">
        <v>8223</v>
      </c>
      <c r="D675" t="s">
        <v>8220</v>
      </c>
    </row>
    <row r="676" spans="1:4" x14ac:dyDescent="0.3">
      <c r="A676" t="s">
        <v>8391</v>
      </c>
      <c r="B676" t="s">
        <v>8316</v>
      </c>
      <c r="C676" t="s">
        <v>8223</v>
      </c>
      <c r="D676" t="s">
        <v>8220</v>
      </c>
    </row>
    <row r="677" spans="1:4" x14ac:dyDescent="0.3">
      <c r="A677" t="s">
        <v>8391</v>
      </c>
      <c r="B677" t="s">
        <v>8316</v>
      </c>
      <c r="C677" t="s">
        <v>8223</v>
      </c>
      <c r="D677" t="s">
        <v>8220</v>
      </c>
    </row>
    <row r="678" spans="1:4" x14ac:dyDescent="0.3">
      <c r="A678" t="s">
        <v>8391</v>
      </c>
      <c r="B678" t="s">
        <v>8316</v>
      </c>
      <c r="C678" t="s">
        <v>8223</v>
      </c>
      <c r="D678" t="s">
        <v>8220</v>
      </c>
    </row>
    <row r="679" spans="1:4" x14ac:dyDescent="0.3">
      <c r="A679" t="s">
        <v>8391</v>
      </c>
      <c r="B679" t="s">
        <v>8316</v>
      </c>
      <c r="C679" t="s">
        <v>8223</v>
      </c>
      <c r="D679" t="s">
        <v>8220</v>
      </c>
    </row>
    <row r="680" spans="1:4" x14ac:dyDescent="0.3">
      <c r="A680" t="s">
        <v>8391</v>
      </c>
      <c r="B680" t="s">
        <v>8316</v>
      </c>
      <c r="C680" t="s">
        <v>8223</v>
      </c>
      <c r="D680" t="s">
        <v>8220</v>
      </c>
    </row>
    <row r="681" spans="1:4" x14ac:dyDescent="0.3">
      <c r="A681" t="s">
        <v>8391</v>
      </c>
      <c r="B681" t="s">
        <v>8316</v>
      </c>
      <c r="C681" t="s">
        <v>8223</v>
      </c>
      <c r="D681" t="s">
        <v>8220</v>
      </c>
    </row>
    <row r="682" spans="1:4" x14ac:dyDescent="0.3">
      <c r="A682" t="s">
        <v>8391</v>
      </c>
      <c r="B682" t="s">
        <v>8316</v>
      </c>
      <c r="C682" t="s">
        <v>8223</v>
      </c>
      <c r="D682" t="s">
        <v>8220</v>
      </c>
    </row>
    <row r="683" spans="1:4" x14ac:dyDescent="0.3">
      <c r="A683" t="s">
        <v>8391</v>
      </c>
      <c r="B683" t="s">
        <v>8316</v>
      </c>
      <c r="C683" t="s">
        <v>8223</v>
      </c>
      <c r="D683" t="s">
        <v>8220</v>
      </c>
    </row>
    <row r="684" spans="1:4" x14ac:dyDescent="0.3">
      <c r="A684" t="s">
        <v>8391</v>
      </c>
      <c r="B684" t="s">
        <v>8316</v>
      </c>
      <c r="C684" t="s">
        <v>8223</v>
      </c>
      <c r="D684" t="s">
        <v>8220</v>
      </c>
    </row>
    <row r="685" spans="1:4" x14ac:dyDescent="0.3">
      <c r="A685" t="s">
        <v>8391</v>
      </c>
      <c r="B685" t="s">
        <v>8316</v>
      </c>
      <c r="C685" t="s">
        <v>8223</v>
      </c>
      <c r="D685" t="s">
        <v>8220</v>
      </c>
    </row>
    <row r="686" spans="1:4" x14ac:dyDescent="0.3">
      <c r="A686" t="s">
        <v>8391</v>
      </c>
      <c r="B686" t="s">
        <v>8316</v>
      </c>
      <c r="C686" t="s">
        <v>8223</v>
      </c>
      <c r="D686" t="s">
        <v>8220</v>
      </c>
    </row>
    <row r="687" spans="1:4" x14ac:dyDescent="0.3">
      <c r="A687" t="s">
        <v>8391</v>
      </c>
      <c r="B687" t="s">
        <v>8316</v>
      </c>
      <c r="C687" t="s">
        <v>8223</v>
      </c>
      <c r="D687" t="s">
        <v>8220</v>
      </c>
    </row>
    <row r="688" spans="1:4" x14ac:dyDescent="0.3">
      <c r="A688" t="s">
        <v>8391</v>
      </c>
      <c r="B688" t="s">
        <v>8316</v>
      </c>
      <c r="C688" t="s">
        <v>8223</v>
      </c>
      <c r="D688" t="s">
        <v>8220</v>
      </c>
    </row>
    <row r="689" spans="1:4" x14ac:dyDescent="0.3">
      <c r="A689" t="s">
        <v>8391</v>
      </c>
      <c r="B689" t="s">
        <v>8316</v>
      </c>
      <c r="C689" t="s">
        <v>8223</v>
      </c>
      <c r="D689" t="s">
        <v>8220</v>
      </c>
    </row>
    <row r="690" spans="1:4" x14ac:dyDescent="0.3">
      <c r="A690" t="s">
        <v>8391</v>
      </c>
      <c r="B690" t="s">
        <v>8316</v>
      </c>
      <c r="C690" t="s">
        <v>8223</v>
      </c>
      <c r="D690" t="s">
        <v>8220</v>
      </c>
    </row>
    <row r="691" spans="1:4" x14ac:dyDescent="0.3">
      <c r="A691" t="s">
        <v>8391</v>
      </c>
      <c r="B691" t="s">
        <v>8316</v>
      </c>
      <c r="C691" t="s">
        <v>8223</v>
      </c>
      <c r="D691" t="s">
        <v>8220</v>
      </c>
    </row>
    <row r="692" spans="1:4" x14ac:dyDescent="0.3">
      <c r="A692" t="s">
        <v>8391</v>
      </c>
      <c r="B692" t="s">
        <v>8316</v>
      </c>
      <c r="C692" t="s">
        <v>8223</v>
      </c>
      <c r="D692" t="s">
        <v>8220</v>
      </c>
    </row>
    <row r="693" spans="1:4" x14ac:dyDescent="0.3">
      <c r="A693" t="s">
        <v>8391</v>
      </c>
      <c r="B693" t="s">
        <v>8316</v>
      </c>
      <c r="C693" t="s">
        <v>8223</v>
      </c>
      <c r="D693" t="s">
        <v>8220</v>
      </c>
    </row>
    <row r="694" spans="1:4" x14ac:dyDescent="0.3">
      <c r="A694" t="s">
        <v>8391</v>
      </c>
      <c r="B694" t="s">
        <v>8316</v>
      </c>
      <c r="C694" t="s">
        <v>8223</v>
      </c>
      <c r="D694" t="s">
        <v>8220</v>
      </c>
    </row>
    <row r="695" spans="1:4" x14ac:dyDescent="0.3">
      <c r="A695" t="s">
        <v>8391</v>
      </c>
      <c r="B695" t="s">
        <v>8316</v>
      </c>
      <c r="C695" t="s">
        <v>8223</v>
      </c>
      <c r="D695" t="s">
        <v>8220</v>
      </c>
    </row>
    <row r="696" spans="1:4" x14ac:dyDescent="0.3">
      <c r="A696" t="s">
        <v>8391</v>
      </c>
      <c r="B696" t="s">
        <v>8316</v>
      </c>
      <c r="C696" t="s">
        <v>8223</v>
      </c>
      <c r="D696" t="s">
        <v>8220</v>
      </c>
    </row>
    <row r="697" spans="1:4" x14ac:dyDescent="0.3">
      <c r="A697" t="s">
        <v>8391</v>
      </c>
      <c r="B697" t="s">
        <v>8316</v>
      </c>
      <c r="C697" t="s">
        <v>8223</v>
      </c>
      <c r="D697" t="s">
        <v>8220</v>
      </c>
    </row>
    <row r="698" spans="1:4" x14ac:dyDescent="0.3">
      <c r="A698" t="s">
        <v>8391</v>
      </c>
      <c r="B698" t="s">
        <v>8316</v>
      </c>
      <c r="C698" t="s">
        <v>8223</v>
      </c>
      <c r="D698" t="s">
        <v>8220</v>
      </c>
    </row>
    <row r="699" spans="1:4" x14ac:dyDescent="0.3">
      <c r="A699" t="s">
        <v>8391</v>
      </c>
      <c r="B699" t="s">
        <v>8316</v>
      </c>
      <c r="C699" t="s">
        <v>8223</v>
      </c>
      <c r="D699" t="s">
        <v>8220</v>
      </c>
    </row>
    <row r="700" spans="1:4" x14ac:dyDescent="0.3">
      <c r="A700" t="s">
        <v>8391</v>
      </c>
      <c r="B700" t="s">
        <v>8316</v>
      </c>
      <c r="C700" t="s">
        <v>8223</v>
      </c>
      <c r="D700" t="s">
        <v>8220</v>
      </c>
    </row>
    <row r="701" spans="1:4" x14ac:dyDescent="0.3">
      <c r="A701" t="s">
        <v>8391</v>
      </c>
      <c r="B701" t="s">
        <v>8316</v>
      </c>
      <c r="C701" t="s">
        <v>8223</v>
      </c>
      <c r="D701" t="s">
        <v>8220</v>
      </c>
    </row>
    <row r="702" spans="1:4" x14ac:dyDescent="0.3">
      <c r="A702" t="s">
        <v>8391</v>
      </c>
      <c r="B702" t="s">
        <v>8316</v>
      </c>
      <c r="C702" t="s">
        <v>8223</v>
      </c>
      <c r="D702" t="s">
        <v>8220</v>
      </c>
    </row>
    <row r="703" spans="1:4" x14ac:dyDescent="0.3">
      <c r="A703" t="s">
        <v>8391</v>
      </c>
      <c r="B703" t="s">
        <v>8316</v>
      </c>
      <c r="C703" t="s">
        <v>8223</v>
      </c>
      <c r="D703" t="s">
        <v>8220</v>
      </c>
    </row>
    <row r="704" spans="1:4" x14ac:dyDescent="0.3">
      <c r="A704" t="s">
        <v>8391</v>
      </c>
      <c r="B704" t="s">
        <v>8316</v>
      </c>
      <c r="C704" t="s">
        <v>8223</v>
      </c>
      <c r="D704" t="s">
        <v>8220</v>
      </c>
    </row>
    <row r="705" spans="1:4" x14ac:dyDescent="0.3">
      <c r="A705" t="s">
        <v>8391</v>
      </c>
      <c r="B705" t="s">
        <v>8316</v>
      </c>
      <c r="C705" t="s">
        <v>8223</v>
      </c>
      <c r="D705" t="s">
        <v>8220</v>
      </c>
    </row>
    <row r="706" spans="1:4" x14ac:dyDescent="0.3">
      <c r="A706" t="s">
        <v>8391</v>
      </c>
      <c r="B706" t="s">
        <v>8316</v>
      </c>
      <c r="C706" t="s">
        <v>8223</v>
      </c>
      <c r="D706" t="s">
        <v>8220</v>
      </c>
    </row>
    <row r="707" spans="1:4" x14ac:dyDescent="0.3">
      <c r="A707" t="s">
        <v>8391</v>
      </c>
      <c r="B707" t="s">
        <v>8316</v>
      </c>
      <c r="C707" t="s">
        <v>8223</v>
      </c>
      <c r="D707" t="s">
        <v>8220</v>
      </c>
    </row>
    <row r="708" spans="1:4" x14ac:dyDescent="0.3">
      <c r="A708" t="s">
        <v>8391</v>
      </c>
      <c r="B708" t="s">
        <v>8316</v>
      </c>
      <c r="C708" t="s">
        <v>8223</v>
      </c>
      <c r="D708" t="s">
        <v>8220</v>
      </c>
    </row>
    <row r="709" spans="1:4" x14ac:dyDescent="0.3">
      <c r="A709" t="s">
        <v>8391</v>
      </c>
      <c r="B709" t="s">
        <v>8316</v>
      </c>
      <c r="C709" t="s">
        <v>8223</v>
      </c>
      <c r="D709" t="s">
        <v>8220</v>
      </c>
    </row>
    <row r="710" spans="1:4" x14ac:dyDescent="0.3">
      <c r="A710" t="s">
        <v>8391</v>
      </c>
      <c r="B710" t="s">
        <v>8316</v>
      </c>
      <c r="C710" t="s">
        <v>8223</v>
      </c>
      <c r="D710" t="s">
        <v>8220</v>
      </c>
    </row>
    <row r="711" spans="1:4" x14ac:dyDescent="0.3">
      <c r="A711" t="s">
        <v>8391</v>
      </c>
      <c r="B711" t="s">
        <v>8316</v>
      </c>
      <c r="C711" t="s">
        <v>8223</v>
      </c>
      <c r="D711" t="s">
        <v>8220</v>
      </c>
    </row>
    <row r="712" spans="1:4" x14ac:dyDescent="0.3">
      <c r="A712" t="s">
        <v>8391</v>
      </c>
      <c r="B712" t="s">
        <v>8316</v>
      </c>
      <c r="C712" t="s">
        <v>8223</v>
      </c>
      <c r="D712" t="s">
        <v>8220</v>
      </c>
    </row>
    <row r="713" spans="1:4" x14ac:dyDescent="0.3">
      <c r="A713" t="s">
        <v>8391</v>
      </c>
      <c r="B713" t="s">
        <v>8316</v>
      </c>
      <c r="C713" t="s">
        <v>8223</v>
      </c>
      <c r="D713" t="s">
        <v>8220</v>
      </c>
    </row>
    <row r="714" spans="1:4" x14ac:dyDescent="0.3">
      <c r="A714" t="s">
        <v>8391</v>
      </c>
      <c r="B714" t="s">
        <v>8316</v>
      </c>
      <c r="C714" t="s">
        <v>8223</v>
      </c>
      <c r="D714" t="s">
        <v>8220</v>
      </c>
    </row>
    <row r="715" spans="1:4" x14ac:dyDescent="0.3">
      <c r="A715" t="s">
        <v>8391</v>
      </c>
      <c r="B715" t="s">
        <v>8316</v>
      </c>
      <c r="C715" t="s">
        <v>8223</v>
      </c>
      <c r="D715" t="s">
        <v>8220</v>
      </c>
    </row>
    <row r="716" spans="1:4" x14ac:dyDescent="0.3">
      <c r="A716" t="s">
        <v>8391</v>
      </c>
      <c r="B716" t="s">
        <v>8316</v>
      </c>
      <c r="C716" t="s">
        <v>8223</v>
      </c>
      <c r="D716" t="s">
        <v>8220</v>
      </c>
    </row>
    <row r="717" spans="1:4" x14ac:dyDescent="0.3">
      <c r="A717" t="s">
        <v>8391</v>
      </c>
      <c r="B717" t="s">
        <v>8316</v>
      </c>
      <c r="C717" t="s">
        <v>8223</v>
      </c>
      <c r="D717" t="s">
        <v>8220</v>
      </c>
    </row>
    <row r="718" spans="1:4" x14ac:dyDescent="0.3">
      <c r="A718" t="s">
        <v>8391</v>
      </c>
      <c r="B718" t="s">
        <v>8316</v>
      </c>
      <c r="C718" t="s">
        <v>8223</v>
      </c>
      <c r="D718" t="s">
        <v>8220</v>
      </c>
    </row>
    <row r="719" spans="1:4" x14ac:dyDescent="0.3">
      <c r="A719" t="s">
        <v>8391</v>
      </c>
      <c r="B719" t="s">
        <v>8316</v>
      </c>
      <c r="C719" t="s">
        <v>8223</v>
      </c>
      <c r="D719" t="s">
        <v>8220</v>
      </c>
    </row>
    <row r="720" spans="1:4" x14ac:dyDescent="0.3">
      <c r="A720" t="s">
        <v>8391</v>
      </c>
      <c r="B720" t="s">
        <v>8316</v>
      </c>
      <c r="C720" t="s">
        <v>8223</v>
      </c>
      <c r="D720" t="s">
        <v>8220</v>
      </c>
    </row>
    <row r="721" spans="1:4" x14ac:dyDescent="0.3">
      <c r="A721" t="s">
        <v>8391</v>
      </c>
      <c r="B721" t="s">
        <v>8316</v>
      </c>
      <c r="C721" t="s">
        <v>8223</v>
      </c>
      <c r="D721" t="s">
        <v>8220</v>
      </c>
    </row>
    <row r="722" spans="1:4" x14ac:dyDescent="0.3">
      <c r="A722" t="s">
        <v>8391</v>
      </c>
      <c r="B722" t="s">
        <v>8316</v>
      </c>
      <c r="C722" t="s">
        <v>8223</v>
      </c>
      <c r="D722" t="s">
        <v>8220</v>
      </c>
    </row>
    <row r="723" spans="1:4" x14ac:dyDescent="0.3">
      <c r="A723" t="s">
        <v>8391</v>
      </c>
      <c r="B723" t="s">
        <v>8316</v>
      </c>
      <c r="C723" t="s">
        <v>8223</v>
      </c>
      <c r="D723" t="s">
        <v>8220</v>
      </c>
    </row>
    <row r="724" spans="1:4" x14ac:dyDescent="0.3">
      <c r="A724" t="s">
        <v>8391</v>
      </c>
      <c r="B724" t="s">
        <v>8316</v>
      </c>
      <c r="C724" t="s">
        <v>8223</v>
      </c>
      <c r="D724" t="s">
        <v>8220</v>
      </c>
    </row>
    <row r="725" spans="1:4" x14ac:dyDescent="0.3">
      <c r="A725" t="s">
        <v>8391</v>
      </c>
      <c r="B725" t="s">
        <v>8316</v>
      </c>
      <c r="C725" t="s">
        <v>8223</v>
      </c>
      <c r="D725" t="s">
        <v>8220</v>
      </c>
    </row>
    <row r="726" spans="1:4" x14ac:dyDescent="0.3">
      <c r="A726" t="s">
        <v>8391</v>
      </c>
      <c r="B726" t="s">
        <v>8316</v>
      </c>
      <c r="C726" t="s">
        <v>8223</v>
      </c>
      <c r="D726" t="s">
        <v>8220</v>
      </c>
    </row>
    <row r="727" spans="1:4" x14ac:dyDescent="0.3">
      <c r="A727" t="s">
        <v>8391</v>
      </c>
      <c r="B727" t="s">
        <v>8316</v>
      </c>
      <c r="C727" t="s">
        <v>8223</v>
      </c>
      <c r="D727" t="s">
        <v>8220</v>
      </c>
    </row>
    <row r="728" spans="1:4" x14ac:dyDescent="0.3">
      <c r="A728" t="s">
        <v>8391</v>
      </c>
      <c r="B728" t="s">
        <v>8316</v>
      </c>
      <c r="C728" t="s">
        <v>8223</v>
      </c>
      <c r="D728" t="s">
        <v>8220</v>
      </c>
    </row>
    <row r="729" spans="1:4" x14ac:dyDescent="0.3">
      <c r="A729" t="s">
        <v>8391</v>
      </c>
      <c r="B729" t="s">
        <v>8316</v>
      </c>
      <c r="C729" t="s">
        <v>8223</v>
      </c>
      <c r="D729" t="s">
        <v>8220</v>
      </c>
    </row>
    <row r="730" spans="1:4" x14ac:dyDescent="0.3">
      <c r="A730" t="s">
        <v>8391</v>
      </c>
      <c r="B730" t="s">
        <v>8316</v>
      </c>
      <c r="C730" t="s">
        <v>8223</v>
      </c>
      <c r="D730" t="s">
        <v>8220</v>
      </c>
    </row>
    <row r="731" spans="1:4" x14ac:dyDescent="0.3">
      <c r="A731" t="s">
        <v>8391</v>
      </c>
      <c r="B731" t="s">
        <v>8316</v>
      </c>
      <c r="C731" t="s">
        <v>8223</v>
      </c>
      <c r="D731" t="s">
        <v>8220</v>
      </c>
    </row>
    <row r="732" spans="1:4" x14ac:dyDescent="0.3">
      <c r="A732" t="s">
        <v>8391</v>
      </c>
      <c r="B732" t="s">
        <v>8316</v>
      </c>
      <c r="C732" t="s">
        <v>8223</v>
      </c>
      <c r="D732" t="s">
        <v>8220</v>
      </c>
    </row>
    <row r="733" spans="1:4" x14ac:dyDescent="0.3">
      <c r="A733" t="s">
        <v>8391</v>
      </c>
      <c r="B733" t="s">
        <v>8316</v>
      </c>
      <c r="C733" t="s">
        <v>8223</v>
      </c>
      <c r="D733" t="s">
        <v>8220</v>
      </c>
    </row>
    <row r="734" spans="1:4" x14ac:dyDescent="0.3">
      <c r="A734" t="s">
        <v>8391</v>
      </c>
      <c r="B734" t="s">
        <v>8316</v>
      </c>
      <c r="C734" t="s">
        <v>8223</v>
      </c>
      <c r="D734" t="s">
        <v>8220</v>
      </c>
    </row>
    <row r="735" spans="1:4" x14ac:dyDescent="0.3">
      <c r="A735" t="s">
        <v>8391</v>
      </c>
      <c r="B735" t="s">
        <v>8316</v>
      </c>
      <c r="C735" t="s">
        <v>8223</v>
      </c>
      <c r="D735" t="s">
        <v>8220</v>
      </c>
    </row>
    <row r="736" spans="1:4" x14ac:dyDescent="0.3">
      <c r="A736" t="s">
        <v>8391</v>
      </c>
      <c r="B736" t="s">
        <v>8316</v>
      </c>
      <c r="C736" t="s">
        <v>8223</v>
      </c>
      <c r="D736" t="s">
        <v>8220</v>
      </c>
    </row>
    <row r="737" spans="1:4" x14ac:dyDescent="0.3">
      <c r="A737" t="s">
        <v>8391</v>
      </c>
      <c r="B737" t="s">
        <v>8316</v>
      </c>
      <c r="C737" t="s">
        <v>8223</v>
      </c>
      <c r="D737" t="s">
        <v>8220</v>
      </c>
    </row>
    <row r="738" spans="1:4" x14ac:dyDescent="0.3">
      <c r="A738" t="s">
        <v>8391</v>
      </c>
      <c r="B738" t="s">
        <v>8316</v>
      </c>
      <c r="C738" t="s">
        <v>8223</v>
      </c>
      <c r="D738" t="s">
        <v>8220</v>
      </c>
    </row>
    <row r="739" spans="1:4" x14ac:dyDescent="0.3">
      <c r="A739" t="s">
        <v>8391</v>
      </c>
      <c r="B739" t="s">
        <v>8316</v>
      </c>
      <c r="C739" t="s">
        <v>8223</v>
      </c>
      <c r="D739" t="s">
        <v>8220</v>
      </c>
    </row>
    <row r="740" spans="1:4" x14ac:dyDescent="0.3">
      <c r="A740" t="s">
        <v>8391</v>
      </c>
      <c r="B740" t="s">
        <v>8316</v>
      </c>
      <c r="C740" t="s">
        <v>8223</v>
      </c>
      <c r="D740" t="s">
        <v>8220</v>
      </c>
    </row>
    <row r="741" spans="1:4" x14ac:dyDescent="0.3">
      <c r="A741" t="s">
        <v>8391</v>
      </c>
      <c r="B741" t="s">
        <v>8316</v>
      </c>
      <c r="C741" t="s">
        <v>8223</v>
      </c>
      <c r="D741" t="s">
        <v>8220</v>
      </c>
    </row>
    <row r="742" spans="1:4" x14ac:dyDescent="0.3">
      <c r="A742" t="s">
        <v>8391</v>
      </c>
      <c r="B742" t="s">
        <v>8316</v>
      </c>
      <c r="C742" t="s">
        <v>8223</v>
      </c>
      <c r="D742" t="s">
        <v>8220</v>
      </c>
    </row>
    <row r="743" spans="1:4" x14ac:dyDescent="0.3">
      <c r="A743" t="s">
        <v>8391</v>
      </c>
      <c r="B743" t="s">
        <v>8316</v>
      </c>
      <c r="C743" t="s">
        <v>8223</v>
      </c>
      <c r="D743" t="s">
        <v>8220</v>
      </c>
    </row>
    <row r="744" spans="1:4" x14ac:dyDescent="0.3">
      <c r="A744" t="s">
        <v>8391</v>
      </c>
      <c r="B744" t="s">
        <v>8316</v>
      </c>
      <c r="C744" t="s">
        <v>8223</v>
      </c>
      <c r="D744" t="s">
        <v>8220</v>
      </c>
    </row>
    <row r="745" spans="1:4" x14ac:dyDescent="0.3">
      <c r="A745" t="s">
        <v>8391</v>
      </c>
      <c r="B745" t="s">
        <v>8316</v>
      </c>
      <c r="C745" t="s">
        <v>8223</v>
      </c>
      <c r="D745" t="s">
        <v>8220</v>
      </c>
    </row>
    <row r="746" spans="1:4" x14ac:dyDescent="0.3">
      <c r="A746" t="s">
        <v>8391</v>
      </c>
      <c r="B746" t="s">
        <v>8316</v>
      </c>
      <c r="C746" t="s">
        <v>8223</v>
      </c>
      <c r="D746" t="s">
        <v>8220</v>
      </c>
    </row>
    <row r="747" spans="1:4" x14ac:dyDescent="0.3">
      <c r="A747" t="s">
        <v>8391</v>
      </c>
      <c r="B747" t="s">
        <v>8316</v>
      </c>
      <c r="C747" t="s">
        <v>8223</v>
      </c>
      <c r="D747" t="s">
        <v>8220</v>
      </c>
    </row>
    <row r="748" spans="1:4" x14ac:dyDescent="0.3">
      <c r="A748" t="s">
        <v>8391</v>
      </c>
      <c r="B748" t="s">
        <v>8316</v>
      </c>
      <c r="C748" t="s">
        <v>8223</v>
      </c>
      <c r="D748" t="s">
        <v>8220</v>
      </c>
    </row>
    <row r="749" spans="1:4" x14ac:dyDescent="0.3">
      <c r="A749" t="s">
        <v>8391</v>
      </c>
      <c r="B749" t="s">
        <v>8316</v>
      </c>
      <c r="C749" t="s">
        <v>8223</v>
      </c>
      <c r="D749" t="s">
        <v>8220</v>
      </c>
    </row>
    <row r="750" spans="1:4" x14ac:dyDescent="0.3">
      <c r="A750" t="s">
        <v>8391</v>
      </c>
      <c r="B750" t="s">
        <v>8316</v>
      </c>
      <c r="C750" t="s">
        <v>8223</v>
      </c>
      <c r="D750" t="s">
        <v>8220</v>
      </c>
    </row>
    <row r="751" spans="1:4" x14ac:dyDescent="0.3">
      <c r="A751" t="s">
        <v>8391</v>
      </c>
      <c r="B751" t="s">
        <v>8316</v>
      </c>
      <c r="C751" t="s">
        <v>8223</v>
      </c>
      <c r="D751" t="s">
        <v>8220</v>
      </c>
    </row>
    <row r="752" spans="1:4" x14ac:dyDescent="0.3">
      <c r="A752" t="s">
        <v>8391</v>
      </c>
      <c r="B752" t="s">
        <v>8316</v>
      </c>
      <c r="C752" t="s">
        <v>8223</v>
      </c>
      <c r="D752" t="s">
        <v>8220</v>
      </c>
    </row>
    <row r="753" spans="1:4" x14ac:dyDescent="0.3">
      <c r="A753" t="s">
        <v>8391</v>
      </c>
      <c r="B753" t="s">
        <v>8316</v>
      </c>
      <c r="C753" t="s">
        <v>8223</v>
      </c>
      <c r="D753" t="s">
        <v>8220</v>
      </c>
    </row>
    <row r="754" spans="1:4" x14ac:dyDescent="0.3">
      <c r="A754" t="s">
        <v>8391</v>
      </c>
      <c r="B754" t="s">
        <v>8316</v>
      </c>
      <c r="C754" t="s">
        <v>8223</v>
      </c>
      <c r="D754" t="s">
        <v>8220</v>
      </c>
    </row>
    <row r="755" spans="1:4" x14ac:dyDescent="0.3">
      <c r="A755" t="s">
        <v>8391</v>
      </c>
      <c r="B755" t="s">
        <v>8316</v>
      </c>
      <c r="C755" t="s">
        <v>8223</v>
      </c>
      <c r="D755" t="s">
        <v>8220</v>
      </c>
    </row>
    <row r="756" spans="1:4" x14ac:dyDescent="0.3">
      <c r="A756" t="s">
        <v>8391</v>
      </c>
      <c r="B756" t="s">
        <v>8316</v>
      </c>
      <c r="C756" t="s">
        <v>8223</v>
      </c>
      <c r="D756" t="s">
        <v>8220</v>
      </c>
    </row>
    <row r="757" spans="1:4" x14ac:dyDescent="0.3">
      <c r="A757" t="s">
        <v>8391</v>
      </c>
      <c r="B757" t="s">
        <v>8316</v>
      </c>
      <c r="C757" t="s">
        <v>8223</v>
      </c>
      <c r="D757" t="s">
        <v>8220</v>
      </c>
    </row>
    <row r="758" spans="1:4" x14ac:dyDescent="0.3">
      <c r="A758" t="s">
        <v>8391</v>
      </c>
      <c r="B758" t="s">
        <v>8316</v>
      </c>
      <c r="C758" t="s">
        <v>8223</v>
      </c>
      <c r="D758" t="s">
        <v>8220</v>
      </c>
    </row>
    <row r="759" spans="1:4" x14ac:dyDescent="0.3">
      <c r="A759" t="s">
        <v>8391</v>
      </c>
      <c r="B759" t="s">
        <v>8316</v>
      </c>
      <c r="C759" t="s">
        <v>8223</v>
      </c>
      <c r="D759" t="s">
        <v>8220</v>
      </c>
    </row>
    <row r="760" spans="1:4" x14ac:dyDescent="0.3">
      <c r="A760" t="s">
        <v>8391</v>
      </c>
      <c r="B760" t="s">
        <v>8316</v>
      </c>
      <c r="C760" t="s">
        <v>8223</v>
      </c>
      <c r="D760" t="s">
        <v>8220</v>
      </c>
    </row>
    <row r="761" spans="1:4" x14ac:dyDescent="0.3">
      <c r="A761" t="s">
        <v>8391</v>
      </c>
      <c r="B761" t="s">
        <v>8316</v>
      </c>
      <c r="C761" t="s">
        <v>8223</v>
      </c>
      <c r="D761" t="s">
        <v>8220</v>
      </c>
    </row>
    <row r="762" spans="1:4" x14ac:dyDescent="0.3">
      <c r="A762" t="s">
        <v>8391</v>
      </c>
      <c r="B762" t="s">
        <v>8316</v>
      </c>
      <c r="C762" t="s">
        <v>8223</v>
      </c>
      <c r="D762" t="s">
        <v>8220</v>
      </c>
    </row>
    <row r="763" spans="1:4" x14ac:dyDescent="0.3">
      <c r="A763" t="s">
        <v>8391</v>
      </c>
      <c r="B763" t="s">
        <v>8316</v>
      </c>
      <c r="C763" t="s">
        <v>8223</v>
      </c>
      <c r="D763" t="s">
        <v>8220</v>
      </c>
    </row>
    <row r="764" spans="1:4" x14ac:dyDescent="0.3">
      <c r="A764" t="s">
        <v>8391</v>
      </c>
      <c r="B764" t="s">
        <v>8316</v>
      </c>
      <c r="C764" t="s">
        <v>8223</v>
      </c>
      <c r="D764" t="s">
        <v>8220</v>
      </c>
    </row>
    <row r="765" spans="1:4" x14ac:dyDescent="0.3">
      <c r="A765" t="s">
        <v>8391</v>
      </c>
      <c r="B765" t="s">
        <v>8316</v>
      </c>
      <c r="C765" t="s">
        <v>8223</v>
      </c>
      <c r="D765" t="s">
        <v>8220</v>
      </c>
    </row>
    <row r="766" spans="1:4" x14ac:dyDescent="0.3">
      <c r="A766" t="s">
        <v>8391</v>
      </c>
      <c r="B766" t="s">
        <v>8316</v>
      </c>
      <c r="C766" t="s">
        <v>8223</v>
      </c>
      <c r="D766" t="s">
        <v>8220</v>
      </c>
    </row>
    <row r="767" spans="1:4" x14ac:dyDescent="0.3">
      <c r="A767" t="s">
        <v>8391</v>
      </c>
      <c r="B767" t="s">
        <v>8316</v>
      </c>
      <c r="C767" t="s">
        <v>8223</v>
      </c>
      <c r="D767" t="s">
        <v>8220</v>
      </c>
    </row>
    <row r="768" spans="1:4" x14ac:dyDescent="0.3">
      <c r="A768" t="s">
        <v>8391</v>
      </c>
      <c r="B768" t="s">
        <v>8316</v>
      </c>
      <c r="C768" t="s">
        <v>8223</v>
      </c>
      <c r="D768" t="s">
        <v>8220</v>
      </c>
    </row>
    <row r="769" spans="1:4" x14ac:dyDescent="0.3">
      <c r="A769" t="s">
        <v>8391</v>
      </c>
      <c r="B769" t="s">
        <v>8316</v>
      </c>
      <c r="C769" t="s">
        <v>8223</v>
      </c>
      <c r="D769" t="s">
        <v>8220</v>
      </c>
    </row>
    <row r="770" spans="1:4" x14ac:dyDescent="0.3">
      <c r="A770" t="s">
        <v>8391</v>
      </c>
      <c r="B770" t="s">
        <v>8316</v>
      </c>
      <c r="C770" t="s">
        <v>8223</v>
      </c>
      <c r="D770" t="s">
        <v>8220</v>
      </c>
    </row>
    <row r="771" spans="1:4" x14ac:dyDescent="0.3">
      <c r="A771" t="s">
        <v>8391</v>
      </c>
      <c r="B771" t="s">
        <v>8316</v>
      </c>
      <c r="C771" t="s">
        <v>8223</v>
      </c>
      <c r="D771" t="s">
        <v>8220</v>
      </c>
    </row>
    <row r="772" spans="1:4" x14ac:dyDescent="0.3">
      <c r="A772" t="s">
        <v>8391</v>
      </c>
      <c r="B772" t="s">
        <v>8316</v>
      </c>
      <c r="C772" t="s">
        <v>8223</v>
      </c>
      <c r="D772" t="s">
        <v>8220</v>
      </c>
    </row>
    <row r="773" spans="1:4" x14ac:dyDescent="0.3">
      <c r="A773" t="s">
        <v>8391</v>
      </c>
      <c r="B773" t="s">
        <v>8316</v>
      </c>
      <c r="C773" t="s">
        <v>8223</v>
      </c>
      <c r="D773" t="s">
        <v>8220</v>
      </c>
    </row>
    <row r="774" spans="1:4" x14ac:dyDescent="0.3">
      <c r="A774" t="s">
        <v>8391</v>
      </c>
      <c r="B774" t="s">
        <v>8316</v>
      </c>
      <c r="C774" t="s">
        <v>8223</v>
      </c>
      <c r="D774" t="s">
        <v>8220</v>
      </c>
    </row>
    <row r="775" spans="1:4" x14ac:dyDescent="0.3">
      <c r="A775" t="s">
        <v>8391</v>
      </c>
      <c r="B775" t="s">
        <v>8316</v>
      </c>
      <c r="C775" t="s">
        <v>8223</v>
      </c>
      <c r="D775" t="s">
        <v>8220</v>
      </c>
    </row>
    <row r="776" spans="1:4" x14ac:dyDescent="0.3">
      <c r="A776" t="s">
        <v>8391</v>
      </c>
      <c r="B776" t="s">
        <v>8316</v>
      </c>
      <c r="C776" t="s">
        <v>8223</v>
      </c>
      <c r="D776" t="s">
        <v>8220</v>
      </c>
    </row>
    <row r="777" spans="1:4" x14ac:dyDescent="0.3">
      <c r="A777" t="s">
        <v>8391</v>
      </c>
      <c r="B777" t="s">
        <v>8316</v>
      </c>
      <c r="C777" t="s">
        <v>8223</v>
      </c>
      <c r="D777" t="s">
        <v>8220</v>
      </c>
    </row>
    <row r="778" spans="1:4" x14ac:dyDescent="0.3">
      <c r="A778" t="s">
        <v>8391</v>
      </c>
      <c r="B778" t="s">
        <v>8316</v>
      </c>
      <c r="C778" t="s">
        <v>8223</v>
      </c>
      <c r="D778" t="s">
        <v>8220</v>
      </c>
    </row>
    <row r="779" spans="1:4" x14ac:dyDescent="0.3">
      <c r="A779" t="s">
        <v>8391</v>
      </c>
      <c r="B779" t="s">
        <v>8316</v>
      </c>
      <c r="C779" t="s">
        <v>8223</v>
      </c>
      <c r="D779" t="s">
        <v>8220</v>
      </c>
    </row>
    <row r="780" spans="1:4" x14ac:dyDescent="0.3">
      <c r="A780" t="s">
        <v>8391</v>
      </c>
      <c r="B780" t="s">
        <v>8316</v>
      </c>
      <c r="C780" t="s">
        <v>8223</v>
      </c>
      <c r="D780" t="s">
        <v>8220</v>
      </c>
    </row>
    <row r="781" spans="1:4" x14ac:dyDescent="0.3">
      <c r="A781" t="s">
        <v>8391</v>
      </c>
      <c r="B781" t="s">
        <v>8316</v>
      </c>
      <c r="C781" t="s">
        <v>8223</v>
      </c>
      <c r="D781" t="s">
        <v>8220</v>
      </c>
    </row>
    <row r="782" spans="1:4" x14ac:dyDescent="0.3">
      <c r="A782" t="s">
        <v>8391</v>
      </c>
      <c r="B782" t="s">
        <v>8316</v>
      </c>
      <c r="C782" t="s">
        <v>8223</v>
      </c>
      <c r="D782" t="s">
        <v>8220</v>
      </c>
    </row>
    <row r="783" spans="1:4" x14ac:dyDescent="0.3">
      <c r="A783" t="s">
        <v>8391</v>
      </c>
      <c r="B783" t="s">
        <v>8316</v>
      </c>
      <c r="C783" t="s">
        <v>8223</v>
      </c>
      <c r="D783" t="s">
        <v>8220</v>
      </c>
    </row>
    <row r="784" spans="1:4" x14ac:dyDescent="0.3">
      <c r="A784" t="s">
        <v>8391</v>
      </c>
      <c r="B784" t="s">
        <v>8316</v>
      </c>
      <c r="C784" t="s">
        <v>8223</v>
      </c>
      <c r="D784" t="s">
        <v>8220</v>
      </c>
    </row>
    <row r="785" spans="1:4" x14ac:dyDescent="0.3">
      <c r="A785" t="s">
        <v>8391</v>
      </c>
      <c r="B785" t="s">
        <v>8316</v>
      </c>
      <c r="C785" t="s">
        <v>8223</v>
      </c>
      <c r="D785" t="s">
        <v>8220</v>
      </c>
    </row>
    <row r="786" spans="1:4" x14ac:dyDescent="0.3">
      <c r="A786" t="s">
        <v>8391</v>
      </c>
      <c r="B786" t="s">
        <v>8316</v>
      </c>
      <c r="C786" t="s">
        <v>8223</v>
      </c>
      <c r="D786" t="s">
        <v>8220</v>
      </c>
    </row>
    <row r="787" spans="1:4" x14ac:dyDescent="0.3">
      <c r="A787" t="s">
        <v>8391</v>
      </c>
      <c r="B787" t="s">
        <v>8316</v>
      </c>
      <c r="C787" t="s">
        <v>8223</v>
      </c>
      <c r="D787" t="s">
        <v>8220</v>
      </c>
    </row>
    <row r="788" spans="1:4" x14ac:dyDescent="0.3">
      <c r="A788" t="s">
        <v>8391</v>
      </c>
      <c r="B788" t="s">
        <v>8316</v>
      </c>
      <c r="C788" t="s">
        <v>8223</v>
      </c>
      <c r="D788" t="s">
        <v>8220</v>
      </c>
    </row>
    <row r="789" spans="1:4" x14ac:dyDescent="0.3">
      <c r="A789" t="s">
        <v>8391</v>
      </c>
      <c r="B789" t="s">
        <v>8316</v>
      </c>
      <c r="C789" t="s">
        <v>8223</v>
      </c>
      <c r="D789" t="s">
        <v>8220</v>
      </c>
    </row>
    <row r="790" spans="1:4" x14ac:dyDescent="0.3">
      <c r="A790" t="s">
        <v>8391</v>
      </c>
      <c r="B790" t="s">
        <v>8316</v>
      </c>
      <c r="C790" t="s">
        <v>8223</v>
      </c>
      <c r="D790" t="s">
        <v>8220</v>
      </c>
    </row>
    <row r="791" spans="1:4" x14ac:dyDescent="0.3">
      <c r="A791" t="s">
        <v>8391</v>
      </c>
      <c r="B791" t="s">
        <v>8316</v>
      </c>
      <c r="C791" t="s">
        <v>8223</v>
      </c>
      <c r="D791" t="s">
        <v>8220</v>
      </c>
    </row>
    <row r="792" spans="1:4" x14ac:dyDescent="0.3">
      <c r="A792" t="s">
        <v>8391</v>
      </c>
      <c r="B792" t="s">
        <v>8316</v>
      </c>
      <c r="C792" t="s">
        <v>8223</v>
      </c>
      <c r="D792" t="s">
        <v>8220</v>
      </c>
    </row>
    <row r="793" spans="1:4" x14ac:dyDescent="0.3">
      <c r="A793" t="s">
        <v>8391</v>
      </c>
      <c r="B793" t="s">
        <v>8316</v>
      </c>
      <c r="C793" t="s">
        <v>8223</v>
      </c>
      <c r="D793" t="s">
        <v>8220</v>
      </c>
    </row>
    <row r="794" spans="1:4" x14ac:dyDescent="0.3">
      <c r="A794" t="s">
        <v>8391</v>
      </c>
      <c r="B794" t="s">
        <v>8316</v>
      </c>
      <c r="C794" t="s">
        <v>8223</v>
      </c>
      <c r="D794" t="s">
        <v>8220</v>
      </c>
    </row>
    <row r="795" spans="1:4" x14ac:dyDescent="0.3">
      <c r="A795" t="s">
        <v>8391</v>
      </c>
      <c r="B795" t="s">
        <v>8316</v>
      </c>
      <c r="C795" t="s">
        <v>8223</v>
      </c>
      <c r="D795" t="s">
        <v>8220</v>
      </c>
    </row>
    <row r="796" spans="1:4" x14ac:dyDescent="0.3">
      <c r="A796" t="s">
        <v>8391</v>
      </c>
      <c r="B796" t="s">
        <v>8316</v>
      </c>
      <c r="C796" t="s">
        <v>8223</v>
      </c>
      <c r="D796" t="s">
        <v>8220</v>
      </c>
    </row>
    <row r="797" spans="1:4" x14ac:dyDescent="0.3">
      <c r="A797" t="s">
        <v>8391</v>
      </c>
      <c r="B797" t="s">
        <v>8316</v>
      </c>
      <c r="C797" t="s">
        <v>8223</v>
      </c>
      <c r="D797" t="s">
        <v>8220</v>
      </c>
    </row>
    <row r="798" spans="1:4" x14ac:dyDescent="0.3">
      <c r="A798" t="s">
        <v>8391</v>
      </c>
      <c r="B798" t="s">
        <v>8316</v>
      </c>
      <c r="C798" t="s">
        <v>8223</v>
      </c>
      <c r="D798" t="s">
        <v>8220</v>
      </c>
    </row>
    <row r="799" spans="1:4" x14ac:dyDescent="0.3">
      <c r="A799" t="s">
        <v>8391</v>
      </c>
      <c r="B799" t="s">
        <v>8316</v>
      </c>
      <c r="C799" t="s">
        <v>8223</v>
      </c>
      <c r="D799" t="s">
        <v>8220</v>
      </c>
    </row>
    <row r="800" spans="1:4" x14ac:dyDescent="0.3">
      <c r="A800" t="s">
        <v>8391</v>
      </c>
      <c r="B800" t="s">
        <v>8316</v>
      </c>
      <c r="C800" t="s">
        <v>8223</v>
      </c>
      <c r="D800" t="s">
        <v>8220</v>
      </c>
    </row>
    <row r="801" spans="1:4" x14ac:dyDescent="0.3">
      <c r="A801" t="s">
        <v>8391</v>
      </c>
      <c r="B801" t="s">
        <v>8316</v>
      </c>
      <c r="C801" t="s">
        <v>8223</v>
      </c>
      <c r="D801" t="s">
        <v>8220</v>
      </c>
    </row>
    <row r="802" spans="1:4" x14ac:dyDescent="0.3">
      <c r="A802" t="s">
        <v>8391</v>
      </c>
      <c r="B802" t="s">
        <v>8316</v>
      </c>
      <c r="C802" t="s">
        <v>8223</v>
      </c>
      <c r="D802" t="s">
        <v>8220</v>
      </c>
    </row>
    <row r="803" spans="1:4" x14ac:dyDescent="0.3">
      <c r="A803" t="s">
        <v>8391</v>
      </c>
      <c r="B803" t="s">
        <v>8316</v>
      </c>
      <c r="C803" t="s">
        <v>8223</v>
      </c>
      <c r="D803" t="s">
        <v>8220</v>
      </c>
    </row>
    <row r="804" spans="1:4" x14ac:dyDescent="0.3">
      <c r="A804" t="s">
        <v>8391</v>
      </c>
      <c r="B804" t="s">
        <v>8316</v>
      </c>
      <c r="C804" t="s">
        <v>8223</v>
      </c>
      <c r="D804" t="s">
        <v>8220</v>
      </c>
    </row>
    <row r="805" spans="1:4" x14ac:dyDescent="0.3">
      <c r="A805" t="s">
        <v>8391</v>
      </c>
      <c r="B805" t="s">
        <v>8316</v>
      </c>
      <c r="C805" t="s">
        <v>8223</v>
      </c>
      <c r="D805" t="s">
        <v>8220</v>
      </c>
    </row>
    <row r="806" spans="1:4" x14ac:dyDescent="0.3">
      <c r="A806" t="s">
        <v>8391</v>
      </c>
      <c r="B806" t="s">
        <v>8316</v>
      </c>
      <c r="C806" t="s">
        <v>8223</v>
      </c>
      <c r="D806" t="s">
        <v>8220</v>
      </c>
    </row>
    <row r="807" spans="1:4" x14ac:dyDescent="0.3">
      <c r="A807" t="s">
        <v>8391</v>
      </c>
      <c r="B807" t="s">
        <v>8316</v>
      </c>
      <c r="C807" t="s">
        <v>8223</v>
      </c>
      <c r="D807" t="s">
        <v>8220</v>
      </c>
    </row>
    <row r="808" spans="1:4" x14ac:dyDescent="0.3">
      <c r="A808" t="s">
        <v>8391</v>
      </c>
      <c r="B808" t="s">
        <v>8316</v>
      </c>
      <c r="C808" t="s">
        <v>8223</v>
      </c>
      <c r="D808" t="s">
        <v>8220</v>
      </c>
    </row>
    <row r="809" spans="1:4" x14ac:dyDescent="0.3">
      <c r="A809" t="s">
        <v>8391</v>
      </c>
      <c r="B809" t="s">
        <v>8316</v>
      </c>
      <c r="C809" t="s">
        <v>8223</v>
      </c>
      <c r="D809" t="s">
        <v>8220</v>
      </c>
    </row>
    <row r="810" spans="1:4" x14ac:dyDescent="0.3">
      <c r="A810" t="s">
        <v>8391</v>
      </c>
      <c r="B810" t="s">
        <v>8316</v>
      </c>
      <c r="C810" t="s">
        <v>8223</v>
      </c>
      <c r="D810" t="s">
        <v>8220</v>
      </c>
    </row>
    <row r="811" spans="1:4" x14ac:dyDescent="0.3">
      <c r="A811" t="s">
        <v>8391</v>
      </c>
      <c r="B811" t="s">
        <v>8316</v>
      </c>
      <c r="C811" t="s">
        <v>8223</v>
      </c>
      <c r="D811" t="s">
        <v>8220</v>
      </c>
    </row>
    <row r="812" spans="1:4" x14ac:dyDescent="0.3">
      <c r="A812" t="s">
        <v>8391</v>
      </c>
      <c r="B812" t="s">
        <v>8316</v>
      </c>
      <c r="C812" t="s">
        <v>8223</v>
      </c>
      <c r="D812" t="s">
        <v>8220</v>
      </c>
    </row>
    <row r="813" spans="1:4" x14ac:dyDescent="0.3">
      <c r="A813" t="s">
        <v>8391</v>
      </c>
      <c r="B813" t="s">
        <v>8316</v>
      </c>
      <c r="C813" t="s">
        <v>8223</v>
      </c>
      <c r="D813" t="s">
        <v>8220</v>
      </c>
    </row>
    <row r="814" spans="1:4" x14ac:dyDescent="0.3">
      <c r="A814" t="s">
        <v>8391</v>
      </c>
      <c r="B814" t="s">
        <v>8316</v>
      </c>
      <c r="C814" t="s">
        <v>8223</v>
      </c>
      <c r="D814" t="s">
        <v>8220</v>
      </c>
    </row>
    <row r="815" spans="1:4" x14ac:dyDescent="0.3">
      <c r="A815" t="s">
        <v>8391</v>
      </c>
      <c r="B815" t="s">
        <v>8316</v>
      </c>
      <c r="C815" t="s">
        <v>8223</v>
      </c>
      <c r="D815" t="s">
        <v>8220</v>
      </c>
    </row>
    <row r="816" spans="1:4" x14ac:dyDescent="0.3">
      <c r="A816" t="s">
        <v>8391</v>
      </c>
      <c r="B816" t="s">
        <v>8316</v>
      </c>
      <c r="C816" t="s">
        <v>8223</v>
      </c>
      <c r="D816" t="s">
        <v>8220</v>
      </c>
    </row>
    <row r="817" spans="1:4" x14ac:dyDescent="0.3">
      <c r="A817" t="s">
        <v>8391</v>
      </c>
      <c r="B817" t="s">
        <v>8316</v>
      </c>
      <c r="C817" t="s">
        <v>8223</v>
      </c>
      <c r="D817" t="s">
        <v>8220</v>
      </c>
    </row>
    <row r="818" spans="1:4" x14ac:dyDescent="0.3">
      <c r="A818" t="s">
        <v>8391</v>
      </c>
      <c r="B818" t="s">
        <v>8316</v>
      </c>
      <c r="C818" t="s">
        <v>8223</v>
      </c>
      <c r="D818" t="s">
        <v>8220</v>
      </c>
    </row>
    <row r="819" spans="1:4" x14ac:dyDescent="0.3">
      <c r="A819" t="s">
        <v>8391</v>
      </c>
      <c r="B819" t="s">
        <v>8316</v>
      </c>
      <c r="C819" t="s">
        <v>8223</v>
      </c>
      <c r="D819" t="s">
        <v>8220</v>
      </c>
    </row>
    <row r="820" spans="1:4" x14ac:dyDescent="0.3">
      <c r="A820" t="s">
        <v>8391</v>
      </c>
      <c r="B820" t="s">
        <v>8316</v>
      </c>
      <c r="C820" t="s">
        <v>8223</v>
      </c>
      <c r="D820" t="s">
        <v>8220</v>
      </c>
    </row>
    <row r="821" spans="1:4" x14ac:dyDescent="0.3">
      <c r="A821" t="s">
        <v>8391</v>
      </c>
      <c r="B821" t="s">
        <v>8316</v>
      </c>
      <c r="C821" t="s">
        <v>8223</v>
      </c>
      <c r="D821" t="s">
        <v>8220</v>
      </c>
    </row>
    <row r="822" spans="1:4" x14ac:dyDescent="0.3">
      <c r="A822" t="s">
        <v>8391</v>
      </c>
      <c r="B822" t="s">
        <v>8316</v>
      </c>
      <c r="C822" t="s">
        <v>8223</v>
      </c>
      <c r="D822" t="s">
        <v>8220</v>
      </c>
    </row>
    <row r="823" spans="1:4" x14ac:dyDescent="0.3">
      <c r="A823" t="s">
        <v>8391</v>
      </c>
      <c r="B823" t="s">
        <v>8316</v>
      </c>
      <c r="C823" t="s">
        <v>8223</v>
      </c>
      <c r="D823" t="s">
        <v>8220</v>
      </c>
    </row>
    <row r="824" spans="1:4" x14ac:dyDescent="0.3">
      <c r="A824" t="s">
        <v>8391</v>
      </c>
      <c r="B824" t="s">
        <v>8316</v>
      </c>
      <c r="C824" t="s">
        <v>8223</v>
      </c>
      <c r="D824" t="s">
        <v>8220</v>
      </c>
    </row>
    <row r="825" spans="1:4" x14ac:dyDescent="0.3">
      <c r="A825" t="s">
        <v>8391</v>
      </c>
      <c r="B825" t="s">
        <v>8316</v>
      </c>
      <c r="C825" t="s">
        <v>8223</v>
      </c>
      <c r="D825" t="s">
        <v>8220</v>
      </c>
    </row>
    <row r="826" spans="1:4" x14ac:dyDescent="0.3">
      <c r="A826" t="s">
        <v>8391</v>
      </c>
      <c r="B826" t="s">
        <v>8316</v>
      </c>
      <c r="C826" t="s">
        <v>8223</v>
      </c>
      <c r="D826" t="s">
        <v>8220</v>
      </c>
    </row>
    <row r="827" spans="1:4" x14ac:dyDescent="0.3">
      <c r="A827" t="s">
        <v>8391</v>
      </c>
      <c r="B827" t="s">
        <v>8316</v>
      </c>
      <c r="C827" t="s">
        <v>8223</v>
      </c>
      <c r="D827" t="s">
        <v>8220</v>
      </c>
    </row>
    <row r="828" spans="1:4" x14ac:dyDescent="0.3">
      <c r="A828" t="s">
        <v>8391</v>
      </c>
      <c r="B828" t="s">
        <v>8316</v>
      </c>
      <c r="C828" t="s">
        <v>8223</v>
      </c>
      <c r="D828" t="s">
        <v>8220</v>
      </c>
    </row>
    <row r="829" spans="1:4" x14ac:dyDescent="0.3">
      <c r="A829" t="s">
        <v>8391</v>
      </c>
      <c r="B829" t="s">
        <v>8316</v>
      </c>
      <c r="C829" t="s">
        <v>8223</v>
      </c>
      <c r="D829" t="s">
        <v>8220</v>
      </c>
    </row>
    <row r="830" spans="1:4" x14ac:dyDescent="0.3">
      <c r="A830" t="s">
        <v>8391</v>
      </c>
      <c r="B830" t="s">
        <v>8316</v>
      </c>
      <c r="C830" t="s">
        <v>8223</v>
      </c>
      <c r="D830" t="s">
        <v>8220</v>
      </c>
    </row>
    <row r="831" spans="1:4" x14ac:dyDescent="0.3">
      <c r="A831" t="s">
        <v>8391</v>
      </c>
      <c r="B831" t="s">
        <v>8316</v>
      </c>
      <c r="C831" t="s">
        <v>8223</v>
      </c>
      <c r="D831" t="s">
        <v>8220</v>
      </c>
    </row>
    <row r="832" spans="1:4" x14ac:dyDescent="0.3">
      <c r="A832" t="s">
        <v>8391</v>
      </c>
      <c r="B832" t="s">
        <v>8316</v>
      </c>
      <c r="C832" t="s">
        <v>8223</v>
      </c>
      <c r="D832" t="s">
        <v>8220</v>
      </c>
    </row>
    <row r="833" spans="1:4" x14ac:dyDescent="0.3">
      <c r="A833" t="s">
        <v>8391</v>
      </c>
      <c r="B833" t="s">
        <v>8316</v>
      </c>
      <c r="C833" t="s">
        <v>8223</v>
      </c>
      <c r="D833" t="s">
        <v>8220</v>
      </c>
    </row>
    <row r="834" spans="1:4" x14ac:dyDescent="0.3">
      <c r="A834" t="s">
        <v>8391</v>
      </c>
      <c r="B834" t="s">
        <v>8316</v>
      </c>
      <c r="C834" t="s">
        <v>8223</v>
      </c>
      <c r="D834" t="s">
        <v>8220</v>
      </c>
    </row>
    <row r="835" spans="1:4" x14ac:dyDescent="0.3">
      <c r="A835" t="s">
        <v>8391</v>
      </c>
      <c r="B835" t="s">
        <v>8316</v>
      </c>
      <c r="C835" t="s">
        <v>8223</v>
      </c>
      <c r="D835" t="s">
        <v>8220</v>
      </c>
    </row>
    <row r="836" spans="1:4" x14ac:dyDescent="0.3">
      <c r="A836" t="s">
        <v>8391</v>
      </c>
      <c r="B836" t="s">
        <v>8316</v>
      </c>
      <c r="C836" t="s">
        <v>8223</v>
      </c>
      <c r="D836" t="s">
        <v>8220</v>
      </c>
    </row>
    <row r="837" spans="1:4" x14ac:dyDescent="0.3">
      <c r="A837" t="s">
        <v>8391</v>
      </c>
      <c r="B837" t="s">
        <v>8316</v>
      </c>
      <c r="C837" t="s">
        <v>8223</v>
      </c>
      <c r="D837" t="s">
        <v>8220</v>
      </c>
    </row>
    <row r="838" spans="1:4" x14ac:dyDescent="0.3">
      <c r="A838" t="s">
        <v>8391</v>
      </c>
      <c r="B838" t="s">
        <v>8316</v>
      </c>
      <c r="C838" t="s">
        <v>8223</v>
      </c>
      <c r="D838" t="s">
        <v>8220</v>
      </c>
    </row>
    <row r="839" spans="1:4" x14ac:dyDescent="0.3">
      <c r="A839" t="s">
        <v>8391</v>
      </c>
      <c r="B839" t="s">
        <v>8316</v>
      </c>
      <c r="C839" t="s">
        <v>8223</v>
      </c>
      <c r="D839" t="s">
        <v>8220</v>
      </c>
    </row>
    <row r="840" spans="1:4" x14ac:dyDescent="0.3">
      <c r="A840" t="s">
        <v>8391</v>
      </c>
      <c r="B840" t="s">
        <v>8316</v>
      </c>
      <c r="C840" t="s">
        <v>8223</v>
      </c>
      <c r="D840" t="s">
        <v>8220</v>
      </c>
    </row>
    <row r="841" spans="1:4" x14ac:dyDescent="0.3">
      <c r="A841" t="s">
        <v>8391</v>
      </c>
      <c r="B841" t="s">
        <v>8316</v>
      </c>
      <c r="C841" t="s">
        <v>8223</v>
      </c>
      <c r="D841" t="s">
        <v>8220</v>
      </c>
    </row>
    <row r="842" spans="1:4" x14ac:dyDescent="0.3">
      <c r="A842" t="s">
        <v>8391</v>
      </c>
      <c r="B842" t="s">
        <v>8316</v>
      </c>
      <c r="C842" t="s">
        <v>8223</v>
      </c>
      <c r="D842" t="s">
        <v>8220</v>
      </c>
    </row>
    <row r="843" spans="1:4" x14ac:dyDescent="0.3">
      <c r="A843" t="s">
        <v>8391</v>
      </c>
      <c r="B843" t="s">
        <v>8316</v>
      </c>
      <c r="C843" t="s">
        <v>8223</v>
      </c>
      <c r="D843" t="s">
        <v>8220</v>
      </c>
    </row>
    <row r="844" spans="1:4" x14ac:dyDescent="0.3">
      <c r="A844" t="s">
        <v>8391</v>
      </c>
      <c r="B844" t="s">
        <v>8316</v>
      </c>
      <c r="C844" t="s">
        <v>8223</v>
      </c>
      <c r="D844" t="s">
        <v>8220</v>
      </c>
    </row>
    <row r="845" spans="1:4" x14ac:dyDescent="0.3">
      <c r="A845" t="s">
        <v>8391</v>
      </c>
      <c r="B845" t="s">
        <v>8316</v>
      </c>
      <c r="C845" t="s">
        <v>8223</v>
      </c>
      <c r="D845" t="s">
        <v>8220</v>
      </c>
    </row>
    <row r="846" spans="1:4" x14ac:dyDescent="0.3">
      <c r="A846" t="s">
        <v>8391</v>
      </c>
      <c r="B846" t="s">
        <v>8316</v>
      </c>
      <c r="C846" t="s">
        <v>8223</v>
      </c>
      <c r="D846" t="s">
        <v>8220</v>
      </c>
    </row>
    <row r="847" spans="1:4" x14ac:dyDescent="0.3">
      <c r="A847" t="s">
        <v>8391</v>
      </c>
      <c r="B847" t="s">
        <v>8316</v>
      </c>
      <c r="C847" t="s">
        <v>8223</v>
      </c>
      <c r="D847" t="s">
        <v>8220</v>
      </c>
    </row>
    <row r="848" spans="1:4" x14ac:dyDescent="0.3">
      <c r="A848" t="s">
        <v>8391</v>
      </c>
      <c r="B848" t="s">
        <v>8316</v>
      </c>
      <c r="C848" t="s">
        <v>8223</v>
      </c>
      <c r="D848" t="s">
        <v>8220</v>
      </c>
    </row>
    <row r="849" spans="1:4" x14ac:dyDescent="0.3">
      <c r="A849" t="s">
        <v>8391</v>
      </c>
      <c r="B849" t="s">
        <v>8316</v>
      </c>
      <c r="C849" t="s">
        <v>8223</v>
      </c>
      <c r="D849" t="s">
        <v>8220</v>
      </c>
    </row>
    <row r="850" spans="1:4" x14ac:dyDescent="0.3">
      <c r="A850" t="s">
        <v>8391</v>
      </c>
      <c r="B850" t="s">
        <v>8316</v>
      </c>
      <c r="C850" t="s">
        <v>8223</v>
      </c>
      <c r="D850" t="s">
        <v>8220</v>
      </c>
    </row>
    <row r="851" spans="1:4" x14ac:dyDescent="0.3">
      <c r="A851" t="s">
        <v>8391</v>
      </c>
      <c r="B851" t="s">
        <v>8316</v>
      </c>
      <c r="C851" t="s">
        <v>8223</v>
      </c>
      <c r="D851" t="s">
        <v>8220</v>
      </c>
    </row>
    <row r="852" spans="1:4" x14ac:dyDescent="0.3">
      <c r="A852" t="s">
        <v>8391</v>
      </c>
      <c r="B852" t="s">
        <v>8316</v>
      </c>
      <c r="C852" t="s">
        <v>8223</v>
      </c>
      <c r="D852" t="s">
        <v>8220</v>
      </c>
    </row>
    <row r="853" spans="1:4" x14ac:dyDescent="0.3">
      <c r="A853" t="s">
        <v>8391</v>
      </c>
      <c r="B853" t="s">
        <v>8316</v>
      </c>
      <c r="C853" t="s">
        <v>8223</v>
      </c>
      <c r="D853" t="s">
        <v>8220</v>
      </c>
    </row>
    <row r="854" spans="1:4" x14ac:dyDescent="0.3">
      <c r="A854" t="s">
        <v>8391</v>
      </c>
      <c r="B854" t="s">
        <v>8316</v>
      </c>
      <c r="C854" t="s">
        <v>8223</v>
      </c>
      <c r="D854" t="s">
        <v>8220</v>
      </c>
    </row>
    <row r="855" spans="1:4" x14ac:dyDescent="0.3">
      <c r="A855" t="s">
        <v>8391</v>
      </c>
      <c r="B855" t="s">
        <v>8316</v>
      </c>
      <c r="C855" t="s">
        <v>8223</v>
      </c>
      <c r="D855" t="s">
        <v>8220</v>
      </c>
    </row>
    <row r="856" spans="1:4" x14ac:dyDescent="0.3">
      <c r="A856" t="s">
        <v>8391</v>
      </c>
      <c r="B856" t="s">
        <v>8316</v>
      </c>
      <c r="C856" t="s">
        <v>8223</v>
      </c>
      <c r="D856" t="s">
        <v>8220</v>
      </c>
    </row>
    <row r="857" spans="1:4" x14ac:dyDescent="0.3">
      <c r="A857" t="s">
        <v>8391</v>
      </c>
      <c r="B857" t="s">
        <v>8316</v>
      </c>
      <c r="C857" t="s">
        <v>8223</v>
      </c>
      <c r="D857" t="s">
        <v>8220</v>
      </c>
    </row>
    <row r="858" spans="1:4" x14ac:dyDescent="0.3">
      <c r="A858" t="s">
        <v>8391</v>
      </c>
      <c r="B858" t="s">
        <v>8316</v>
      </c>
      <c r="C858" t="s">
        <v>8223</v>
      </c>
      <c r="D858" t="s">
        <v>8220</v>
      </c>
    </row>
    <row r="859" spans="1:4" x14ac:dyDescent="0.3">
      <c r="A859" t="s">
        <v>8391</v>
      </c>
      <c r="B859" t="s">
        <v>8316</v>
      </c>
      <c r="C859" t="s">
        <v>8223</v>
      </c>
      <c r="D859" t="s">
        <v>8220</v>
      </c>
    </row>
    <row r="860" spans="1:4" x14ac:dyDescent="0.3">
      <c r="A860" t="s">
        <v>8391</v>
      </c>
      <c r="B860" t="s">
        <v>8316</v>
      </c>
      <c r="C860" t="s">
        <v>8223</v>
      </c>
      <c r="D860" t="s">
        <v>8220</v>
      </c>
    </row>
    <row r="861" spans="1:4" x14ac:dyDescent="0.3">
      <c r="A861" t="s">
        <v>8391</v>
      </c>
      <c r="B861" t="s">
        <v>8316</v>
      </c>
      <c r="C861" t="s">
        <v>8223</v>
      </c>
      <c r="D861" t="s">
        <v>8220</v>
      </c>
    </row>
    <row r="862" spans="1:4" x14ac:dyDescent="0.3">
      <c r="A862" t="s">
        <v>8391</v>
      </c>
      <c r="B862" t="s">
        <v>8316</v>
      </c>
      <c r="C862" t="s">
        <v>8223</v>
      </c>
      <c r="D862" t="s">
        <v>8220</v>
      </c>
    </row>
    <row r="863" spans="1:4" x14ac:dyDescent="0.3">
      <c r="A863" t="s">
        <v>8391</v>
      </c>
      <c r="B863" t="s">
        <v>8316</v>
      </c>
      <c r="C863" t="s">
        <v>8223</v>
      </c>
      <c r="D863" t="s">
        <v>8220</v>
      </c>
    </row>
    <row r="864" spans="1:4" x14ac:dyDescent="0.3">
      <c r="A864" t="s">
        <v>8391</v>
      </c>
      <c r="B864" t="s">
        <v>8316</v>
      </c>
      <c r="C864" t="s">
        <v>8223</v>
      </c>
      <c r="D864" t="s">
        <v>8220</v>
      </c>
    </row>
    <row r="865" spans="1:4" x14ac:dyDescent="0.3">
      <c r="A865" t="s">
        <v>8391</v>
      </c>
      <c r="B865" t="s">
        <v>8316</v>
      </c>
      <c r="C865" t="s">
        <v>8223</v>
      </c>
      <c r="D865" t="s">
        <v>8220</v>
      </c>
    </row>
    <row r="866" spans="1:4" x14ac:dyDescent="0.3">
      <c r="A866" t="s">
        <v>8391</v>
      </c>
      <c r="B866" t="s">
        <v>8316</v>
      </c>
      <c r="C866" t="s">
        <v>8223</v>
      </c>
      <c r="D866" t="s">
        <v>8220</v>
      </c>
    </row>
    <row r="867" spans="1:4" x14ac:dyDescent="0.3">
      <c r="A867" t="s">
        <v>8391</v>
      </c>
      <c r="B867" t="s">
        <v>8316</v>
      </c>
      <c r="C867" t="s">
        <v>8223</v>
      </c>
      <c r="D867" t="s">
        <v>8220</v>
      </c>
    </row>
    <row r="868" spans="1:4" x14ac:dyDescent="0.3">
      <c r="A868" t="s">
        <v>8391</v>
      </c>
      <c r="B868" t="s">
        <v>8316</v>
      </c>
      <c r="C868" t="s">
        <v>8223</v>
      </c>
      <c r="D868" t="s">
        <v>8220</v>
      </c>
    </row>
    <row r="869" spans="1:4" x14ac:dyDescent="0.3">
      <c r="A869" t="s">
        <v>8391</v>
      </c>
      <c r="B869" t="s">
        <v>8316</v>
      </c>
      <c r="C869" t="s">
        <v>8223</v>
      </c>
      <c r="D869" t="s">
        <v>8220</v>
      </c>
    </row>
    <row r="870" spans="1:4" x14ac:dyDescent="0.3">
      <c r="A870" t="s">
        <v>8391</v>
      </c>
      <c r="B870" t="s">
        <v>8316</v>
      </c>
      <c r="C870" t="s">
        <v>8223</v>
      </c>
      <c r="D870" t="s">
        <v>8220</v>
      </c>
    </row>
    <row r="871" spans="1:4" x14ac:dyDescent="0.3">
      <c r="A871" t="s">
        <v>8391</v>
      </c>
      <c r="B871" t="s">
        <v>8316</v>
      </c>
      <c r="C871" t="s">
        <v>8223</v>
      </c>
      <c r="D871" t="s">
        <v>8220</v>
      </c>
    </row>
    <row r="872" spans="1:4" x14ac:dyDescent="0.3">
      <c r="A872" t="s">
        <v>8391</v>
      </c>
      <c r="B872" t="s">
        <v>8316</v>
      </c>
      <c r="C872" t="s">
        <v>8223</v>
      </c>
      <c r="D872" t="s">
        <v>8220</v>
      </c>
    </row>
    <row r="873" spans="1:4" x14ac:dyDescent="0.3">
      <c r="A873" t="s">
        <v>8391</v>
      </c>
      <c r="B873" t="s">
        <v>8316</v>
      </c>
      <c r="C873" t="s">
        <v>8223</v>
      </c>
      <c r="D873" t="s">
        <v>8220</v>
      </c>
    </row>
    <row r="874" spans="1:4" x14ac:dyDescent="0.3">
      <c r="A874" t="s">
        <v>8391</v>
      </c>
      <c r="B874" t="s">
        <v>8316</v>
      </c>
      <c r="C874" t="s">
        <v>8223</v>
      </c>
      <c r="D874" t="s">
        <v>8220</v>
      </c>
    </row>
    <row r="875" spans="1:4" x14ac:dyDescent="0.3">
      <c r="A875" t="s">
        <v>8391</v>
      </c>
      <c r="B875" t="s">
        <v>8316</v>
      </c>
      <c r="C875" t="s">
        <v>8223</v>
      </c>
      <c r="D875" t="s">
        <v>8220</v>
      </c>
    </row>
    <row r="876" spans="1:4" x14ac:dyDescent="0.3">
      <c r="A876" t="s">
        <v>8391</v>
      </c>
      <c r="B876" t="s">
        <v>8316</v>
      </c>
      <c r="C876" t="s">
        <v>8223</v>
      </c>
      <c r="D876" t="s">
        <v>8220</v>
      </c>
    </row>
    <row r="877" spans="1:4" x14ac:dyDescent="0.3">
      <c r="A877" t="s">
        <v>8391</v>
      </c>
      <c r="B877" t="s">
        <v>8316</v>
      </c>
      <c r="C877" t="s">
        <v>8223</v>
      </c>
      <c r="D877" t="s">
        <v>8220</v>
      </c>
    </row>
    <row r="878" spans="1:4" x14ac:dyDescent="0.3">
      <c r="A878" t="s">
        <v>8391</v>
      </c>
      <c r="B878" t="s">
        <v>8316</v>
      </c>
      <c r="C878" t="s">
        <v>8223</v>
      </c>
      <c r="D878" t="s">
        <v>8220</v>
      </c>
    </row>
    <row r="879" spans="1:4" x14ac:dyDescent="0.3">
      <c r="A879" t="s">
        <v>8391</v>
      </c>
      <c r="B879" t="s">
        <v>8316</v>
      </c>
      <c r="C879" t="s">
        <v>8223</v>
      </c>
      <c r="D879" t="s">
        <v>8220</v>
      </c>
    </row>
    <row r="880" spans="1:4" x14ac:dyDescent="0.3">
      <c r="A880" t="s">
        <v>8391</v>
      </c>
      <c r="B880" t="s">
        <v>8316</v>
      </c>
      <c r="C880" t="s">
        <v>8223</v>
      </c>
      <c r="D880" t="s">
        <v>8220</v>
      </c>
    </row>
    <row r="881" spans="1:4" x14ac:dyDescent="0.3">
      <c r="A881" t="s">
        <v>8391</v>
      </c>
      <c r="B881" t="s">
        <v>8316</v>
      </c>
      <c r="C881" t="s">
        <v>8223</v>
      </c>
      <c r="D881" t="s">
        <v>8220</v>
      </c>
    </row>
    <row r="882" spans="1:4" x14ac:dyDescent="0.3">
      <c r="A882" t="s">
        <v>8391</v>
      </c>
      <c r="B882" t="s">
        <v>8316</v>
      </c>
      <c r="C882" t="s">
        <v>8223</v>
      </c>
      <c r="D882" t="s">
        <v>8220</v>
      </c>
    </row>
    <row r="883" spans="1:4" x14ac:dyDescent="0.3">
      <c r="A883" t="s">
        <v>8391</v>
      </c>
      <c r="B883" t="s">
        <v>8316</v>
      </c>
      <c r="C883" t="s">
        <v>8223</v>
      </c>
      <c r="D883" t="s">
        <v>8220</v>
      </c>
    </row>
    <row r="884" spans="1:4" x14ac:dyDescent="0.3">
      <c r="A884" t="s">
        <v>8391</v>
      </c>
      <c r="B884" t="s">
        <v>8316</v>
      </c>
      <c r="C884" t="s">
        <v>8223</v>
      </c>
      <c r="D884" t="s">
        <v>8220</v>
      </c>
    </row>
    <row r="885" spans="1:4" x14ac:dyDescent="0.3">
      <c r="A885" t="s">
        <v>8391</v>
      </c>
      <c r="B885" t="s">
        <v>8316</v>
      </c>
      <c r="C885" t="s">
        <v>8223</v>
      </c>
      <c r="D885" t="s">
        <v>8220</v>
      </c>
    </row>
    <row r="886" spans="1:4" x14ac:dyDescent="0.3">
      <c r="A886" t="s">
        <v>8391</v>
      </c>
      <c r="B886" t="s">
        <v>8316</v>
      </c>
      <c r="C886" t="s">
        <v>8223</v>
      </c>
      <c r="D886" t="s">
        <v>8220</v>
      </c>
    </row>
    <row r="887" spans="1:4" x14ac:dyDescent="0.3">
      <c r="A887" t="s">
        <v>8391</v>
      </c>
      <c r="B887" t="s">
        <v>8316</v>
      </c>
      <c r="C887" t="s">
        <v>8223</v>
      </c>
      <c r="D887" t="s">
        <v>8220</v>
      </c>
    </row>
    <row r="888" spans="1:4" x14ac:dyDescent="0.3">
      <c r="A888" t="s">
        <v>8391</v>
      </c>
      <c r="B888" t="s">
        <v>8316</v>
      </c>
      <c r="C888" t="s">
        <v>8223</v>
      </c>
      <c r="D888" t="s">
        <v>8220</v>
      </c>
    </row>
    <row r="889" spans="1:4" x14ac:dyDescent="0.3">
      <c r="A889" t="s">
        <v>8391</v>
      </c>
      <c r="B889" t="s">
        <v>8316</v>
      </c>
      <c r="C889" t="s">
        <v>8223</v>
      </c>
      <c r="D889" t="s">
        <v>8220</v>
      </c>
    </row>
    <row r="890" spans="1:4" x14ac:dyDescent="0.3">
      <c r="A890" t="s">
        <v>8391</v>
      </c>
      <c r="B890" t="s">
        <v>8316</v>
      </c>
      <c r="C890" t="s">
        <v>8223</v>
      </c>
      <c r="D890" t="s">
        <v>8220</v>
      </c>
    </row>
    <row r="891" spans="1:4" x14ac:dyDescent="0.3">
      <c r="A891" t="s">
        <v>8391</v>
      </c>
      <c r="B891" t="s">
        <v>8316</v>
      </c>
      <c r="C891" t="s">
        <v>8223</v>
      </c>
      <c r="D891" t="s">
        <v>8220</v>
      </c>
    </row>
    <row r="892" spans="1:4" x14ac:dyDescent="0.3">
      <c r="A892" t="s">
        <v>8391</v>
      </c>
      <c r="B892" t="s">
        <v>8316</v>
      </c>
      <c r="C892" t="s">
        <v>8223</v>
      </c>
      <c r="D892" t="s">
        <v>8220</v>
      </c>
    </row>
    <row r="893" spans="1:4" x14ac:dyDescent="0.3">
      <c r="A893" t="s">
        <v>8391</v>
      </c>
      <c r="B893" t="s">
        <v>8316</v>
      </c>
      <c r="C893" t="s">
        <v>8223</v>
      </c>
      <c r="D893" t="s">
        <v>8220</v>
      </c>
    </row>
    <row r="894" spans="1:4" x14ac:dyDescent="0.3">
      <c r="A894" t="s">
        <v>8391</v>
      </c>
      <c r="B894" t="s">
        <v>8316</v>
      </c>
      <c r="C894" t="s">
        <v>8223</v>
      </c>
      <c r="D894" t="s">
        <v>8220</v>
      </c>
    </row>
    <row r="895" spans="1:4" x14ac:dyDescent="0.3">
      <c r="A895" t="s">
        <v>8391</v>
      </c>
      <c r="B895" t="s">
        <v>8316</v>
      </c>
      <c r="C895" t="s">
        <v>8223</v>
      </c>
      <c r="D895" t="s">
        <v>8220</v>
      </c>
    </row>
    <row r="896" spans="1:4" x14ac:dyDescent="0.3">
      <c r="A896" t="s">
        <v>8391</v>
      </c>
      <c r="B896" t="s">
        <v>8316</v>
      </c>
      <c r="C896" t="s">
        <v>8223</v>
      </c>
      <c r="D896" t="s">
        <v>8220</v>
      </c>
    </row>
    <row r="897" spans="1:4" x14ac:dyDescent="0.3">
      <c r="A897" t="s">
        <v>8391</v>
      </c>
      <c r="B897" t="s">
        <v>8316</v>
      </c>
      <c r="C897" t="s">
        <v>8223</v>
      </c>
      <c r="D897" t="s">
        <v>8220</v>
      </c>
    </row>
    <row r="898" spans="1:4" x14ac:dyDescent="0.3">
      <c r="A898" t="s">
        <v>8391</v>
      </c>
      <c r="B898" t="s">
        <v>8316</v>
      </c>
      <c r="C898" t="s">
        <v>8223</v>
      </c>
      <c r="D898" t="s">
        <v>8220</v>
      </c>
    </row>
    <row r="899" spans="1:4" x14ac:dyDescent="0.3">
      <c r="A899" t="s">
        <v>8391</v>
      </c>
      <c r="B899" t="s">
        <v>8316</v>
      </c>
      <c r="C899" t="s">
        <v>8223</v>
      </c>
      <c r="D899" t="s">
        <v>8220</v>
      </c>
    </row>
    <row r="900" spans="1:4" x14ac:dyDescent="0.3">
      <c r="A900" t="s">
        <v>8391</v>
      </c>
      <c r="B900" t="s">
        <v>8316</v>
      </c>
      <c r="C900" t="s">
        <v>8223</v>
      </c>
      <c r="D900" t="s">
        <v>8220</v>
      </c>
    </row>
    <row r="901" spans="1:4" x14ac:dyDescent="0.3">
      <c r="A901" t="s">
        <v>8391</v>
      </c>
      <c r="B901" t="s">
        <v>8316</v>
      </c>
      <c r="C901" t="s">
        <v>8223</v>
      </c>
      <c r="D901" t="s">
        <v>8220</v>
      </c>
    </row>
    <row r="902" spans="1:4" x14ac:dyDescent="0.3">
      <c r="A902" t="s">
        <v>8391</v>
      </c>
      <c r="B902" t="s">
        <v>8316</v>
      </c>
      <c r="C902" t="s">
        <v>8223</v>
      </c>
      <c r="D902" t="s">
        <v>8220</v>
      </c>
    </row>
    <row r="903" spans="1:4" x14ac:dyDescent="0.3">
      <c r="A903" t="s">
        <v>8391</v>
      </c>
      <c r="B903" t="s">
        <v>8316</v>
      </c>
      <c r="C903" t="s">
        <v>8223</v>
      </c>
      <c r="D903" t="s">
        <v>8220</v>
      </c>
    </row>
    <row r="904" spans="1:4" x14ac:dyDescent="0.3">
      <c r="A904" t="s">
        <v>8391</v>
      </c>
      <c r="B904" t="s">
        <v>8316</v>
      </c>
      <c r="C904" t="s">
        <v>8223</v>
      </c>
      <c r="D904" t="s">
        <v>8220</v>
      </c>
    </row>
    <row r="905" spans="1:4" x14ac:dyDescent="0.3">
      <c r="A905" t="s">
        <v>8391</v>
      </c>
      <c r="B905" t="s">
        <v>8316</v>
      </c>
      <c r="C905" t="s">
        <v>8223</v>
      </c>
      <c r="D905" t="s">
        <v>8220</v>
      </c>
    </row>
    <row r="906" spans="1:4" x14ac:dyDescent="0.3">
      <c r="A906" t="s">
        <v>8391</v>
      </c>
      <c r="B906" t="s">
        <v>8316</v>
      </c>
      <c r="C906" t="s">
        <v>8223</v>
      </c>
      <c r="D906" t="s">
        <v>8220</v>
      </c>
    </row>
    <row r="907" spans="1:4" x14ac:dyDescent="0.3">
      <c r="A907" t="s">
        <v>8391</v>
      </c>
      <c r="B907" t="s">
        <v>8316</v>
      </c>
      <c r="C907" t="s">
        <v>8223</v>
      </c>
      <c r="D907" t="s">
        <v>8220</v>
      </c>
    </row>
    <row r="908" spans="1:4" x14ac:dyDescent="0.3">
      <c r="A908" t="s">
        <v>8391</v>
      </c>
      <c r="B908" t="s">
        <v>8316</v>
      </c>
      <c r="C908" t="s">
        <v>8223</v>
      </c>
      <c r="D908" t="s">
        <v>8220</v>
      </c>
    </row>
    <row r="909" spans="1:4" x14ac:dyDescent="0.3">
      <c r="A909" t="s">
        <v>8391</v>
      </c>
      <c r="B909" t="s">
        <v>8316</v>
      </c>
      <c r="C909" t="s">
        <v>8223</v>
      </c>
      <c r="D909" t="s">
        <v>8220</v>
      </c>
    </row>
    <row r="910" spans="1:4" x14ac:dyDescent="0.3">
      <c r="A910" t="s">
        <v>8391</v>
      </c>
      <c r="B910" t="s">
        <v>8316</v>
      </c>
      <c r="C910" t="s">
        <v>8223</v>
      </c>
      <c r="D910" t="s">
        <v>8220</v>
      </c>
    </row>
    <row r="911" spans="1:4" x14ac:dyDescent="0.3">
      <c r="A911" t="s">
        <v>8391</v>
      </c>
      <c r="B911" t="s">
        <v>8316</v>
      </c>
      <c r="C911" t="s">
        <v>8223</v>
      </c>
      <c r="D911" t="s">
        <v>8220</v>
      </c>
    </row>
    <row r="912" spans="1:4" x14ac:dyDescent="0.3">
      <c r="A912" t="s">
        <v>8391</v>
      </c>
      <c r="B912" t="s">
        <v>8316</v>
      </c>
      <c r="C912" t="s">
        <v>8223</v>
      </c>
      <c r="D912" t="s">
        <v>8220</v>
      </c>
    </row>
    <row r="913" spans="1:4" x14ac:dyDescent="0.3">
      <c r="A913" t="s">
        <v>8391</v>
      </c>
      <c r="B913" t="s">
        <v>8316</v>
      </c>
      <c r="C913" t="s">
        <v>8223</v>
      </c>
      <c r="D913" t="s">
        <v>8220</v>
      </c>
    </row>
    <row r="914" spans="1:4" x14ac:dyDescent="0.3">
      <c r="A914" t="s">
        <v>8391</v>
      </c>
      <c r="B914" t="s">
        <v>8316</v>
      </c>
      <c r="C914" t="s">
        <v>8223</v>
      </c>
      <c r="D914" t="s">
        <v>8220</v>
      </c>
    </row>
    <row r="915" spans="1:4" x14ac:dyDescent="0.3">
      <c r="A915" t="s">
        <v>8391</v>
      </c>
      <c r="B915" t="s">
        <v>8316</v>
      </c>
      <c r="C915" t="s">
        <v>8223</v>
      </c>
      <c r="D915" t="s">
        <v>8220</v>
      </c>
    </row>
    <row r="916" spans="1:4" x14ac:dyDescent="0.3">
      <c r="A916" t="s">
        <v>8391</v>
      </c>
      <c r="B916" t="s">
        <v>8316</v>
      </c>
      <c r="C916" t="s">
        <v>8223</v>
      </c>
      <c r="D916" t="s">
        <v>8220</v>
      </c>
    </row>
    <row r="917" spans="1:4" x14ac:dyDescent="0.3">
      <c r="A917" t="s">
        <v>8391</v>
      </c>
      <c r="B917" t="s">
        <v>8316</v>
      </c>
      <c r="C917" t="s">
        <v>8223</v>
      </c>
      <c r="D917" t="s">
        <v>8220</v>
      </c>
    </row>
    <row r="918" spans="1:4" x14ac:dyDescent="0.3">
      <c r="A918" t="s">
        <v>8391</v>
      </c>
      <c r="B918" t="s">
        <v>8316</v>
      </c>
      <c r="C918" t="s">
        <v>8223</v>
      </c>
      <c r="D918" t="s">
        <v>8220</v>
      </c>
    </row>
    <row r="919" spans="1:4" x14ac:dyDescent="0.3">
      <c r="A919" t="s">
        <v>8391</v>
      </c>
      <c r="B919" t="s">
        <v>8316</v>
      </c>
      <c r="C919" t="s">
        <v>8223</v>
      </c>
      <c r="D919" t="s">
        <v>8220</v>
      </c>
    </row>
    <row r="920" spans="1:4" x14ac:dyDescent="0.3">
      <c r="A920" t="s">
        <v>8391</v>
      </c>
      <c r="B920" t="s">
        <v>8316</v>
      </c>
      <c r="C920" t="s">
        <v>8223</v>
      </c>
      <c r="D920" t="s">
        <v>8220</v>
      </c>
    </row>
    <row r="921" spans="1:4" x14ac:dyDescent="0.3">
      <c r="A921" t="s">
        <v>8391</v>
      </c>
      <c r="B921" t="s">
        <v>8316</v>
      </c>
      <c r="C921" t="s">
        <v>8223</v>
      </c>
      <c r="D921" t="s">
        <v>8220</v>
      </c>
    </row>
    <row r="922" spans="1:4" x14ac:dyDescent="0.3">
      <c r="A922" t="s">
        <v>8391</v>
      </c>
      <c r="B922" t="s">
        <v>8316</v>
      </c>
      <c r="C922" t="s">
        <v>8223</v>
      </c>
      <c r="D922" t="s">
        <v>8220</v>
      </c>
    </row>
    <row r="923" spans="1:4" x14ac:dyDescent="0.3">
      <c r="A923" t="s">
        <v>8391</v>
      </c>
      <c r="B923" t="s">
        <v>8316</v>
      </c>
      <c r="C923" t="s">
        <v>8223</v>
      </c>
      <c r="D923" t="s">
        <v>8220</v>
      </c>
    </row>
    <row r="924" spans="1:4" x14ac:dyDescent="0.3">
      <c r="A924" t="s">
        <v>8391</v>
      </c>
      <c r="B924" t="s">
        <v>8316</v>
      </c>
      <c r="C924" t="s">
        <v>8223</v>
      </c>
      <c r="D924" t="s">
        <v>8220</v>
      </c>
    </row>
    <row r="925" spans="1:4" x14ac:dyDescent="0.3">
      <c r="A925" t="s">
        <v>8391</v>
      </c>
      <c r="B925" t="s">
        <v>8316</v>
      </c>
      <c r="C925" t="s">
        <v>8223</v>
      </c>
      <c r="D925" t="s">
        <v>8220</v>
      </c>
    </row>
    <row r="926" spans="1:4" x14ac:dyDescent="0.3">
      <c r="A926" t="s">
        <v>8391</v>
      </c>
      <c r="B926" t="s">
        <v>8316</v>
      </c>
      <c r="C926" t="s">
        <v>8223</v>
      </c>
      <c r="D926" t="s">
        <v>8220</v>
      </c>
    </row>
    <row r="927" spans="1:4" x14ac:dyDescent="0.3">
      <c r="A927" t="s">
        <v>8391</v>
      </c>
      <c r="B927" t="s">
        <v>8316</v>
      </c>
      <c r="C927" t="s">
        <v>8223</v>
      </c>
      <c r="D927" t="s">
        <v>8220</v>
      </c>
    </row>
    <row r="928" spans="1:4" x14ac:dyDescent="0.3">
      <c r="A928" t="s">
        <v>8391</v>
      </c>
      <c r="B928" t="s">
        <v>8316</v>
      </c>
      <c r="C928" t="s">
        <v>8223</v>
      </c>
      <c r="D928" t="s">
        <v>8220</v>
      </c>
    </row>
    <row r="929" spans="1:4" x14ac:dyDescent="0.3">
      <c r="A929" t="s">
        <v>8391</v>
      </c>
      <c r="B929" t="s">
        <v>8316</v>
      </c>
      <c r="C929" t="s">
        <v>8223</v>
      </c>
      <c r="D929" t="s">
        <v>8220</v>
      </c>
    </row>
    <row r="930" spans="1:4" x14ac:dyDescent="0.3">
      <c r="A930" t="s">
        <v>8391</v>
      </c>
      <c r="B930" t="s">
        <v>8316</v>
      </c>
      <c r="C930" t="s">
        <v>8223</v>
      </c>
      <c r="D930" t="s">
        <v>8220</v>
      </c>
    </row>
    <row r="931" spans="1:4" x14ac:dyDescent="0.3">
      <c r="A931" t="s">
        <v>8391</v>
      </c>
      <c r="B931" t="s">
        <v>8316</v>
      </c>
      <c r="C931" t="s">
        <v>8223</v>
      </c>
      <c r="D931" t="s">
        <v>8220</v>
      </c>
    </row>
    <row r="932" spans="1:4" x14ac:dyDescent="0.3">
      <c r="A932" t="s">
        <v>8391</v>
      </c>
      <c r="B932" t="s">
        <v>8316</v>
      </c>
      <c r="C932" t="s">
        <v>8223</v>
      </c>
      <c r="D932" t="s">
        <v>8220</v>
      </c>
    </row>
    <row r="933" spans="1:4" x14ac:dyDescent="0.3">
      <c r="A933" t="s">
        <v>8391</v>
      </c>
      <c r="B933" t="s">
        <v>8316</v>
      </c>
      <c r="C933" t="s">
        <v>8223</v>
      </c>
      <c r="D933" t="s">
        <v>8220</v>
      </c>
    </row>
    <row r="934" spans="1:4" x14ac:dyDescent="0.3">
      <c r="A934" t="s">
        <v>8391</v>
      </c>
      <c r="B934" t="s">
        <v>8316</v>
      </c>
      <c r="C934" t="s">
        <v>8223</v>
      </c>
      <c r="D934" t="s">
        <v>8220</v>
      </c>
    </row>
    <row r="935" spans="1:4" x14ac:dyDescent="0.3">
      <c r="A935" t="s">
        <v>8391</v>
      </c>
      <c r="B935" t="s">
        <v>8316</v>
      </c>
      <c r="C935" t="s">
        <v>8223</v>
      </c>
      <c r="D935" t="s">
        <v>8220</v>
      </c>
    </row>
    <row r="936" spans="1:4" x14ac:dyDescent="0.3">
      <c r="A936" t="s">
        <v>8391</v>
      </c>
      <c r="B936" t="s">
        <v>8316</v>
      </c>
      <c r="C936" t="s">
        <v>8223</v>
      </c>
      <c r="D936" t="s">
        <v>8220</v>
      </c>
    </row>
    <row r="937" spans="1:4" x14ac:dyDescent="0.3">
      <c r="A937" t="s">
        <v>8391</v>
      </c>
      <c r="B937" t="s">
        <v>8316</v>
      </c>
      <c r="C937" t="s">
        <v>8223</v>
      </c>
      <c r="D937" t="s">
        <v>8220</v>
      </c>
    </row>
    <row r="938" spans="1:4" x14ac:dyDescent="0.3">
      <c r="A938" t="s">
        <v>8391</v>
      </c>
      <c r="B938" t="s">
        <v>8316</v>
      </c>
      <c r="C938" t="s">
        <v>8223</v>
      </c>
      <c r="D938" t="s">
        <v>8220</v>
      </c>
    </row>
    <row r="939" spans="1:4" x14ac:dyDescent="0.3">
      <c r="A939" t="s">
        <v>8391</v>
      </c>
      <c r="B939" t="s">
        <v>8316</v>
      </c>
      <c r="C939" t="s">
        <v>8223</v>
      </c>
      <c r="D939" t="s">
        <v>8220</v>
      </c>
    </row>
    <row r="940" spans="1:4" x14ac:dyDescent="0.3">
      <c r="A940" t="s">
        <v>8391</v>
      </c>
      <c r="B940" t="s">
        <v>8316</v>
      </c>
      <c r="C940" t="s">
        <v>8223</v>
      </c>
      <c r="D940" t="s">
        <v>8220</v>
      </c>
    </row>
    <row r="941" spans="1:4" x14ac:dyDescent="0.3">
      <c r="A941" t="s">
        <v>8391</v>
      </c>
      <c r="B941" t="s">
        <v>8316</v>
      </c>
      <c r="C941" t="s">
        <v>8223</v>
      </c>
      <c r="D941" t="s">
        <v>8220</v>
      </c>
    </row>
    <row r="942" spans="1:4" x14ac:dyDescent="0.3">
      <c r="A942" t="s">
        <v>8391</v>
      </c>
      <c r="B942" t="s">
        <v>8316</v>
      </c>
      <c r="C942" t="s">
        <v>8223</v>
      </c>
      <c r="D942" t="s">
        <v>8220</v>
      </c>
    </row>
    <row r="943" spans="1:4" x14ac:dyDescent="0.3">
      <c r="A943" t="s">
        <v>8391</v>
      </c>
      <c r="B943" t="s">
        <v>8316</v>
      </c>
      <c r="C943" t="s">
        <v>8223</v>
      </c>
      <c r="D943" t="s">
        <v>8220</v>
      </c>
    </row>
    <row r="944" spans="1:4" x14ac:dyDescent="0.3">
      <c r="A944" t="s">
        <v>8391</v>
      </c>
      <c r="B944" t="s">
        <v>8316</v>
      </c>
      <c r="C944" t="s">
        <v>8223</v>
      </c>
      <c r="D944" t="s">
        <v>8220</v>
      </c>
    </row>
    <row r="945" spans="1:4" x14ac:dyDescent="0.3">
      <c r="A945" t="s">
        <v>8391</v>
      </c>
      <c r="B945" t="s">
        <v>8316</v>
      </c>
      <c r="C945" t="s">
        <v>8223</v>
      </c>
      <c r="D945" t="s">
        <v>8220</v>
      </c>
    </row>
    <row r="946" spans="1:4" x14ac:dyDescent="0.3">
      <c r="A946" t="s">
        <v>8391</v>
      </c>
      <c r="B946" t="s">
        <v>8316</v>
      </c>
      <c r="C946" t="s">
        <v>8223</v>
      </c>
      <c r="D946" t="s">
        <v>8220</v>
      </c>
    </row>
    <row r="947" spans="1:4" x14ac:dyDescent="0.3">
      <c r="A947" t="s">
        <v>8391</v>
      </c>
      <c r="B947" t="s">
        <v>8316</v>
      </c>
      <c r="C947" t="s">
        <v>8223</v>
      </c>
      <c r="D947" t="s">
        <v>8220</v>
      </c>
    </row>
    <row r="948" spans="1:4" x14ac:dyDescent="0.3">
      <c r="A948" t="s">
        <v>8391</v>
      </c>
      <c r="B948" t="s">
        <v>8316</v>
      </c>
      <c r="C948" t="s">
        <v>8223</v>
      </c>
      <c r="D948" t="s">
        <v>8220</v>
      </c>
    </row>
    <row r="949" spans="1:4" x14ac:dyDescent="0.3">
      <c r="A949" t="s">
        <v>8391</v>
      </c>
      <c r="B949" t="s">
        <v>8316</v>
      </c>
      <c r="C949" t="s">
        <v>8223</v>
      </c>
      <c r="D949" t="s">
        <v>8220</v>
      </c>
    </row>
    <row r="950" spans="1:4" x14ac:dyDescent="0.3">
      <c r="A950" t="s">
        <v>8391</v>
      </c>
      <c r="B950" t="s">
        <v>8316</v>
      </c>
      <c r="C950" t="s">
        <v>8223</v>
      </c>
      <c r="D950" t="s">
        <v>8220</v>
      </c>
    </row>
    <row r="951" spans="1:4" x14ac:dyDescent="0.3">
      <c r="A951" t="s">
        <v>8391</v>
      </c>
      <c r="B951" t="s">
        <v>8316</v>
      </c>
      <c r="C951" t="s">
        <v>8223</v>
      </c>
      <c r="D951" t="s">
        <v>8220</v>
      </c>
    </row>
    <row r="952" spans="1:4" x14ac:dyDescent="0.3">
      <c r="A952" t="s">
        <v>8391</v>
      </c>
      <c r="B952" t="s">
        <v>8316</v>
      </c>
      <c r="C952" t="s">
        <v>8223</v>
      </c>
      <c r="D952" t="s">
        <v>8220</v>
      </c>
    </row>
    <row r="953" spans="1:4" x14ac:dyDescent="0.3">
      <c r="A953" t="s">
        <v>8391</v>
      </c>
      <c r="B953" t="s">
        <v>8316</v>
      </c>
      <c r="C953" t="s">
        <v>8223</v>
      </c>
      <c r="D953" t="s">
        <v>8220</v>
      </c>
    </row>
    <row r="954" spans="1:4" x14ac:dyDescent="0.3">
      <c r="A954" t="s">
        <v>8391</v>
      </c>
      <c r="B954" t="s">
        <v>8316</v>
      </c>
      <c r="C954" t="s">
        <v>8223</v>
      </c>
      <c r="D954" t="s">
        <v>8220</v>
      </c>
    </row>
    <row r="955" spans="1:4" x14ac:dyDescent="0.3">
      <c r="A955" t="s">
        <v>8391</v>
      </c>
      <c r="B955" t="s">
        <v>8316</v>
      </c>
      <c r="C955" t="s">
        <v>8223</v>
      </c>
      <c r="D955" t="s">
        <v>8220</v>
      </c>
    </row>
    <row r="956" spans="1:4" x14ac:dyDescent="0.3">
      <c r="A956" t="s">
        <v>8391</v>
      </c>
      <c r="B956" t="s">
        <v>8316</v>
      </c>
      <c r="C956" t="s">
        <v>8223</v>
      </c>
      <c r="D956" t="s">
        <v>8220</v>
      </c>
    </row>
    <row r="957" spans="1:4" x14ac:dyDescent="0.3">
      <c r="A957" t="s">
        <v>8391</v>
      </c>
      <c r="B957" t="s">
        <v>8316</v>
      </c>
      <c r="C957" t="s">
        <v>8223</v>
      </c>
      <c r="D957" t="s">
        <v>8220</v>
      </c>
    </row>
    <row r="958" spans="1:4" x14ac:dyDescent="0.3">
      <c r="A958" t="s">
        <v>8391</v>
      </c>
      <c r="B958" t="s">
        <v>8316</v>
      </c>
      <c r="C958" t="s">
        <v>8223</v>
      </c>
      <c r="D958" t="s">
        <v>8220</v>
      </c>
    </row>
    <row r="959" spans="1:4" x14ac:dyDescent="0.3">
      <c r="A959" t="s">
        <v>8391</v>
      </c>
      <c r="B959" t="s">
        <v>8316</v>
      </c>
      <c r="C959" t="s">
        <v>8223</v>
      </c>
      <c r="D959" t="s">
        <v>8220</v>
      </c>
    </row>
    <row r="960" spans="1:4" x14ac:dyDescent="0.3">
      <c r="A960" t="s">
        <v>8391</v>
      </c>
      <c r="B960" t="s">
        <v>8316</v>
      </c>
      <c r="C960" t="s">
        <v>8223</v>
      </c>
      <c r="D960" t="s">
        <v>8220</v>
      </c>
    </row>
    <row r="961" spans="1:4" x14ac:dyDescent="0.3">
      <c r="A961" t="s">
        <v>8391</v>
      </c>
      <c r="B961" t="s">
        <v>8316</v>
      </c>
      <c r="C961" t="s">
        <v>8223</v>
      </c>
      <c r="D961" t="s">
        <v>8220</v>
      </c>
    </row>
    <row r="962" spans="1:4" x14ac:dyDescent="0.3">
      <c r="A962" t="s">
        <v>8391</v>
      </c>
      <c r="B962" t="s">
        <v>8316</v>
      </c>
      <c r="C962" t="s">
        <v>8223</v>
      </c>
      <c r="D962" t="s">
        <v>8220</v>
      </c>
    </row>
    <row r="963" spans="1:4" x14ac:dyDescent="0.3">
      <c r="A963" t="s">
        <v>8391</v>
      </c>
      <c r="B963" t="s">
        <v>8316</v>
      </c>
      <c r="C963" t="s">
        <v>8223</v>
      </c>
      <c r="D963" t="s">
        <v>8220</v>
      </c>
    </row>
    <row r="964" spans="1:4" x14ac:dyDescent="0.3">
      <c r="A964" t="s">
        <v>8391</v>
      </c>
      <c r="B964" t="s">
        <v>8316</v>
      </c>
      <c r="C964" t="s">
        <v>8223</v>
      </c>
      <c r="D964" t="s">
        <v>8220</v>
      </c>
    </row>
    <row r="965" spans="1:4" x14ac:dyDescent="0.3">
      <c r="A965" t="s">
        <v>8391</v>
      </c>
      <c r="B965" t="s">
        <v>8316</v>
      </c>
      <c r="C965" t="s">
        <v>8223</v>
      </c>
      <c r="D965" t="s">
        <v>8220</v>
      </c>
    </row>
    <row r="966" spans="1:4" x14ac:dyDescent="0.3">
      <c r="A966" t="s">
        <v>8391</v>
      </c>
      <c r="B966" t="s">
        <v>8316</v>
      </c>
      <c r="C966" t="s">
        <v>8223</v>
      </c>
      <c r="D966" t="s">
        <v>8220</v>
      </c>
    </row>
    <row r="967" spans="1:4" x14ac:dyDescent="0.3">
      <c r="A967" t="s">
        <v>8391</v>
      </c>
      <c r="B967" t="s">
        <v>8316</v>
      </c>
      <c r="C967" t="s">
        <v>8223</v>
      </c>
      <c r="D967" t="s">
        <v>8220</v>
      </c>
    </row>
    <row r="968" spans="1:4" x14ac:dyDescent="0.3">
      <c r="A968" t="s">
        <v>8391</v>
      </c>
      <c r="B968" t="s">
        <v>8316</v>
      </c>
      <c r="C968" t="s">
        <v>8223</v>
      </c>
      <c r="D968" t="s">
        <v>8220</v>
      </c>
    </row>
    <row r="969" spans="1:4" x14ac:dyDescent="0.3">
      <c r="A969" t="s">
        <v>8391</v>
      </c>
      <c r="B969" t="s">
        <v>8316</v>
      </c>
      <c r="C969" t="s">
        <v>8223</v>
      </c>
      <c r="D969" t="s">
        <v>8220</v>
      </c>
    </row>
    <row r="970" spans="1:4" x14ac:dyDescent="0.3">
      <c r="A970" t="s">
        <v>8391</v>
      </c>
      <c r="B970" t="s">
        <v>8316</v>
      </c>
      <c r="C970" t="s">
        <v>8223</v>
      </c>
      <c r="D970" t="s">
        <v>8220</v>
      </c>
    </row>
    <row r="971" spans="1:4" x14ac:dyDescent="0.3">
      <c r="A971" t="s">
        <v>8391</v>
      </c>
      <c r="B971" t="s">
        <v>8316</v>
      </c>
      <c r="C971" t="s">
        <v>8223</v>
      </c>
      <c r="D971" t="s">
        <v>8220</v>
      </c>
    </row>
    <row r="972" spans="1:4" x14ac:dyDescent="0.3">
      <c r="A972" t="s">
        <v>8391</v>
      </c>
      <c r="B972" t="s">
        <v>8316</v>
      </c>
      <c r="C972" t="s">
        <v>8223</v>
      </c>
      <c r="D972" t="s">
        <v>8220</v>
      </c>
    </row>
    <row r="973" spans="1:4" x14ac:dyDescent="0.3">
      <c r="A973" t="s">
        <v>8391</v>
      </c>
      <c r="B973" t="s">
        <v>8316</v>
      </c>
      <c r="C973" t="s">
        <v>8223</v>
      </c>
      <c r="D973" t="s">
        <v>8220</v>
      </c>
    </row>
    <row r="974" spans="1:4" x14ac:dyDescent="0.3">
      <c r="A974" t="s">
        <v>8391</v>
      </c>
      <c r="B974" t="s">
        <v>8316</v>
      </c>
      <c r="C974" t="s">
        <v>8223</v>
      </c>
      <c r="D974" t="s">
        <v>8220</v>
      </c>
    </row>
    <row r="975" spans="1:4" x14ac:dyDescent="0.3">
      <c r="A975" t="s">
        <v>8391</v>
      </c>
      <c r="B975" t="s">
        <v>8316</v>
      </c>
      <c r="C975" t="s">
        <v>8223</v>
      </c>
      <c r="D975" t="s">
        <v>8220</v>
      </c>
    </row>
    <row r="976" spans="1:4" x14ac:dyDescent="0.3">
      <c r="A976" t="s">
        <v>8391</v>
      </c>
      <c r="B976" t="s">
        <v>8316</v>
      </c>
      <c r="C976" t="s">
        <v>8223</v>
      </c>
      <c r="D976" t="s">
        <v>8220</v>
      </c>
    </row>
    <row r="977" spans="1:4" x14ac:dyDescent="0.3">
      <c r="A977" t="s">
        <v>8391</v>
      </c>
      <c r="B977" t="s">
        <v>8316</v>
      </c>
      <c r="C977" t="s">
        <v>8223</v>
      </c>
      <c r="D977" t="s">
        <v>8220</v>
      </c>
    </row>
    <row r="978" spans="1:4" x14ac:dyDescent="0.3">
      <c r="A978" t="s">
        <v>8391</v>
      </c>
      <c r="B978" t="s">
        <v>8316</v>
      </c>
      <c r="C978" t="s">
        <v>8223</v>
      </c>
      <c r="D978" t="s">
        <v>8220</v>
      </c>
    </row>
    <row r="979" spans="1:4" x14ac:dyDescent="0.3">
      <c r="A979" t="s">
        <v>8391</v>
      </c>
      <c r="B979" t="s">
        <v>8316</v>
      </c>
      <c r="C979" t="s">
        <v>8223</v>
      </c>
      <c r="D979" t="s">
        <v>8220</v>
      </c>
    </row>
    <row r="980" spans="1:4" x14ac:dyDescent="0.3">
      <c r="A980" t="s">
        <v>8391</v>
      </c>
      <c r="B980" t="s">
        <v>8316</v>
      </c>
      <c r="C980" t="s">
        <v>8223</v>
      </c>
      <c r="D980" t="s">
        <v>8220</v>
      </c>
    </row>
    <row r="981" spans="1:4" x14ac:dyDescent="0.3">
      <c r="A981" t="s">
        <v>8391</v>
      </c>
      <c r="B981" t="s">
        <v>8316</v>
      </c>
      <c r="C981" t="s">
        <v>8223</v>
      </c>
      <c r="D981" t="s">
        <v>8220</v>
      </c>
    </row>
    <row r="982" spans="1:4" x14ac:dyDescent="0.3">
      <c r="A982" t="s">
        <v>8391</v>
      </c>
      <c r="B982" t="s">
        <v>8316</v>
      </c>
      <c r="C982" t="s">
        <v>8223</v>
      </c>
      <c r="D982" t="s">
        <v>8220</v>
      </c>
    </row>
    <row r="983" spans="1:4" x14ac:dyDescent="0.3">
      <c r="A983" t="s">
        <v>8391</v>
      </c>
      <c r="B983" t="s">
        <v>8316</v>
      </c>
      <c r="C983" t="s">
        <v>8223</v>
      </c>
      <c r="D983" t="s">
        <v>8220</v>
      </c>
    </row>
    <row r="984" spans="1:4" x14ac:dyDescent="0.3">
      <c r="A984" t="s">
        <v>8391</v>
      </c>
      <c r="B984" t="s">
        <v>8316</v>
      </c>
      <c r="C984" t="s">
        <v>8223</v>
      </c>
      <c r="D984" t="s">
        <v>8220</v>
      </c>
    </row>
    <row r="985" spans="1:4" x14ac:dyDescent="0.3">
      <c r="A985" t="s">
        <v>8391</v>
      </c>
      <c r="B985" t="s">
        <v>8316</v>
      </c>
      <c r="C985" t="s">
        <v>8223</v>
      </c>
      <c r="D985" t="s">
        <v>8220</v>
      </c>
    </row>
    <row r="986" spans="1:4" x14ac:dyDescent="0.3">
      <c r="A986" t="s">
        <v>8391</v>
      </c>
      <c r="B986" t="s">
        <v>8316</v>
      </c>
      <c r="C986" t="s">
        <v>8223</v>
      </c>
      <c r="D986" t="s">
        <v>8220</v>
      </c>
    </row>
    <row r="987" spans="1:4" x14ac:dyDescent="0.3">
      <c r="A987" t="s">
        <v>8391</v>
      </c>
      <c r="B987" t="s">
        <v>8316</v>
      </c>
      <c r="C987" t="s">
        <v>8223</v>
      </c>
      <c r="D987" t="s">
        <v>8220</v>
      </c>
    </row>
    <row r="988" spans="1:4" x14ac:dyDescent="0.3">
      <c r="A988" t="s">
        <v>8391</v>
      </c>
      <c r="B988" t="s">
        <v>8316</v>
      </c>
      <c r="C988" t="s">
        <v>8223</v>
      </c>
      <c r="D988" t="s">
        <v>8220</v>
      </c>
    </row>
    <row r="989" spans="1:4" x14ac:dyDescent="0.3">
      <c r="A989" t="s">
        <v>8391</v>
      </c>
      <c r="B989" t="s">
        <v>8316</v>
      </c>
      <c r="C989" t="s">
        <v>8223</v>
      </c>
      <c r="D989" t="s">
        <v>8220</v>
      </c>
    </row>
    <row r="990" spans="1:4" x14ac:dyDescent="0.3">
      <c r="A990" t="s">
        <v>8391</v>
      </c>
      <c r="B990" t="s">
        <v>8316</v>
      </c>
      <c r="C990" t="s">
        <v>8223</v>
      </c>
      <c r="D990" t="s">
        <v>8220</v>
      </c>
    </row>
    <row r="991" spans="1:4" x14ac:dyDescent="0.3">
      <c r="A991" t="s">
        <v>8391</v>
      </c>
      <c r="B991" t="s">
        <v>8316</v>
      </c>
      <c r="C991" t="s">
        <v>8223</v>
      </c>
      <c r="D991" t="s">
        <v>8220</v>
      </c>
    </row>
    <row r="992" spans="1:4" x14ac:dyDescent="0.3">
      <c r="A992" t="s">
        <v>8391</v>
      </c>
      <c r="B992" t="s">
        <v>8316</v>
      </c>
      <c r="C992" t="s">
        <v>8223</v>
      </c>
      <c r="D992" t="s">
        <v>8220</v>
      </c>
    </row>
    <row r="993" spans="1:4" x14ac:dyDescent="0.3">
      <c r="A993" t="s">
        <v>8391</v>
      </c>
      <c r="B993" t="s">
        <v>8316</v>
      </c>
      <c r="C993" t="s">
        <v>8223</v>
      </c>
      <c r="D993" t="s">
        <v>8220</v>
      </c>
    </row>
    <row r="994" spans="1:4" x14ac:dyDescent="0.3">
      <c r="A994" t="s">
        <v>8391</v>
      </c>
      <c r="B994" t="s">
        <v>8316</v>
      </c>
      <c r="C994" t="s">
        <v>8223</v>
      </c>
      <c r="D994" t="s">
        <v>8220</v>
      </c>
    </row>
    <row r="995" spans="1:4" x14ac:dyDescent="0.3">
      <c r="A995" t="s">
        <v>8391</v>
      </c>
      <c r="B995" t="s">
        <v>8316</v>
      </c>
      <c r="C995" t="s">
        <v>8223</v>
      </c>
      <c r="D995" t="s">
        <v>8220</v>
      </c>
    </row>
    <row r="996" spans="1:4" x14ac:dyDescent="0.3">
      <c r="A996" t="s">
        <v>8391</v>
      </c>
      <c r="B996" t="s">
        <v>8316</v>
      </c>
      <c r="C996" t="s">
        <v>8223</v>
      </c>
      <c r="D996" t="s">
        <v>8220</v>
      </c>
    </row>
    <row r="997" spans="1:4" x14ac:dyDescent="0.3">
      <c r="A997" t="s">
        <v>8391</v>
      </c>
      <c r="B997" t="s">
        <v>8316</v>
      </c>
      <c r="C997" t="s">
        <v>8223</v>
      </c>
      <c r="D997" t="s">
        <v>8220</v>
      </c>
    </row>
    <row r="998" spans="1:4" x14ac:dyDescent="0.3">
      <c r="A998" t="s">
        <v>8391</v>
      </c>
      <c r="B998" t="s">
        <v>8316</v>
      </c>
      <c r="C998" t="s">
        <v>8223</v>
      </c>
      <c r="D998" t="s">
        <v>8220</v>
      </c>
    </row>
    <row r="999" spans="1:4" x14ac:dyDescent="0.3">
      <c r="A999" t="s">
        <v>8391</v>
      </c>
      <c r="B999" t="s">
        <v>8316</v>
      </c>
      <c r="C999" t="s">
        <v>8223</v>
      </c>
      <c r="D999" t="s">
        <v>8220</v>
      </c>
    </row>
    <row r="1000" spans="1:4" x14ac:dyDescent="0.3">
      <c r="A1000" t="s">
        <v>8391</v>
      </c>
      <c r="B1000" t="s">
        <v>8316</v>
      </c>
      <c r="C1000" t="s">
        <v>8223</v>
      </c>
      <c r="D1000" t="s">
        <v>8220</v>
      </c>
    </row>
    <row r="1001" spans="1:4" x14ac:dyDescent="0.3">
      <c r="A1001" t="s">
        <v>8391</v>
      </c>
      <c r="B1001" t="s">
        <v>8316</v>
      </c>
      <c r="C1001" t="s">
        <v>8223</v>
      </c>
      <c r="D1001" t="s">
        <v>8220</v>
      </c>
    </row>
    <row r="1002" spans="1:4" x14ac:dyDescent="0.3">
      <c r="A1002" t="s">
        <v>8391</v>
      </c>
      <c r="B1002" t="s">
        <v>8316</v>
      </c>
      <c r="C1002" t="s">
        <v>8223</v>
      </c>
      <c r="D1002" t="s">
        <v>8220</v>
      </c>
    </row>
    <row r="1003" spans="1:4" x14ac:dyDescent="0.3">
      <c r="A1003" t="s">
        <v>8391</v>
      </c>
      <c r="B1003" t="s">
        <v>8316</v>
      </c>
      <c r="C1003" t="s">
        <v>8223</v>
      </c>
      <c r="D1003" t="s">
        <v>8220</v>
      </c>
    </row>
    <row r="1004" spans="1:4" x14ac:dyDescent="0.3">
      <c r="A1004" t="s">
        <v>8391</v>
      </c>
      <c r="B1004" t="s">
        <v>8316</v>
      </c>
      <c r="C1004" t="s">
        <v>8223</v>
      </c>
      <c r="D1004" t="s">
        <v>8220</v>
      </c>
    </row>
    <row r="1005" spans="1:4" x14ac:dyDescent="0.3">
      <c r="A1005" t="s">
        <v>8391</v>
      </c>
      <c r="B1005" t="s">
        <v>8316</v>
      </c>
      <c r="C1005" t="s">
        <v>8223</v>
      </c>
      <c r="D1005" t="s">
        <v>8220</v>
      </c>
    </row>
    <row r="1006" spans="1:4" x14ac:dyDescent="0.3">
      <c r="A1006" t="s">
        <v>8391</v>
      </c>
      <c r="B1006" t="s">
        <v>8316</v>
      </c>
      <c r="C1006" t="s">
        <v>8223</v>
      </c>
      <c r="D1006" t="s">
        <v>8220</v>
      </c>
    </row>
    <row r="1007" spans="1:4" x14ac:dyDescent="0.3">
      <c r="A1007" t="s">
        <v>8391</v>
      </c>
      <c r="B1007" t="s">
        <v>8316</v>
      </c>
      <c r="C1007" t="s">
        <v>8223</v>
      </c>
      <c r="D1007" t="s">
        <v>8220</v>
      </c>
    </row>
    <row r="1008" spans="1:4" x14ac:dyDescent="0.3">
      <c r="A1008" t="s">
        <v>8391</v>
      </c>
      <c r="B1008" t="s">
        <v>8316</v>
      </c>
      <c r="C1008" t="s">
        <v>8223</v>
      </c>
      <c r="D1008" t="s">
        <v>8220</v>
      </c>
    </row>
    <row r="1009" spans="1:4" x14ac:dyDescent="0.3">
      <c r="A1009" t="s">
        <v>8391</v>
      </c>
      <c r="B1009" t="s">
        <v>8316</v>
      </c>
      <c r="C1009" t="s">
        <v>8223</v>
      </c>
      <c r="D1009" t="s">
        <v>8220</v>
      </c>
    </row>
    <row r="1010" spans="1:4" x14ac:dyDescent="0.3">
      <c r="A1010" t="s">
        <v>8391</v>
      </c>
      <c r="B1010" t="s">
        <v>8316</v>
      </c>
      <c r="C1010" t="s">
        <v>8223</v>
      </c>
      <c r="D1010" t="s">
        <v>8220</v>
      </c>
    </row>
    <row r="1011" spans="1:4" x14ac:dyDescent="0.3">
      <c r="A1011" t="s">
        <v>8391</v>
      </c>
      <c r="B1011" t="s">
        <v>8316</v>
      </c>
      <c r="C1011" t="s">
        <v>8223</v>
      </c>
      <c r="D1011" t="s">
        <v>8220</v>
      </c>
    </row>
    <row r="1012" spans="1:4" x14ac:dyDescent="0.3">
      <c r="A1012" t="s">
        <v>8391</v>
      </c>
      <c r="B1012" t="s">
        <v>8316</v>
      </c>
      <c r="C1012" t="s">
        <v>8223</v>
      </c>
      <c r="D1012" t="s">
        <v>8220</v>
      </c>
    </row>
    <row r="1013" spans="1:4" x14ac:dyDescent="0.3">
      <c r="A1013" t="s">
        <v>8391</v>
      </c>
      <c r="B1013" t="s">
        <v>8316</v>
      </c>
      <c r="C1013" t="s">
        <v>8223</v>
      </c>
      <c r="D1013" t="s">
        <v>8220</v>
      </c>
    </row>
    <row r="1014" spans="1:4" x14ac:dyDescent="0.3">
      <c r="A1014" t="s">
        <v>8391</v>
      </c>
      <c r="B1014" t="s">
        <v>8316</v>
      </c>
      <c r="C1014" t="s">
        <v>8223</v>
      </c>
      <c r="D1014" t="s">
        <v>8220</v>
      </c>
    </row>
    <row r="1015" spans="1:4" x14ac:dyDescent="0.3">
      <c r="A1015" t="s">
        <v>8391</v>
      </c>
      <c r="B1015" t="s">
        <v>8316</v>
      </c>
      <c r="C1015" t="s">
        <v>8223</v>
      </c>
      <c r="D1015" t="s">
        <v>8220</v>
      </c>
    </row>
    <row r="1016" spans="1:4" x14ac:dyDescent="0.3">
      <c r="A1016" t="s">
        <v>8391</v>
      </c>
      <c r="B1016" t="s">
        <v>8316</v>
      </c>
      <c r="C1016" t="s">
        <v>8223</v>
      </c>
      <c r="D1016" t="s">
        <v>8220</v>
      </c>
    </row>
    <row r="1017" spans="1:4" x14ac:dyDescent="0.3">
      <c r="A1017" t="s">
        <v>8391</v>
      </c>
      <c r="B1017" t="s">
        <v>8316</v>
      </c>
      <c r="C1017" t="s">
        <v>8223</v>
      </c>
      <c r="D1017" t="s">
        <v>8220</v>
      </c>
    </row>
    <row r="1018" spans="1:4" x14ac:dyDescent="0.3">
      <c r="A1018" t="s">
        <v>8391</v>
      </c>
      <c r="B1018" t="s">
        <v>8316</v>
      </c>
      <c r="C1018" t="s">
        <v>8223</v>
      </c>
      <c r="D1018" t="s">
        <v>8220</v>
      </c>
    </row>
    <row r="1019" spans="1:4" x14ac:dyDescent="0.3">
      <c r="A1019" t="s">
        <v>8391</v>
      </c>
      <c r="B1019" t="s">
        <v>8316</v>
      </c>
      <c r="C1019" t="s">
        <v>8223</v>
      </c>
      <c r="D1019" t="s">
        <v>8220</v>
      </c>
    </row>
    <row r="1020" spans="1:4" x14ac:dyDescent="0.3">
      <c r="A1020" t="s">
        <v>8391</v>
      </c>
      <c r="B1020" t="s">
        <v>8316</v>
      </c>
      <c r="C1020" t="s">
        <v>8223</v>
      </c>
      <c r="D1020" t="s">
        <v>8220</v>
      </c>
    </row>
    <row r="1021" spans="1:4" x14ac:dyDescent="0.3">
      <c r="A1021" t="s">
        <v>8391</v>
      </c>
      <c r="B1021" t="s">
        <v>8316</v>
      </c>
      <c r="C1021" t="s">
        <v>8223</v>
      </c>
      <c r="D1021" t="s">
        <v>8220</v>
      </c>
    </row>
    <row r="1022" spans="1:4" x14ac:dyDescent="0.3">
      <c r="A1022" t="s">
        <v>8391</v>
      </c>
      <c r="B1022" t="s">
        <v>8316</v>
      </c>
      <c r="C1022" t="s">
        <v>8223</v>
      </c>
      <c r="D1022" t="s">
        <v>8220</v>
      </c>
    </row>
    <row r="1023" spans="1:4" x14ac:dyDescent="0.3">
      <c r="A1023" t="s">
        <v>8391</v>
      </c>
      <c r="B1023" t="s">
        <v>8316</v>
      </c>
      <c r="C1023" t="s">
        <v>8223</v>
      </c>
      <c r="D1023" t="s">
        <v>8220</v>
      </c>
    </row>
    <row r="1024" spans="1:4" x14ac:dyDescent="0.3">
      <c r="A1024" t="s">
        <v>8391</v>
      </c>
      <c r="B1024" t="s">
        <v>8316</v>
      </c>
      <c r="C1024" t="s">
        <v>8223</v>
      </c>
      <c r="D1024" t="s">
        <v>8220</v>
      </c>
    </row>
    <row r="1025" spans="1:4" x14ac:dyDescent="0.3">
      <c r="A1025" t="s">
        <v>8391</v>
      </c>
      <c r="B1025" t="s">
        <v>8316</v>
      </c>
      <c r="C1025" t="s">
        <v>8223</v>
      </c>
      <c r="D1025" t="s">
        <v>8220</v>
      </c>
    </row>
    <row r="1026" spans="1:4" x14ac:dyDescent="0.3">
      <c r="A1026" t="s">
        <v>8391</v>
      </c>
      <c r="B1026" t="s">
        <v>8316</v>
      </c>
      <c r="C1026" t="s">
        <v>8223</v>
      </c>
      <c r="D1026" t="s">
        <v>8220</v>
      </c>
    </row>
    <row r="1027" spans="1:4" x14ac:dyDescent="0.3">
      <c r="A1027" t="s">
        <v>8391</v>
      </c>
      <c r="B1027" t="s">
        <v>8316</v>
      </c>
      <c r="C1027" t="s">
        <v>8223</v>
      </c>
      <c r="D1027" t="s">
        <v>8220</v>
      </c>
    </row>
    <row r="1028" spans="1:4" x14ac:dyDescent="0.3">
      <c r="A1028" t="s">
        <v>8391</v>
      </c>
      <c r="B1028" t="s">
        <v>8316</v>
      </c>
      <c r="C1028" t="s">
        <v>8223</v>
      </c>
      <c r="D1028" t="s">
        <v>8220</v>
      </c>
    </row>
    <row r="1029" spans="1:4" x14ac:dyDescent="0.3">
      <c r="A1029" t="s">
        <v>8391</v>
      </c>
      <c r="B1029" t="s">
        <v>8316</v>
      </c>
      <c r="C1029" t="s">
        <v>8223</v>
      </c>
      <c r="D1029" t="s">
        <v>8220</v>
      </c>
    </row>
    <row r="1030" spans="1:4" x14ac:dyDescent="0.3">
      <c r="A1030" t="s">
        <v>8391</v>
      </c>
      <c r="B1030" t="s">
        <v>8316</v>
      </c>
      <c r="C1030" t="s">
        <v>8223</v>
      </c>
      <c r="D1030" t="s">
        <v>8220</v>
      </c>
    </row>
    <row r="1031" spans="1:4" x14ac:dyDescent="0.3">
      <c r="A1031" t="s">
        <v>8391</v>
      </c>
      <c r="B1031" t="s">
        <v>8316</v>
      </c>
      <c r="C1031" t="s">
        <v>8223</v>
      </c>
      <c r="D1031" t="s">
        <v>8220</v>
      </c>
    </row>
    <row r="1032" spans="1:4" x14ac:dyDescent="0.3">
      <c r="A1032" t="s">
        <v>8391</v>
      </c>
      <c r="B1032" t="s">
        <v>8316</v>
      </c>
      <c r="C1032" t="s">
        <v>8223</v>
      </c>
      <c r="D1032" t="s">
        <v>8220</v>
      </c>
    </row>
    <row r="1033" spans="1:4" x14ac:dyDescent="0.3">
      <c r="A1033" t="s">
        <v>8391</v>
      </c>
      <c r="B1033" t="s">
        <v>8316</v>
      </c>
      <c r="C1033" t="s">
        <v>8223</v>
      </c>
      <c r="D1033" t="s">
        <v>8220</v>
      </c>
    </row>
    <row r="1034" spans="1:4" x14ac:dyDescent="0.3">
      <c r="A1034" t="s">
        <v>8391</v>
      </c>
      <c r="B1034" t="s">
        <v>8316</v>
      </c>
      <c r="C1034" t="s">
        <v>8223</v>
      </c>
      <c r="D1034" t="s">
        <v>8220</v>
      </c>
    </row>
    <row r="1035" spans="1:4" x14ac:dyDescent="0.3">
      <c r="A1035" t="s">
        <v>8391</v>
      </c>
      <c r="B1035" t="s">
        <v>8316</v>
      </c>
      <c r="C1035" t="s">
        <v>8223</v>
      </c>
      <c r="D1035" t="s">
        <v>8220</v>
      </c>
    </row>
    <row r="1036" spans="1:4" x14ac:dyDescent="0.3">
      <c r="A1036" t="s">
        <v>8391</v>
      </c>
      <c r="B1036" t="s">
        <v>8316</v>
      </c>
      <c r="C1036" t="s">
        <v>8223</v>
      </c>
      <c r="D1036" t="s">
        <v>8220</v>
      </c>
    </row>
    <row r="1037" spans="1:4" x14ac:dyDescent="0.3">
      <c r="A1037" t="s">
        <v>8391</v>
      </c>
      <c r="B1037" t="s">
        <v>8316</v>
      </c>
      <c r="C1037" t="s">
        <v>8223</v>
      </c>
      <c r="D1037" t="s">
        <v>8220</v>
      </c>
    </row>
    <row r="1038" spans="1:4" x14ac:dyDescent="0.3">
      <c r="A1038" t="s">
        <v>8391</v>
      </c>
      <c r="B1038" t="s">
        <v>8316</v>
      </c>
      <c r="C1038" t="s">
        <v>8223</v>
      </c>
      <c r="D1038" t="s">
        <v>8220</v>
      </c>
    </row>
    <row r="1039" spans="1:4" x14ac:dyDescent="0.3">
      <c r="A1039" t="s">
        <v>8391</v>
      </c>
      <c r="B1039" t="s">
        <v>8316</v>
      </c>
      <c r="C1039" t="s">
        <v>8223</v>
      </c>
      <c r="D1039" t="s">
        <v>8220</v>
      </c>
    </row>
    <row r="1040" spans="1:4" x14ac:dyDescent="0.3">
      <c r="A1040" t="s">
        <v>8391</v>
      </c>
      <c r="B1040" t="s">
        <v>8316</v>
      </c>
      <c r="C1040" t="s">
        <v>8223</v>
      </c>
      <c r="D1040" t="s">
        <v>8220</v>
      </c>
    </row>
    <row r="1041" spans="1:4" x14ac:dyDescent="0.3">
      <c r="A1041" t="s">
        <v>8391</v>
      </c>
      <c r="B1041" t="s">
        <v>8316</v>
      </c>
      <c r="C1041" t="s">
        <v>8223</v>
      </c>
      <c r="D1041" t="s">
        <v>8220</v>
      </c>
    </row>
    <row r="1042" spans="1:4" x14ac:dyDescent="0.3">
      <c r="A1042" t="s">
        <v>8391</v>
      </c>
      <c r="B1042" t="s">
        <v>8316</v>
      </c>
      <c r="C1042" t="s">
        <v>8223</v>
      </c>
      <c r="D1042" t="s">
        <v>8220</v>
      </c>
    </row>
    <row r="1043" spans="1:4" x14ac:dyDescent="0.3">
      <c r="A1043" t="s">
        <v>8391</v>
      </c>
      <c r="B1043" t="s">
        <v>8316</v>
      </c>
      <c r="C1043" t="s">
        <v>8223</v>
      </c>
      <c r="D1043" t="s">
        <v>8220</v>
      </c>
    </row>
    <row r="1044" spans="1:4" x14ac:dyDescent="0.3">
      <c r="A1044" t="s">
        <v>8391</v>
      </c>
      <c r="B1044" t="s">
        <v>8316</v>
      </c>
      <c r="C1044" t="s">
        <v>8223</v>
      </c>
      <c r="D1044" t="s">
        <v>8220</v>
      </c>
    </row>
    <row r="1045" spans="1:4" x14ac:dyDescent="0.3">
      <c r="A1045" t="s">
        <v>8391</v>
      </c>
      <c r="B1045" t="s">
        <v>8316</v>
      </c>
      <c r="C1045" t="s">
        <v>8223</v>
      </c>
      <c r="D1045" t="s">
        <v>8220</v>
      </c>
    </row>
    <row r="1046" spans="1:4" x14ac:dyDescent="0.3">
      <c r="A1046" t="s">
        <v>8391</v>
      </c>
      <c r="B1046" t="s">
        <v>8316</v>
      </c>
      <c r="C1046" t="s">
        <v>8223</v>
      </c>
      <c r="D1046" t="s">
        <v>8220</v>
      </c>
    </row>
    <row r="1047" spans="1:4" x14ac:dyDescent="0.3">
      <c r="A1047" t="s">
        <v>8391</v>
      </c>
      <c r="B1047" t="s">
        <v>8316</v>
      </c>
      <c r="C1047" t="s">
        <v>8223</v>
      </c>
      <c r="D1047" t="s">
        <v>8220</v>
      </c>
    </row>
    <row r="1048" spans="1:4" x14ac:dyDescent="0.3">
      <c r="A1048" t="s">
        <v>8391</v>
      </c>
      <c r="B1048" t="s">
        <v>8316</v>
      </c>
      <c r="C1048" t="s">
        <v>8223</v>
      </c>
      <c r="D1048" t="s">
        <v>8220</v>
      </c>
    </row>
    <row r="1049" spans="1:4" x14ac:dyDescent="0.3">
      <c r="A1049" t="s">
        <v>8391</v>
      </c>
      <c r="B1049" t="s">
        <v>8316</v>
      </c>
      <c r="C1049" t="s">
        <v>8223</v>
      </c>
      <c r="D1049" t="s">
        <v>8220</v>
      </c>
    </row>
    <row r="1050" spans="1:4" x14ac:dyDescent="0.3">
      <c r="A1050" t="s">
        <v>8391</v>
      </c>
      <c r="B1050" t="s">
        <v>8316</v>
      </c>
      <c r="C1050" t="s">
        <v>8223</v>
      </c>
      <c r="D1050" t="s">
        <v>8220</v>
      </c>
    </row>
    <row r="1051" spans="1:4" x14ac:dyDescent="0.3">
      <c r="A1051" t="s">
        <v>8391</v>
      </c>
      <c r="B1051" t="s">
        <v>8316</v>
      </c>
      <c r="C1051" t="s">
        <v>8223</v>
      </c>
      <c r="D1051" t="s">
        <v>8220</v>
      </c>
    </row>
    <row r="1052" spans="1:4" x14ac:dyDescent="0.3">
      <c r="A1052" t="s">
        <v>8391</v>
      </c>
      <c r="B1052" t="s">
        <v>8316</v>
      </c>
      <c r="C1052" t="s">
        <v>8223</v>
      </c>
      <c r="D1052" t="s">
        <v>8220</v>
      </c>
    </row>
    <row r="1053" spans="1:4" x14ac:dyDescent="0.3">
      <c r="A1053" t="s">
        <v>8391</v>
      </c>
      <c r="B1053" t="s">
        <v>8316</v>
      </c>
      <c r="C1053" t="s">
        <v>8223</v>
      </c>
      <c r="D1053" t="s">
        <v>8220</v>
      </c>
    </row>
    <row r="1054" spans="1:4" x14ac:dyDescent="0.3">
      <c r="A1054" t="s">
        <v>8391</v>
      </c>
      <c r="B1054" t="s">
        <v>8316</v>
      </c>
      <c r="C1054" t="s">
        <v>8223</v>
      </c>
      <c r="D1054" t="s">
        <v>8220</v>
      </c>
    </row>
    <row r="1055" spans="1:4" x14ac:dyDescent="0.3">
      <c r="A1055" t="s">
        <v>8391</v>
      </c>
      <c r="B1055" t="s">
        <v>8316</v>
      </c>
      <c r="C1055" t="s">
        <v>8223</v>
      </c>
      <c r="D1055" t="s">
        <v>8220</v>
      </c>
    </row>
    <row r="1056" spans="1:4" x14ac:dyDescent="0.3">
      <c r="A1056" t="s">
        <v>8391</v>
      </c>
      <c r="B1056" t="s">
        <v>8316</v>
      </c>
      <c r="C1056" t="s">
        <v>8223</v>
      </c>
      <c r="D1056" t="s">
        <v>8220</v>
      </c>
    </row>
    <row r="1057" spans="1:4" x14ac:dyDescent="0.3">
      <c r="A1057" t="s">
        <v>8391</v>
      </c>
      <c r="B1057" t="s">
        <v>8316</v>
      </c>
      <c r="C1057" t="s">
        <v>8223</v>
      </c>
      <c r="D1057" t="s">
        <v>8220</v>
      </c>
    </row>
    <row r="1058" spans="1:4" x14ac:dyDescent="0.3">
      <c r="A1058" t="s">
        <v>8391</v>
      </c>
      <c r="B1058" t="s">
        <v>8316</v>
      </c>
      <c r="C1058" t="s">
        <v>8223</v>
      </c>
      <c r="D1058" t="s">
        <v>8220</v>
      </c>
    </row>
    <row r="1059" spans="1:4" x14ac:dyDescent="0.3">
      <c r="A1059" t="s">
        <v>8391</v>
      </c>
      <c r="B1059" t="s">
        <v>8316</v>
      </c>
      <c r="C1059" t="s">
        <v>8223</v>
      </c>
      <c r="D1059" t="s">
        <v>8220</v>
      </c>
    </row>
    <row r="1060" spans="1:4" x14ac:dyDescent="0.3">
      <c r="A1060" t="s">
        <v>8391</v>
      </c>
      <c r="B1060" t="s">
        <v>8316</v>
      </c>
      <c r="C1060" t="s">
        <v>8223</v>
      </c>
      <c r="D1060" t="s">
        <v>8220</v>
      </c>
    </row>
    <row r="1061" spans="1:4" x14ac:dyDescent="0.3">
      <c r="A1061" t="s">
        <v>8391</v>
      </c>
      <c r="B1061" t="s">
        <v>8316</v>
      </c>
      <c r="C1061" t="s">
        <v>8223</v>
      </c>
      <c r="D1061" t="s">
        <v>8220</v>
      </c>
    </row>
    <row r="1062" spans="1:4" x14ac:dyDescent="0.3">
      <c r="A1062" t="s">
        <v>8391</v>
      </c>
      <c r="B1062" t="s">
        <v>8316</v>
      </c>
      <c r="C1062" t="s">
        <v>8223</v>
      </c>
      <c r="D1062" t="s">
        <v>8220</v>
      </c>
    </row>
    <row r="1063" spans="1:4" x14ac:dyDescent="0.3">
      <c r="A1063" t="s">
        <v>8391</v>
      </c>
      <c r="B1063" t="s">
        <v>8316</v>
      </c>
      <c r="C1063" t="s">
        <v>8223</v>
      </c>
      <c r="D1063" t="s">
        <v>8220</v>
      </c>
    </row>
    <row r="1064" spans="1:4" x14ac:dyDescent="0.3">
      <c r="A1064" t="s">
        <v>8391</v>
      </c>
      <c r="B1064" t="s">
        <v>8316</v>
      </c>
      <c r="C1064" t="s">
        <v>8223</v>
      </c>
      <c r="D1064" t="s">
        <v>8220</v>
      </c>
    </row>
    <row r="1065" spans="1:4" x14ac:dyDescent="0.3">
      <c r="A1065" t="s">
        <v>8391</v>
      </c>
      <c r="B1065" t="s">
        <v>8316</v>
      </c>
      <c r="C1065" t="s">
        <v>8223</v>
      </c>
      <c r="D1065" t="s">
        <v>8220</v>
      </c>
    </row>
    <row r="1066" spans="1:4" x14ac:dyDescent="0.3">
      <c r="A1066" t="s">
        <v>8391</v>
      </c>
      <c r="B1066" t="s">
        <v>8316</v>
      </c>
      <c r="C1066" t="s">
        <v>8223</v>
      </c>
      <c r="D1066" t="s">
        <v>8220</v>
      </c>
    </row>
    <row r="1067" spans="1:4" x14ac:dyDescent="0.3">
      <c r="A1067" t="s">
        <v>8391</v>
      </c>
      <c r="B1067" t="s">
        <v>8316</v>
      </c>
      <c r="C1067" t="s">
        <v>8223</v>
      </c>
      <c r="D1067" t="s">
        <v>8220</v>
      </c>
    </row>
    <row r="1068" spans="1:4" x14ac:dyDescent="0.3">
      <c r="A1068" t="s">
        <v>8391</v>
      </c>
      <c r="C1068" t="s">
        <v>8223</v>
      </c>
      <c r="D1068" t="s">
        <v>8220</v>
      </c>
    </row>
    <row r="1069" spans="1:4" x14ac:dyDescent="0.3">
      <c r="A1069" t="s">
        <v>8391</v>
      </c>
      <c r="C1069" t="s">
        <v>8223</v>
      </c>
      <c r="D1069" t="s">
        <v>8220</v>
      </c>
    </row>
    <row r="1070" spans="1:4" x14ac:dyDescent="0.3">
      <c r="A1070" t="s">
        <v>8391</v>
      </c>
      <c r="C1070" t="s">
        <v>8223</v>
      </c>
      <c r="D1070" t="s">
        <v>8220</v>
      </c>
    </row>
    <row r="1071" spans="1:4" x14ac:dyDescent="0.3">
      <c r="A1071" t="s">
        <v>8391</v>
      </c>
      <c r="C1071" t="s">
        <v>8223</v>
      </c>
      <c r="D1071" t="s">
        <v>8220</v>
      </c>
    </row>
    <row r="1072" spans="1:4" x14ac:dyDescent="0.3">
      <c r="A1072" t="s">
        <v>8391</v>
      </c>
      <c r="C1072" t="s">
        <v>8223</v>
      </c>
      <c r="D1072" t="s">
        <v>8220</v>
      </c>
    </row>
    <row r="1073" spans="1:4" x14ac:dyDescent="0.3">
      <c r="A1073" t="s">
        <v>8391</v>
      </c>
      <c r="C1073" t="s">
        <v>8223</v>
      </c>
      <c r="D1073" t="s">
        <v>8220</v>
      </c>
    </row>
    <row r="1074" spans="1:4" x14ac:dyDescent="0.3">
      <c r="A1074" t="s">
        <v>8391</v>
      </c>
      <c r="C1074" t="s">
        <v>8223</v>
      </c>
      <c r="D1074" t="s">
        <v>8220</v>
      </c>
    </row>
    <row r="1075" spans="1:4" x14ac:dyDescent="0.3">
      <c r="A1075" t="s">
        <v>8391</v>
      </c>
      <c r="C1075" t="s">
        <v>8223</v>
      </c>
      <c r="D1075" t="s">
        <v>8220</v>
      </c>
    </row>
    <row r="1076" spans="1:4" x14ac:dyDescent="0.3">
      <c r="A1076" t="s">
        <v>8391</v>
      </c>
      <c r="C1076" t="s">
        <v>8223</v>
      </c>
      <c r="D1076" t="s">
        <v>8220</v>
      </c>
    </row>
    <row r="1077" spans="1:4" x14ac:dyDescent="0.3">
      <c r="A1077" t="s">
        <v>8391</v>
      </c>
      <c r="C1077" t="s">
        <v>8223</v>
      </c>
      <c r="D1077" t="s">
        <v>8220</v>
      </c>
    </row>
    <row r="1078" spans="1:4" x14ac:dyDescent="0.3">
      <c r="A1078" t="s">
        <v>8391</v>
      </c>
      <c r="C1078" t="s">
        <v>8223</v>
      </c>
      <c r="D1078" t="s">
        <v>8220</v>
      </c>
    </row>
    <row r="1079" spans="1:4" x14ac:dyDescent="0.3">
      <c r="A1079" t="s">
        <v>8391</v>
      </c>
      <c r="C1079" t="s">
        <v>8223</v>
      </c>
      <c r="D1079" t="s">
        <v>8220</v>
      </c>
    </row>
    <row r="1080" spans="1:4" x14ac:dyDescent="0.3">
      <c r="A1080" t="s">
        <v>8391</v>
      </c>
      <c r="C1080" t="s">
        <v>8223</v>
      </c>
      <c r="D1080" t="s">
        <v>8220</v>
      </c>
    </row>
    <row r="1081" spans="1:4" x14ac:dyDescent="0.3">
      <c r="A1081" t="s">
        <v>8391</v>
      </c>
      <c r="C1081" t="s">
        <v>8223</v>
      </c>
      <c r="D1081" t="s">
        <v>8220</v>
      </c>
    </row>
    <row r="1082" spans="1:4" x14ac:dyDescent="0.3">
      <c r="A1082" t="s">
        <v>8391</v>
      </c>
      <c r="C1082" t="s">
        <v>8223</v>
      </c>
      <c r="D1082" t="s">
        <v>8220</v>
      </c>
    </row>
    <row r="1083" spans="1:4" x14ac:dyDescent="0.3">
      <c r="A1083" t="s">
        <v>8391</v>
      </c>
      <c r="C1083" t="s">
        <v>8223</v>
      </c>
      <c r="D1083" t="s">
        <v>8220</v>
      </c>
    </row>
    <row r="1084" spans="1:4" x14ac:dyDescent="0.3">
      <c r="A1084" t="s">
        <v>8391</v>
      </c>
      <c r="C1084" t="s">
        <v>8223</v>
      </c>
      <c r="D1084" t="s">
        <v>8220</v>
      </c>
    </row>
    <row r="1085" spans="1:4" x14ac:dyDescent="0.3">
      <c r="A1085" t="s">
        <v>8391</v>
      </c>
      <c r="C1085" t="s">
        <v>8223</v>
      </c>
      <c r="D1085" t="s">
        <v>8220</v>
      </c>
    </row>
    <row r="1086" spans="1:4" x14ac:dyDescent="0.3">
      <c r="A1086" t="s">
        <v>8391</v>
      </c>
      <c r="C1086" t="s">
        <v>8223</v>
      </c>
      <c r="D1086" t="s">
        <v>8220</v>
      </c>
    </row>
    <row r="1087" spans="1:4" x14ac:dyDescent="0.3">
      <c r="A1087" t="s">
        <v>8391</v>
      </c>
      <c r="C1087" t="s">
        <v>8223</v>
      </c>
      <c r="D1087" t="s">
        <v>8220</v>
      </c>
    </row>
    <row r="1088" spans="1:4" x14ac:dyDescent="0.3">
      <c r="A1088" t="s">
        <v>8391</v>
      </c>
      <c r="C1088" t="s">
        <v>8223</v>
      </c>
      <c r="D1088" t="s">
        <v>8220</v>
      </c>
    </row>
    <row r="1089" spans="1:4" x14ac:dyDescent="0.3">
      <c r="A1089" t="s">
        <v>8391</v>
      </c>
      <c r="C1089" t="s">
        <v>8223</v>
      </c>
      <c r="D1089" t="s">
        <v>8220</v>
      </c>
    </row>
    <row r="1090" spans="1:4" x14ac:dyDescent="0.3">
      <c r="A1090" t="s">
        <v>8391</v>
      </c>
      <c r="C1090" t="s">
        <v>8223</v>
      </c>
      <c r="D1090" t="s">
        <v>8220</v>
      </c>
    </row>
    <row r="1091" spans="1:4" x14ac:dyDescent="0.3">
      <c r="A1091" t="s">
        <v>8391</v>
      </c>
      <c r="C1091" t="s">
        <v>8223</v>
      </c>
      <c r="D1091" t="s">
        <v>8220</v>
      </c>
    </row>
    <row r="1092" spans="1:4" x14ac:dyDescent="0.3">
      <c r="A1092" t="s">
        <v>8391</v>
      </c>
      <c r="C1092" t="s">
        <v>8223</v>
      </c>
      <c r="D1092" t="s">
        <v>8220</v>
      </c>
    </row>
    <row r="1093" spans="1:4" x14ac:dyDescent="0.3">
      <c r="A1093" t="s">
        <v>8391</v>
      </c>
      <c r="C1093" t="s">
        <v>8223</v>
      </c>
      <c r="D1093" t="s">
        <v>8220</v>
      </c>
    </row>
    <row r="1094" spans="1:4" x14ac:dyDescent="0.3">
      <c r="A1094" t="s">
        <v>8391</v>
      </c>
      <c r="C1094" t="s">
        <v>8223</v>
      </c>
      <c r="D1094" t="s">
        <v>8220</v>
      </c>
    </row>
    <row r="1095" spans="1:4" x14ac:dyDescent="0.3">
      <c r="A1095" t="s">
        <v>8391</v>
      </c>
      <c r="C1095" t="s">
        <v>8223</v>
      </c>
      <c r="D1095" t="s">
        <v>8220</v>
      </c>
    </row>
    <row r="1096" spans="1:4" x14ac:dyDescent="0.3">
      <c r="A1096" t="s">
        <v>8391</v>
      </c>
      <c r="C1096" t="s">
        <v>8223</v>
      </c>
      <c r="D1096" t="s">
        <v>8220</v>
      </c>
    </row>
    <row r="1097" spans="1:4" x14ac:dyDescent="0.3">
      <c r="A1097" t="s">
        <v>8391</v>
      </c>
      <c r="C1097" t="s">
        <v>8223</v>
      </c>
      <c r="D1097" t="s">
        <v>8220</v>
      </c>
    </row>
    <row r="1098" spans="1:4" x14ac:dyDescent="0.3">
      <c r="A1098" t="s">
        <v>8391</v>
      </c>
      <c r="C1098" t="s">
        <v>8223</v>
      </c>
      <c r="D1098" t="s">
        <v>8220</v>
      </c>
    </row>
    <row r="1099" spans="1:4" x14ac:dyDescent="0.3">
      <c r="A1099" t="s">
        <v>8391</v>
      </c>
      <c r="C1099" t="s">
        <v>8223</v>
      </c>
      <c r="D1099" t="s">
        <v>8220</v>
      </c>
    </row>
    <row r="1100" spans="1:4" x14ac:dyDescent="0.3">
      <c r="A1100" t="s">
        <v>8391</v>
      </c>
      <c r="C1100" t="s">
        <v>8223</v>
      </c>
      <c r="D1100" t="s">
        <v>8220</v>
      </c>
    </row>
    <row r="1101" spans="1:4" x14ac:dyDescent="0.3">
      <c r="A1101" t="s">
        <v>8391</v>
      </c>
      <c r="C1101" t="s">
        <v>8223</v>
      </c>
      <c r="D1101" t="s">
        <v>8220</v>
      </c>
    </row>
    <row r="1102" spans="1:4" x14ac:dyDescent="0.3">
      <c r="A1102" t="s">
        <v>8391</v>
      </c>
      <c r="C1102" t="s">
        <v>8223</v>
      </c>
      <c r="D1102" t="s">
        <v>8220</v>
      </c>
    </row>
    <row r="1103" spans="1:4" x14ac:dyDescent="0.3">
      <c r="A1103" t="s">
        <v>8391</v>
      </c>
      <c r="C1103" t="s">
        <v>8223</v>
      </c>
      <c r="D1103" t="s">
        <v>8220</v>
      </c>
    </row>
    <row r="1104" spans="1:4" x14ac:dyDescent="0.3">
      <c r="A1104" t="s">
        <v>8391</v>
      </c>
      <c r="C1104" t="s">
        <v>8223</v>
      </c>
      <c r="D1104" t="s">
        <v>8220</v>
      </c>
    </row>
    <row r="1105" spans="1:4" x14ac:dyDescent="0.3">
      <c r="A1105" t="s">
        <v>8391</v>
      </c>
      <c r="C1105" t="s">
        <v>8223</v>
      </c>
      <c r="D1105" t="s">
        <v>8220</v>
      </c>
    </row>
    <row r="1106" spans="1:4" x14ac:dyDescent="0.3">
      <c r="A1106" t="s">
        <v>8391</v>
      </c>
      <c r="C1106" t="s">
        <v>8223</v>
      </c>
      <c r="D1106" t="s">
        <v>8220</v>
      </c>
    </row>
    <row r="1107" spans="1:4" x14ac:dyDescent="0.3">
      <c r="A1107" t="s">
        <v>8391</v>
      </c>
      <c r="C1107" t="s">
        <v>8223</v>
      </c>
      <c r="D1107" t="s">
        <v>8220</v>
      </c>
    </row>
    <row r="1108" spans="1:4" x14ac:dyDescent="0.3">
      <c r="A1108" t="s">
        <v>8391</v>
      </c>
      <c r="C1108" t="s">
        <v>8223</v>
      </c>
      <c r="D1108" t="s">
        <v>8220</v>
      </c>
    </row>
    <row r="1109" spans="1:4" x14ac:dyDescent="0.3">
      <c r="A1109" t="s">
        <v>8391</v>
      </c>
      <c r="C1109" t="s">
        <v>8223</v>
      </c>
      <c r="D1109" t="s">
        <v>8220</v>
      </c>
    </row>
    <row r="1110" spans="1:4" x14ac:dyDescent="0.3">
      <c r="A1110" t="s">
        <v>8391</v>
      </c>
      <c r="C1110" t="s">
        <v>8223</v>
      </c>
      <c r="D1110" t="s">
        <v>8220</v>
      </c>
    </row>
    <row r="1111" spans="1:4" x14ac:dyDescent="0.3">
      <c r="A1111" t="s">
        <v>8391</v>
      </c>
      <c r="C1111" t="s">
        <v>8223</v>
      </c>
      <c r="D1111" t="s">
        <v>8220</v>
      </c>
    </row>
    <row r="1112" spans="1:4" x14ac:dyDescent="0.3">
      <c r="A1112" t="s">
        <v>8391</v>
      </c>
      <c r="C1112" t="s">
        <v>8223</v>
      </c>
      <c r="D1112" t="s">
        <v>8220</v>
      </c>
    </row>
    <row r="1113" spans="1:4" x14ac:dyDescent="0.3">
      <c r="A1113" t="s">
        <v>8391</v>
      </c>
      <c r="C1113" t="s">
        <v>8223</v>
      </c>
      <c r="D1113" t="s">
        <v>8220</v>
      </c>
    </row>
    <row r="1114" spans="1:4" x14ac:dyDescent="0.3">
      <c r="A1114" t="s">
        <v>8391</v>
      </c>
      <c r="C1114" t="s">
        <v>8223</v>
      </c>
      <c r="D1114" t="s">
        <v>8220</v>
      </c>
    </row>
    <row r="1115" spans="1:4" x14ac:dyDescent="0.3">
      <c r="A1115" t="s">
        <v>8391</v>
      </c>
      <c r="C1115" t="s">
        <v>8223</v>
      </c>
      <c r="D1115" t="s">
        <v>8220</v>
      </c>
    </row>
    <row r="1116" spans="1:4" x14ac:dyDescent="0.3">
      <c r="A1116" t="s">
        <v>8391</v>
      </c>
      <c r="C1116" t="s">
        <v>8223</v>
      </c>
      <c r="D1116" t="s">
        <v>8220</v>
      </c>
    </row>
    <row r="1117" spans="1:4" x14ac:dyDescent="0.3">
      <c r="A1117" t="s">
        <v>8391</v>
      </c>
      <c r="C1117" t="s">
        <v>8223</v>
      </c>
      <c r="D1117" t="s">
        <v>8220</v>
      </c>
    </row>
    <row r="1118" spans="1:4" x14ac:dyDescent="0.3">
      <c r="A1118" t="s">
        <v>8391</v>
      </c>
      <c r="C1118" t="s">
        <v>8223</v>
      </c>
      <c r="D1118" t="s">
        <v>8220</v>
      </c>
    </row>
    <row r="1119" spans="1:4" x14ac:dyDescent="0.3">
      <c r="A1119" t="s">
        <v>8391</v>
      </c>
      <c r="C1119" t="s">
        <v>8223</v>
      </c>
      <c r="D1119" t="s">
        <v>8220</v>
      </c>
    </row>
    <row r="1120" spans="1:4" x14ac:dyDescent="0.3">
      <c r="A1120" t="s">
        <v>8391</v>
      </c>
      <c r="C1120" t="s">
        <v>8223</v>
      </c>
      <c r="D1120" t="s">
        <v>8220</v>
      </c>
    </row>
    <row r="1121" spans="1:4" x14ac:dyDescent="0.3">
      <c r="A1121" t="s">
        <v>8391</v>
      </c>
      <c r="C1121" t="s">
        <v>8223</v>
      </c>
      <c r="D1121" t="s">
        <v>8220</v>
      </c>
    </row>
    <row r="1122" spans="1:4" x14ac:dyDescent="0.3">
      <c r="A1122" t="s">
        <v>8391</v>
      </c>
      <c r="C1122" t="s">
        <v>8223</v>
      </c>
      <c r="D1122" t="s">
        <v>8220</v>
      </c>
    </row>
    <row r="1123" spans="1:4" x14ac:dyDescent="0.3">
      <c r="A1123" t="s">
        <v>8391</v>
      </c>
      <c r="C1123" t="s">
        <v>8223</v>
      </c>
      <c r="D1123" t="s">
        <v>8220</v>
      </c>
    </row>
    <row r="1124" spans="1:4" x14ac:dyDescent="0.3">
      <c r="A1124" t="s">
        <v>8391</v>
      </c>
      <c r="C1124" t="s">
        <v>8223</v>
      </c>
      <c r="D1124" t="s">
        <v>8220</v>
      </c>
    </row>
    <row r="1125" spans="1:4" x14ac:dyDescent="0.3">
      <c r="A1125" t="s">
        <v>8391</v>
      </c>
      <c r="C1125" t="s">
        <v>8223</v>
      </c>
      <c r="D1125" t="s">
        <v>8220</v>
      </c>
    </row>
    <row r="1126" spans="1:4" x14ac:dyDescent="0.3">
      <c r="A1126" t="s">
        <v>8391</v>
      </c>
      <c r="C1126" t="s">
        <v>8223</v>
      </c>
      <c r="D1126" t="s">
        <v>8220</v>
      </c>
    </row>
    <row r="1127" spans="1:4" x14ac:dyDescent="0.3">
      <c r="A1127" t="s">
        <v>8391</v>
      </c>
      <c r="C1127" t="s">
        <v>8223</v>
      </c>
      <c r="D1127" t="s">
        <v>8220</v>
      </c>
    </row>
    <row r="1128" spans="1:4" x14ac:dyDescent="0.3">
      <c r="A1128" t="s">
        <v>8391</v>
      </c>
      <c r="C1128" t="s">
        <v>8223</v>
      </c>
      <c r="D1128" t="s">
        <v>8220</v>
      </c>
    </row>
    <row r="1129" spans="1:4" x14ac:dyDescent="0.3">
      <c r="A1129" t="s">
        <v>8391</v>
      </c>
      <c r="C1129" t="s">
        <v>8223</v>
      </c>
      <c r="D1129" t="s">
        <v>8220</v>
      </c>
    </row>
    <row r="1130" spans="1:4" x14ac:dyDescent="0.3">
      <c r="A1130" t="s">
        <v>8391</v>
      </c>
      <c r="C1130" t="s">
        <v>8223</v>
      </c>
      <c r="D1130" t="s">
        <v>8220</v>
      </c>
    </row>
    <row r="1131" spans="1:4" x14ac:dyDescent="0.3">
      <c r="A1131" t="s">
        <v>8391</v>
      </c>
      <c r="C1131" t="s">
        <v>8223</v>
      </c>
      <c r="D1131" t="s">
        <v>8220</v>
      </c>
    </row>
    <row r="1132" spans="1:4" x14ac:dyDescent="0.3">
      <c r="A1132" t="s">
        <v>8391</v>
      </c>
      <c r="C1132" t="s">
        <v>8223</v>
      </c>
      <c r="D1132" t="s">
        <v>8220</v>
      </c>
    </row>
    <row r="1133" spans="1:4" x14ac:dyDescent="0.3">
      <c r="A1133" t="s">
        <v>8391</v>
      </c>
      <c r="C1133" t="s">
        <v>8223</v>
      </c>
      <c r="D1133" t="s">
        <v>8220</v>
      </c>
    </row>
    <row r="1134" spans="1:4" x14ac:dyDescent="0.3">
      <c r="A1134" t="s">
        <v>8391</v>
      </c>
      <c r="C1134" t="s">
        <v>8223</v>
      </c>
      <c r="D1134" t="s">
        <v>8220</v>
      </c>
    </row>
    <row r="1135" spans="1:4" x14ac:dyDescent="0.3">
      <c r="A1135" t="s">
        <v>8391</v>
      </c>
      <c r="C1135" t="s">
        <v>8223</v>
      </c>
      <c r="D1135" t="s">
        <v>8220</v>
      </c>
    </row>
    <row r="1136" spans="1:4" x14ac:dyDescent="0.3">
      <c r="A1136" t="s">
        <v>8391</v>
      </c>
      <c r="C1136" t="s">
        <v>8223</v>
      </c>
      <c r="D1136" t="s">
        <v>8220</v>
      </c>
    </row>
    <row r="1137" spans="1:4" x14ac:dyDescent="0.3">
      <c r="A1137" t="s">
        <v>8391</v>
      </c>
      <c r="C1137" t="s">
        <v>8223</v>
      </c>
      <c r="D1137" t="s">
        <v>8220</v>
      </c>
    </row>
    <row r="1138" spans="1:4" x14ac:dyDescent="0.3">
      <c r="A1138" t="s">
        <v>8391</v>
      </c>
      <c r="C1138" t="s">
        <v>8223</v>
      </c>
      <c r="D1138" t="s">
        <v>8220</v>
      </c>
    </row>
    <row r="1139" spans="1:4" x14ac:dyDescent="0.3">
      <c r="A1139" t="s">
        <v>8391</v>
      </c>
      <c r="C1139" t="s">
        <v>8223</v>
      </c>
      <c r="D1139" t="s">
        <v>8220</v>
      </c>
    </row>
    <row r="1140" spans="1:4" x14ac:dyDescent="0.3">
      <c r="A1140" t="s">
        <v>8391</v>
      </c>
      <c r="C1140" t="s">
        <v>8223</v>
      </c>
      <c r="D1140" t="s">
        <v>8220</v>
      </c>
    </row>
    <row r="1141" spans="1:4" x14ac:dyDescent="0.3">
      <c r="A1141" t="s">
        <v>8391</v>
      </c>
      <c r="C1141" t="s">
        <v>8223</v>
      </c>
      <c r="D1141" t="s">
        <v>8220</v>
      </c>
    </row>
    <row r="1142" spans="1:4" x14ac:dyDescent="0.3">
      <c r="A1142" t="s">
        <v>8391</v>
      </c>
      <c r="C1142" t="s">
        <v>8223</v>
      </c>
      <c r="D1142" t="s">
        <v>8220</v>
      </c>
    </row>
    <row r="1143" spans="1:4" x14ac:dyDescent="0.3">
      <c r="A1143" t="s">
        <v>8391</v>
      </c>
      <c r="C1143" t="s">
        <v>8223</v>
      </c>
      <c r="D1143" t="s">
        <v>8220</v>
      </c>
    </row>
    <row r="1144" spans="1:4" x14ac:dyDescent="0.3">
      <c r="A1144" t="s">
        <v>8391</v>
      </c>
      <c r="C1144" t="s">
        <v>8223</v>
      </c>
      <c r="D1144" t="s">
        <v>8220</v>
      </c>
    </row>
    <row r="1145" spans="1:4" x14ac:dyDescent="0.3">
      <c r="A1145" t="s">
        <v>8391</v>
      </c>
      <c r="C1145" t="s">
        <v>8223</v>
      </c>
      <c r="D1145" t="s">
        <v>8220</v>
      </c>
    </row>
    <row r="1146" spans="1:4" x14ac:dyDescent="0.3">
      <c r="A1146" t="s">
        <v>8391</v>
      </c>
      <c r="C1146" t="s">
        <v>8223</v>
      </c>
      <c r="D1146" t="s">
        <v>8220</v>
      </c>
    </row>
    <row r="1147" spans="1:4" x14ac:dyDescent="0.3">
      <c r="A1147" t="s">
        <v>8391</v>
      </c>
      <c r="C1147" t="s">
        <v>8223</v>
      </c>
      <c r="D1147" t="s">
        <v>8220</v>
      </c>
    </row>
    <row r="1148" spans="1:4" x14ac:dyDescent="0.3">
      <c r="A1148" t="s">
        <v>8391</v>
      </c>
      <c r="C1148" t="s">
        <v>8223</v>
      </c>
      <c r="D1148" t="s">
        <v>8220</v>
      </c>
    </row>
    <row r="1149" spans="1:4" x14ac:dyDescent="0.3">
      <c r="A1149" t="s">
        <v>8391</v>
      </c>
      <c r="C1149" t="s">
        <v>8223</v>
      </c>
      <c r="D1149" t="s">
        <v>8220</v>
      </c>
    </row>
    <row r="1150" spans="1:4" x14ac:dyDescent="0.3">
      <c r="A1150" t="s">
        <v>8391</v>
      </c>
      <c r="C1150" t="s">
        <v>8223</v>
      </c>
      <c r="D1150" t="s">
        <v>8220</v>
      </c>
    </row>
    <row r="1151" spans="1:4" x14ac:dyDescent="0.3">
      <c r="A1151" t="s">
        <v>8391</v>
      </c>
      <c r="C1151" t="s">
        <v>8223</v>
      </c>
      <c r="D1151" t="s">
        <v>8220</v>
      </c>
    </row>
    <row r="1152" spans="1:4" x14ac:dyDescent="0.3">
      <c r="A1152" t="s">
        <v>8391</v>
      </c>
      <c r="C1152" t="s">
        <v>8223</v>
      </c>
      <c r="D1152" t="s">
        <v>8220</v>
      </c>
    </row>
    <row r="1153" spans="1:4" x14ac:dyDescent="0.3">
      <c r="A1153" t="s">
        <v>8391</v>
      </c>
      <c r="C1153" t="s">
        <v>8223</v>
      </c>
      <c r="D1153" t="s">
        <v>8220</v>
      </c>
    </row>
    <row r="1154" spans="1:4" x14ac:dyDescent="0.3">
      <c r="A1154" t="s">
        <v>8391</v>
      </c>
      <c r="C1154" t="s">
        <v>8223</v>
      </c>
      <c r="D1154" t="s">
        <v>8220</v>
      </c>
    </row>
    <row r="1155" spans="1:4" x14ac:dyDescent="0.3">
      <c r="A1155" t="s">
        <v>8391</v>
      </c>
      <c r="C1155" t="s">
        <v>8223</v>
      </c>
      <c r="D1155" t="s">
        <v>8220</v>
      </c>
    </row>
    <row r="1156" spans="1:4" x14ac:dyDescent="0.3">
      <c r="A1156" t="s">
        <v>8391</v>
      </c>
      <c r="C1156" t="s">
        <v>8223</v>
      </c>
      <c r="D1156" t="s">
        <v>8220</v>
      </c>
    </row>
    <row r="1157" spans="1:4" x14ac:dyDescent="0.3">
      <c r="A1157" t="s">
        <v>8391</v>
      </c>
      <c r="C1157" t="s">
        <v>8223</v>
      </c>
      <c r="D1157" t="s">
        <v>8220</v>
      </c>
    </row>
    <row r="1158" spans="1:4" x14ac:dyDescent="0.3">
      <c r="A1158" t="s">
        <v>8391</v>
      </c>
      <c r="C1158" t="s">
        <v>8223</v>
      </c>
      <c r="D1158" t="s">
        <v>8220</v>
      </c>
    </row>
    <row r="1159" spans="1:4" x14ac:dyDescent="0.3">
      <c r="A1159" t="s">
        <v>8391</v>
      </c>
      <c r="C1159" t="s">
        <v>8223</v>
      </c>
      <c r="D1159" t="s">
        <v>8220</v>
      </c>
    </row>
    <row r="1160" spans="1:4" x14ac:dyDescent="0.3">
      <c r="A1160" t="s">
        <v>8391</v>
      </c>
      <c r="C1160" t="s">
        <v>8223</v>
      </c>
      <c r="D1160" t="s">
        <v>8220</v>
      </c>
    </row>
    <row r="1161" spans="1:4" x14ac:dyDescent="0.3">
      <c r="A1161" t="s">
        <v>8391</v>
      </c>
      <c r="C1161" t="s">
        <v>8223</v>
      </c>
      <c r="D1161" t="s">
        <v>8220</v>
      </c>
    </row>
    <row r="1162" spans="1:4" x14ac:dyDescent="0.3">
      <c r="A1162" t="s">
        <v>8391</v>
      </c>
      <c r="C1162" t="s">
        <v>8223</v>
      </c>
      <c r="D1162" t="s">
        <v>8220</v>
      </c>
    </row>
    <row r="1163" spans="1:4" x14ac:dyDescent="0.3">
      <c r="A1163" t="s">
        <v>8391</v>
      </c>
      <c r="C1163" t="s">
        <v>8223</v>
      </c>
      <c r="D1163" t="s">
        <v>8220</v>
      </c>
    </row>
    <row r="1164" spans="1:4" x14ac:dyDescent="0.3">
      <c r="A1164" t="s">
        <v>8391</v>
      </c>
      <c r="C1164" t="s">
        <v>8223</v>
      </c>
      <c r="D1164" t="s">
        <v>8220</v>
      </c>
    </row>
    <row r="1165" spans="1:4" x14ac:dyDescent="0.3">
      <c r="A1165" t="s">
        <v>8391</v>
      </c>
      <c r="C1165" t="s">
        <v>8223</v>
      </c>
      <c r="D1165" t="s">
        <v>8220</v>
      </c>
    </row>
    <row r="1166" spans="1:4" x14ac:dyDescent="0.3">
      <c r="A1166" t="s">
        <v>8391</v>
      </c>
      <c r="C1166" t="s">
        <v>8223</v>
      </c>
      <c r="D1166" t="s">
        <v>8220</v>
      </c>
    </row>
    <row r="1167" spans="1:4" x14ac:dyDescent="0.3">
      <c r="A1167" t="s">
        <v>8391</v>
      </c>
      <c r="C1167" t="s">
        <v>8223</v>
      </c>
      <c r="D1167" t="s">
        <v>8220</v>
      </c>
    </row>
    <row r="1168" spans="1:4" x14ac:dyDescent="0.3">
      <c r="A1168" t="s">
        <v>8391</v>
      </c>
      <c r="C1168" t="s">
        <v>8223</v>
      </c>
      <c r="D1168" t="s">
        <v>8220</v>
      </c>
    </row>
    <row r="1169" spans="1:4" x14ac:dyDescent="0.3">
      <c r="A1169" t="s">
        <v>8391</v>
      </c>
      <c r="C1169" t="s">
        <v>8223</v>
      </c>
      <c r="D1169" t="s">
        <v>8220</v>
      </c>
    </row>
    <row r="1170" spans="1:4" x14ac:dyDescent="0.3">
      <c r="A1170" t="s">
        <v>8391</v>
      </c>
      <c r="C1170" t="s">
        <v>8223</v>
      </c>
      <c r="D1170" t="s">
        <v>8220</v>
      </c>
    </row>
    <row r="1171" spans="1:4" x14ac:dyDescent="0.3">
      <c r="A1171" t="s">
        <v>8391</v>
      </c>
      <c r="C1171" t="s">
        <v>8223</v>
      </c>
      <c r="D1171" t="s">
        <v>8220</v>
      </c>
    </row>
    <row r="1172" spans="1:4" x14ac:dyDescent="0.3">
      <c r="A1172" t="s">
        <v>8391</v>
      </c>
      <c r="C1172" t="s">
        <v>8223</v>
      </c>
      <c r="D1172" t="s">
        <v>8220</v>
      </c>
    </row>
    <row r="1173" spans="1:4" x14ac:dyDescent="0.3">
      <c r="A1173" t="s">
        <v>8391</v>
      </c>
      <c r="C1173" t="s">
        <v>8223</v>
      </c>
      <c r="D1173" t="s">
        <v>8220</v>
      </c>
    </row>
    <row r="1174" spans="1:4" x14ac:dyDescent="0.3">
      <c r="A1174" t="s">
        <v>8391</v>
      </c>
      <c r="C1174" t="s">
        <v>8223</v>
      </c>
      <c r="D1174" t="s">
        <v>8220</v>
      </c>
    </row>
    <row r="1175" spans="1:4" x14ac:dyDescent="0.3">
      <c r="A1175" t="s">
        <v>8391</v>
      </c>
      <c r="C1175" t="s">
        <v>8223</v>
      </c>
      <c r="D1175" t="s">
        <v>8220</v>
      </c>
    </row>
    <row r="1176" spans="1:4" x14ac:dyDescent="0.3">
      <c r="A1176" t="s">
        <v>8391</v>
      </c>
      <c r="C1176" t="s">
        <v>8223</v>
      </c>
      <c r="D1176" t="s">
        <v>8220</v>
      </c>
    </row>
    <row r="1177" spans="1:4" x14ac:dyDescent="0.3">
      <c r="A1177" t="s">
        <v>8391</v>
      </c>
      <c r="C1177" t="s">
        <v>8223</v>
      </c>
      <c r="D1177" t="s">
        <v>8220</v>
      </c>
    </row>
    <row r="1178" spans="1:4" x14ac:dyDescent="0.3">
      <c r="A1178" t="s">
        <v>8391</v>
      </c>
      <c r="C1178" t="s">
        <v>8223</v>
      </c>
      <c r="D1178" t="s">
        <v>8220</v>
      </c>
    </row>
    <row r="1179" spans="1:4" x14ac:dyDescent="0.3">
      <c r="A1179" t="s">
        <v>8391</v>
      </c>
      <c r="C1179" t="s">
        <v>8223</v>
      </c>
      <c r="D1179" t="s">
        <v>8220</v>
      </c>
    </row>
    <row r="1180" spans="1:4" x14ac:dyDescent="0.3">
      <c r="A1180" t="s">
        <v>8391</v>
      </c>
      <c r="C1180" t="s">
        <v>8223</v>
      </c>
      <c r="D1180" t="s">
        <v>8220</v>
      </c>
    </row>
    <row r="1181" spans="1:4" x14ac:dyDescent="0.3">
      <c r="A1181" t="s">
        <v>8391</v>
      </c>
      <c r="C1181" t="s">
        <v>8223</v>
      </c>
      <c r="D1181" t="s">
        <v>8220</v>
      </c>
    </row>
    <row r="1182" spans="1:4" x14ac:dyDescent="0.3">
      <c r="A1182" t="s">
        <v>8391</v>
      </c>
      <c r="C1182" t="s">
        <v>8223</v>
      </c>
      <c r="D1182" t="s">
        <v>8220</v>
      </c>
    </row>
    <row r="1183" spans="1:4" x14ac:dyDescent="0.3">
      <c r="A1183" t="s">
        <v>8391</v>
      </c>
      <c r="C1183" t="s">
        <v>8223</v>
      </c>
      <c r="D1183" t="s">
        <v>8220</v>
      </c>
    </row>
    <row r="1184" spans="1:4" x14ac:dyDescent="0.3">
      <c r="A1184" t="s">
        <v>8391</v>
      </c>
      <c r="C1184" t="s">
        <v>8223</v>
      </c>
      <c r="D1184" t="s">
        <v>8220</v>
      </c>
    </row>
    <row r="1185" spans="1:4" x14ac:dyDescent="0.3">
      <c r="A1185" t="s">
        <v>8391</v>
      </c>
      <c r="C1185" t="s">
        <v>8223</v>
      </c>
      <c r="D1185" t="s">
        <v>8220</v>
      </c>
    </row>
    <row r="1186" spans="1:4" x14ac:dyDescent="0.3">
      <c r="A1186" t="s">
        <v>8391</v>
      </c>
      <c r="C1186" t="s">
        <v>8223</v>
      </c>
      <c r="D1186" t="s">
        <v>8220</v>
      </c>
    </row>
    <row r="1187" spans="1:4" x14ac:dyDescent="0.3">
      <c r="A1187" t="s">
        <v>8391</v>
      </c>
      <c r="C1187" t="s">
        <v>8223</v>
      </c>
      <c r="D1187" t="s">
        <v>8220</v>
      </c>
    </row>
    <row r="1188" spans="1:4" x14ac:dyDescent="0.3">
      <c r="A1188" t="s">
        <v>8391</v>
      </c>
      <c r="C1188" t="s">
        <v>8223</v>
      </c>
      <c r="D1188" t="s">
        <v>8220</v>
      </c>
    </row>
    <row r="1189" spans="1:4" x14ac:dyDescent="0.3">
      <c r="A1189" t="s">
        <v>8391</v>
      </c>
      <c r="C1189" t="s">
        <v>8223</v>
      </c>
      <c r="D1189" t="s">
        <v>8220</v>
      </c>
    </row>
    <row r="1190" spans="1:4" x14ac:dyDescent="0.3">
      <c r="A1190" t="s">
        <v>8391</v>
      </c>
      <c r="C1190" t="s">
        <v>8223</v>
      </c>
      <c r="D1190" t="s">
        <v>8220</v>
      </c>
    </row>
    <row r="1191" spans="1:4" x14ac:dyDescent="0.3">
      <c r="A1191" t="s">
        <v>8391</v>
      </c>
      <c r="C1191" t="s">
        <v>8223</v>
      </c>
      <c r="D1191" t="s">
        <v>8220</v>
      </c>
    </row>
    <row r="1192" spans="1:4" x14ac:dyDescent="0.3">
      <c r="A1192" t="s">
        <v>8391</v>
      </c>
      <c r="C1192" t="s">
        <v>8223</v>
      </c>
      <c r="D1192" t="s">
        <v>8220</v>
      </c>
    </row>
    <row r="1193" spans="1:4" x14ac:dyDescent="0.3">
      <c r="A1193" t="s">
        <v>8391</v>
      </c>
      <c r="C1193" t="s">
        <v>8223</v>
      </c>
      <c r="D1193" t="s">
        <v>8220</v>
      </c>
    </row>
    <row r="1194" spans="1:4" x14ac:dyDescent="0.3">
      <c r="A1194" t="s">
        <v>8391</v>
      </c>
      <c r="C1194" t="s">
        <v>8223</v>
      </c>
      <c r="D1194" t="s">
        <v>8220</v>
      </c>
    </row>
    <row r="1195" spans="1:4" x14ac:dyDescent="0.3">
      <c r="A1195" t="s">
        <v>8391</v>
      </c>
      <c r="C1195" t="s">
        <v>8223</v>
      </c>
      <c r="D1195" t="s">
        <v>8220</v>
      </c>
    </row>
    <row r="1196" spans="1:4" x14ac:dyDescent="0.3">
      <c r="A1196" t="s">
        <v>8391</v>
      </c>
      <c r="C1196" t="s">
        <v>8223</v>
      </c>
      <c r="D1196" t="s">
        <v>8220</v>
      </c>
    </row>
    <row r="1197" spans="1:4" x14ac:dyDescent="0.3">
      <c r="A1197" t="s">
        <v>8391</v>
      </c>
      <c r="C1197" t="s">
        <v>8223</v>
      </c>
      <c r="D1197" t="s">
        <v>8220</v>
      </c>
    </row>
    <row r="1198" spans="1:4" x14ac:dyDescent="0.3">
      <c r="A1198" t="s">
        <v>8391</v>
      </c>
      <c r="C1198" t="s">
        <v>8223</v>
      </c>
      <c r="D1198" t="s">
        <v>8220</v>
      </c>
    </row>
    <row r="1199" spans="1:4" x14ac:dyDescent="0.3">
      <c r="A1199" t="s">
        <v>8391</v>
      </c>
      <c r="C1199" t="s">
        <v>8223</v>
      </c>
      <c r="D1199" t="s">
        <v>8220</v>
      </c>
    </row>
    <row r="1200" spans="1:4" x14ac:dyDescent="0.3">
      <c r="A1200" t="s">
        <v>8391</v>
      </c>
      <c r="C1200" t="s">
        <v>8223</v>
      </c>
      <c r="D1200" t="s">
        <v>8220</v>
      </c>
    </row>
    <row r="1201" spans="1:4" x14ac:dyDescent="0.3">
      <c r="A1201" t="s">
        <v>8391</v>
      </c>
      <c r="C1201" t="s">
        <v>8223</v>
      </c>
      <c r="D1201" t="s">
        <v>8220</v>
      </c>
    </row>
    <row r="1202" spans="1:4" x14ac:dyDescent="0.3">
      <c r="A1202" t="s">
        <v>8391</v>
      </c>
      <c r="C1202" t="s">
        <v>8223</v>
      </c>
      <c r="D1202" t="s">
        <v>8220</v>
      </c>
    </row>
    <row r="1203" spans="1:4" x14ac:dyDescent="0.3">
      <c r="A1203" t="s">
        <v>8391</v>
      </c>
      <c r="C1203" t="s">
        <v>8223</v>
      </c>
      <c r="D1203" t="s">
        <v>8220</v>
      </c>
    </row>
    <row r="1204" spans="1:4" x14ac:dyDescent="0.3">
      <c r="A1204" t="s">
        <v>8391</v>
      </c>
      <c r="C1204" t="s">
        <v>8223</v>
      </c>
      <c r="D1204" t="s">
        <v>8220</v>
      </c>
    </row>
    <row r="1205" spans="1:4" x14ac:dyDescent="0.3">
      <c r="A1205" t="s">
        <v>8391</v>
      </c>
      <c r="C1205" t="s">
        <v>8223</v>
      </c>
      <c r="D1205" t="s">
        <v>8220</v>
      </c>
    </row>
    <row r="1206" spans="1:4" x14ac:dyDescent="0.3">
      <c r="A1206" t="s">
        <v>8391</v>
      </c>
      <c r="C1206" t="s">
        <v>8223</v>
      </c>
      <c r="D1206" t="s">
        <v>8220</v>
      </c>
    </row>
    <row r="1207" spans="1:4" x14ac:dyDescent="0.3">
      <c r="A1207" t="s">
        <v>8391</v>
      </c>
      <c r="C1207" t="s">
        <v>8223</v>
      </c>
      <c r="D1207" t="s">
        <v>8220</v>
      </c>
    </row>
    <row r="1208" spans="1:4" x14ac:dyDescent="0.3">
      <c r="A1208" t="s">
        <v>8391</v>
      </c>
      <c r="C1208" t="s">
        <v>8223</v>
      </c>
      <c r="D1208" t="s">
        <v>8220</v>
      </c>
    </row>
    <row r="1209" spans="1:4" x14ac:dyDescent="0.3">
      <c r="A1209" t="s">
        <v>8391</v>
      </c>
      <c r="C1209" t="s">
        <v>8223</v>
      </c>
      <c r="D1209" t="s">
        <v>8220</v>
      </c>
    </row>
    <row r="1210" spans="1:4" x14ac:dyDescent="0.3">
      <c r="A1210" t="s">
        <v>8391</v>
      </c>
      <c r="C1210" t="s">
        <v>8223</v>
      </c>
      <c r="D1210" t="s">
        <v>8220</v>
      </c>
    </row>
    <row r="1211" spans="1:4" x14ac:dyDescent="0.3">
      <c r="A1211" t="s">
        <v>8391</v>
      </c>
      <c r="C1211" t="s">
        <v>8223</v>
      </c>
      <c r="D1211" t="s">
        <v>8220</v>
      </c>
    </row>
    <row r="1212" spans="1:4" x14ac:dyDescent="0.3">
      <c r="A1212" t="s">
        <v>8391</v>
      </c>
      <c r="C1212" t="s">
        <v>8223</v>
      </c>
      <c r="D1212" t="s">
        <v>8220</v>
      </c>
    </row>
    <row r="1213" spans="1:4" x14ac:dyDescent="0.3">
      <c r="A1213" t="s">
        <v>8391</v>
      </c>
      <c r="C1213" t="s">
        <v>8223</v>
      </c>
      <c r="D1213" t="s">
        <v>8220</v>
      </c>
    </row>
    <row r="1214" spans="1:4" x14ac:dyDescent="0.3">
      <c r="A1214" t="s">
        <v>8391</v>
      </c>
      <c r="C1214" t="s">
        <v>8223</v>
      </c>
      <c r="D1214" t="s">
        <v>8220</v>
      </c>
    </row>
    <row r="1215" spans="1:4" x14ac:dyDescent="0.3">
      <c r="A1215" t="s">
        <v>8391</v>
      </c>
      <c r="C1215" t="s">
        <v>8223</v>
      </c>
      <c r="D1215" t="s">
        <v>8220</v>
      </c>
    </row>
    <row r="1216" spans="1:4" x14ac:dyDescent="0.3">
      <c r="A1216" t="s">
        <v>8391</v>
      </c>
      <c r="C1216" t="s">
        <v>8223</v>
      </c>
      <c r="D1216" t="s">
        <v>8220</v>
      </c>
    </row>
    <row r="1217" spans="1:4" x14ac:dyDescent="0.3">
      <c r="A1217" t="s">
        <v>8391</v>
      </c>
      <c r="C1217" t="s">
        <v>8223</v>
      </c>
      <c r="D1217" t="s">
        <v>8220</v>
      </c>
    </row>
    <row r="1218" spans="1:4" x14ac:dyDescent="0.3">
      <c r="A1218" t="s">
        <v>8391</v>
      </c>
      <c r="C1218" t="s">
        <v>8223</v>
      </c>
      <c r="D1218" t="s">
        <v>8220</v>
      </c>
    </row>
    <row r="1219" spans="1:4" x14ac:dyDescent="0.3">
      <c r="A1219" t="s">
        <v>8391</v>
      </c>
      <c r="C1219" t="s">
        <v>8223</v>
      </c>
      <c r="D1219" t="s">
        <v>8220</v>
      </c>
    </row>
    <row r="1220" spans="1:4" x14ac:dyDescent="0.3">
      <c r="A1220" t="s">
        <v>8391</v>
      </c>
      <c r="C1220" t="s">
        <v>8223</v>
      </c>
      <c r="D1220" t="s">
        <v>8220</v>
      </c>
    </row>
    <row r="1221" spans="1:4" x14ac:dyDescent="0.3">
      <c r="A1221" t="s">
        <v>8391</v>
      </c>
      <c r="C1221" t="s">
        <v>8223</v>
      </c>
      <c r="D1221" t="s">
        <v>8220</v>
      </c>
    </row>
    <row r="1222" spans="1:4" x14ac:dyDescent="0.3">
      <c r="A1222" t="s">
        <v>8391</v>
      </c>
      <c r="C1222" t="s">
        <v>8223</v>
      </c>
      <c r="D1222" t="s">
        <v>8220</v>
      </c>
    </row>
    <row r="1223" spans="1:4" x14ac:dyDescent="0.3">
      <c r="A1223" t="s">
        <v>8391</v>
      </c>
      <c r="C1223" t="s">
        <v>8223</v>
      </c>
      <c r="D1223" t="s">
        <v>8220</v>
      </c>
    </row>
    <row r="1224" spans="1:4" x14ac:dyDescent="0.3">
      <c r="A1224" t="s">
        <v>8391</v>
      </c>
      <c r="C1224" t="s">
        <v>8223</v>
      </c>
      <c r="D1224" t="s">
        <v>8220</v>
      </c>
    </row>
    <row r="1225" spans="1:4" x14ac:dyDescent="0.3">
      <c r="A1225" t="s">
        <v>8391</v>
      </c>
      <c r="C1225" t="s">
        <v>8223</v>
      </c>
      <c r="D1225" t="s">
        <v>8220</v>
      </c>
    </row>
    <row r="1226" spans="1:4" x14ac:dyDescent="0.3">
      <c r="A1226" t="s">
        <v>8391</v>
      </c>
      <c r="C1226" t="s">
        <v>8223</v>
      </c>
      <c r="D1226" t="s">
        <v>8220</v>
      </c>
    </row>
    <row r="1227" spans="1:4" x14ac:dyDescent="0.3">
      <c r="A1227" t="s">
        <v>8391</v>
      </c>
      <c r="C1227" t="s">
        <v>8223</v>
      </c>
      <c r="D1227" t="s">
        <v>8220</v>
      </c>
    </row>
    <row r="1228" spans="1:4" x14ac:dyDescent="0.3">
      <c r="A1228" t="s">
        <v>8391</v>
      </c>
      <c r="C1228" t="s">
        <v>8223</v>
      </c>
      <c r="D1228" t="s">
        <v>8220</v>
      </c>
    </row>
    <row r="1229" spans="1:4" x14ac:dyDescent="0.3">
      <c r="A1229" t="s">
        <v>8391</v>
      </c>
      <c r="C1229" t="s">
        <v>8223</v>
      </c>
      <c r="D1229" t="s">
        <v>8220</v>
      </c>
    </row>
    <row r="1230" spans="1:4" x14ac:dyDescent="0.3">
      <c r="A1230" t="s">
        <v>8391</v>
      </c>
      <c r="C1230" t="s">
        <v>8223</v>
      </c>
      <c r="D1230" t="s">
        <v>8220</v>
      </c>
    </row>
    <row r="1231" spans="1:4" x14ac:dyDescent="0.3">
      <c r="A1231" t="s">
        <v>8391</v>
      </c>
      <c r="C1231" t="s">
        <v>8223</v>
      </c>
      <c r="D1231" t="s">
        <v>8220</v>
      </c>
    </row>
    <row r="1232" spans="1:4" x14ac:dyDescent="0.3">
      <c r="A1232" t="s">
        <v>8391</v>
      </c>
      <c r="C1232" t="s">
        <v>8223</v>
      </c>
      <c r="D1232" t="s">
        <v>8220</v>
      </c>
    </row>
    <row r="1233" spans="1:4" x14ac:dyDescent="0.3">
      <c r="A1233" t="s">
        <v>8391</v>
      </c>
      <c r="C1233" t="s">
        <v>8223</v>
      </c>
      <c r="D1233" t="s">
        <v>8220</v>
      </c>
    </row>
    <row r="1234" spans="1:4" x14ac:dyDescent="0.3">
      <c r="A1234" t="s">
        <v>8391</v>
      </c>
      <c r="C1234" t="s">
        <v>8223</v>
      </c>
      <c r="D1234" t="s">
        <v>8220</v>
      </c>
    </row>
    <row r="1235" spans="1:4" x14ac:dyDescent="0.3">
      <c r="A1235" t="s">
        <v>8391</v>
      </c>
      <c r="C1235" t="s">
        <v>8223</v>
      </c>
      <c r="D1235" t="s">
        <v>8220</v>
      </c>
    </row>
    <row r="1236" spans="1:4" x14ac:dyDescent="0.3">
      <c r="A1236" t="s">
        <v>8391</v>
      </c>
      <c r="C1236" t="s">
        <v>8223</v>
      </c>
      <c r="D1236" t="s">
        <v>8220</v>
      </c>
    </row>
    <row r="1237" spans="1:4" x14ac:dyDescent="0.3">
      <c r="A1237" t="s">
        <v>8391</v>
      </c>
      <c r="C1237" t="s">
        <v>8223</v>
      </c>
      <c r="D1237" t="s">
        <v>8220</v>
      </c>
    </row>
    <row r="1238" spans="1:4" x14ac:dyDescent="0.3">
      <c r="A1238" t="s">
        <v>8391</v>
      </c>
      <c r="C1238" t="s">
        <v>8223</v>
      </c>
      <c r="D1238" t="s">
        <v>8220</v>
      </c>
    </row>
    <row r="1239" spans="1:4" x14ac:dyDescent="0.3">
      <c r="A1239" t="s">
        <v>8391</v>
      </c>
      <c r="C1239" t="s">
        <v>8223</v>
      </c>
      <c r="D1239" t="s">
        <v>8220</v>
      </c>
    </row>
    <row r="1240" spans="1:4" x14ac:dyDescent="0.3">
      <c r="A1240" t="s">
        <v>8391</v>
      </c>
      <c r="C1240" t="s">
        <v>8223</v>
      </c>
      <c r="D1240" t="s">
        <v>8220</v>
      </c>
    </row>
    <row r="1241" spans="1:4" x14ac:dyDescent="0.3">
      <c r="A1241" t="s">
        <v>8391</v>
      </c>
      <c r="C1241" t="s">
        <v>8223</v>
      </c>
      <c r="D1241" t="s">
        <v>8220</v>
      </c>
    </row>
    <row r="1242" spans="1:4" x14ac:dyDescent="0.3">
      <c r="A1242" t="s">
        <v>8391</v>
      </c>
      <c r="C1242" t="s">
        <v>8223</v>
      </c>
      <c r="D1242" t="s">
        <v>8220</v>
      </c>
    </row>
    <row r="1243" spans="1:4" x14ac:dyDescent="0.3">
      <c r="A1243" t="s">
        <v>8391</v>
      </c>
      <c r="C1243" t="s">
        <v>8223</v>
      </c>
      <c r="D1243" t="s">
        <v>8220</v>
      </c>
    </row>
    <row r="1244" spans="1:4" x14ac:dyDescent="0.3">
      <c r="A1244" t="s">
        <v>8391</v>
      </c>
      <c r="C1244" t="s">
        <v>8223</v>
      </c>
      <c r="D1244" t="s">
        <v>8220</v>
      </c>
    </row>
    <row r="1245" spans="1:4" x14ac:dyDescent="0.3">
      <c r="A1245" t="s">
        <v>8391</v>
      </c>
      <c r="C1245" t="s">
        <v>8223</v>
      </c>
      <c r="D1245" t="s">
        <v>8220</v>
      </c>
    </row>
    <row r="1246" spans="1:4" x14ac:dyDescent="0.3">
      <c r="A1246" t="s">
        <v>8391</v>
      </c>
      <c r="C1246" t="s">
        <v>8223</v>
      </c>
      <c r="D1246" t="s">
        <v>8220</v>
      </c>
    </row>
    <row r="1247" spans="1:4" x14ac:dyDescent="0.3">
      <c r="A1247" t="s">
        <v>8391</v>
      </c>
      <c r="C1247" t="s">
        <v>8223</v>
      </c>
      <c r="D1247" t="s">
        <v>8220</v>
      </c>
    </row>
    <row r="1248" spans="1:4" x14ac:dyDescent="0.3">
      <c r="A1248" t="s">
        <v>8391</v>
      </c>
      <c r="C1248" t="s">
        <v>8223</v>
      </c>
      <c r="D1248" t="s">
        <v>8220</v>
      </c>
    </row>
    <row r="1249" spans="1:4" x14ac:dyDescent="0.3">
      <c r="A1249" t="s">
        <v>8391</v>
      </c>
      <c r="C1249" t="s">
        <v>8223</v>
      </c>
      <c r="D1249" t="s">
        <v>8220</v>
      </c>
    </row>
    <row r="1250" spans="1:4" x14ac:dyDescent="0.3">
      <c r="A1250" t="s">
        <v>8391</v>
      </c>
      <c r="C1250" t="s">
        <v>8223</v>
      </c>
      <c r="D1250" t="s">
        <v>8220</v>
      </c>
    </row>
    <row r="1251" spans="1:4" x14ac:dyDescent="0.3">
      <c r="A1251" t="s">
        <v>8391</v>
      </c>
      <c r="C1251" t="s">
        <v>8223</v>
      </c>
      <c r="D1251" t="s">
        <v>8220</v>
      </c>
    </row>
    <row r="1252" spans="1:4" x14ac:dyDescent="0.3">
      <c r="A1252" t="s">
        <v>8391</v>
      </c>
      <c r="C1252" t="s">
        <v>8223</v>
      </c>
      <c r="D1252" t="s">
        <v>8220</v>
      </c>
    </row>
    <row r="1253" spans="1:4" x14ac:dyDescent="0.3">
      <c r="A1253" t="s">
        <v>8391</v>
      </c>
      <c r="C1253" t="s">
        <v>8223</v>
      </c>
      <c r="D1253" t="s">
        <v>8220</v>
      </c>
    </row>
    <row r="1254" spans="1:4" x14ac:dyDescent="0.3">
      <c r="A1254" t="s">
        <v>8391</v>
      </c>
      <c r="C1254" t="s">
        <v>8223</v>
      </c>
      <c r="D1254" t="s">
        <v>8220</v>
      </c>
    </row>
    <row r="1255" spans="1:4" x14ac:dyDescent="0.3">
      <c r="A1255" t="s">
        <v>8391</v>
      </c>
      <c r="C1255" t="s">
        <v>8223</v>
      </c>
      <c r="D1255" t="s">
        <v>8220</v>
      </c>
    </row>
    <row r="1256" spans="1:4" x14ac:dyDescent="0.3">
      <c r="A1256" t="s">
        <v>8391</v>
      </c>
      <c r="C1256" t="s">
        <v>8223</v>
      </c>
      <c r="D1256" t="s">
        <v>8220</v>
      </c>
    </row>
    <row r="1257" spans="1:4" x14ac:dyDescent="0.3">
      <c r="A1257" t="s">
        <v>8391</v>
      </c>
      <c r="C1257" t="s">
        <v>8223</v>
      </c>
      <c r="D1257" t="s">
        <v>8220</v>
      </c>
    </row>
    <row r="1258" spans="1:4" x14ac:dyDescent="0.3">
      <c r="A1258" t="s">
        <v>8391</v>
      </c>
      <c r="C1258" t="s">
        <v>8223</v>
      </c>
      <c r="D1258" t="s">
        <v>8220</v>
      </c>
    </row>
    <row r="1259" spans="1:4" x14ac:dyDescent="0.3">
      <c r="A1259" t="s">
        <v>8391</v>
      </c>
      <c r="C1259" t="s">
        <v>8223</v>
      </c>
      <c r="D1259" t="s">
        <v>8220</v>
      </c>
    </row>
    <row r="1260" spans="1:4" x14ac:dyDescent="0.3">
      <c r="A1260" t="s">
        <v>8391</v>
      </c>
      <c r="C1260" t="s">
        <v>8223</v>
      </c>
      <c r="D1260" t="s">
        <v>8220</v>
      </c>
    </row>
    <row r="1261" spans="1:4" x14ac:dyDescent="0.3">
      <c r="A1261" t="s">
        <v>8391</v>
      </c>
      <c r="C1261" t="s">
        <v>8223</v>
      </c>
      <c r="D1261" t="s">
        <v>8220</v>
      </c>
    </row>
    <row r="1262" spans="1:4" x14ac:dyDescent="0.3">
      <c r="A1262" t="s">
        <v>8391</v>
      </c>
      <c r="C1262" t="s">
        <v>8223</v>
      </c>
      <c r="D1262" t="s">
        <v>8220</v>
      </c>
    </row>
    <row r="1263" spans="1:4" x14ac:dyDescent="0.3">
      <c r="A1263" t="s">
        <v>8391</v>
      </c>
      <c r="C1263" t="s">
        <v>8223</v>
      </c>
      <c r="D1263" t="s">
        <v>8220</v>
      </c>
    </row>
    <row r="1264" spans="1:4" x14ac:dyDescent="0.3">
      <c r="A1264" t="s">
        <v>8391</v>
      </c>
      <c r="C1264" t="s">
        <v>8223</v>
      </c>
      <c r="D1264" t="s">
        <v>8220</v>
      </c>
    </row>
    <row r="1265" spans="1:4" x14ac:dyDescent="0.3">
      <c r="A1265" t="s">
        <v>8391</v>
      </c>
      <c r="C1265" t="s">
        <v>8223</v>
      </c>
      <c r="D1265" t="s">
        <v>8220</v>
      </c>
    </row>
    <row r="1266" spans="1:4" x14ac:dyDescent="0.3">
      <c r="A1266" t="s">
        <v>8391</v>
      </c>
      <c r="C1266" t="s">
        <v>8223</v>
      </c>
      <c r="D1266" t="s">
        <v>8220</v>
      </c>
    </row>
    <row r="1267" spans="1:4" x14ac:dyDescent="0.3">
      <c r="A1267" t="s">
        <v>8391</v>
      </c>
      <c r="C1267" t="s">
        <v>8223</v>
      </c>
      <c r="D1267" t="s">
        <v>8220</v>
      </c>
    </row>
    <row r="1268" spans="1:4" x14ac:dyDescent="0.3">
      <c r="A1268" t="s">
        <v>8391</v>
      </c>
      <c r="C1268" t="s">
        <v>8223</v>
      </c>
      <c r="D1268" t="s">
        <v>8220</v>
      </c>
    </row>
    <row r="1269" spans="1:4" x14ac:dyDescent="0.3">
      <c r="A1269" t="s">
        <v>8391</v>
      </c>
      <c r="C1269" t="s">
        <v>8223</v>
      </c>
      <c r="D1269" t="s">
        <v>8220</v>
      </c>
    </row>
    <row r="1270" spans="1:4" x14ac:dyDescent="0.3">
      <c r="A1270" t="s">
        <v>8391</v>
      </c>
      <c r="C1270" t="s">
        <v>8223</v>
      </c>
      <c r="D1270" t="s">
        <v>8220</v>
      </c>
    </row>
    <row r="1271" spans="1:4" x14ac:dyDescent="0.3">
      <c r="A1271" t="s">
        <v>8391</v>
      </c>
      <c r="C1271" t="s">
        <v>8223</v>
      </c>
      <c r="D1271" t="s">
        <v>8220</v>
      </c>
    </row>
    <row r="1272" spans="1:4" x14ac:dyDescent="0.3">
      <c r="A1272" t="s">
        <v>8391</v>
      </c>
      <c r="C1272" t="s">
        <v>8223</v>
      </c>
      <c r="D1272" t="s">
        <v>8220</v>
      </c>
    </row>
    <row r="1273" spans="1:4" x14ac:dyDescent="0.3">
      <c r="A1273" t="s">
        <v>8391</v>
      </c>
      <c r="C1273" t="s">
        <v>8223</v>
      </c>
      <c r="D1273" t="s">
        <v>8220</v>
      </c>
    </row>
    <row r="1274" spans="1:4" x14ac:dyDescent="0.3">
      <c r="A1274" t="s">
        <v>8391</v>
      </c>
      <c r="C1274" t="s">
        <v>8223</v>
      </c>
      <c r="D1274" t="s">
        <v>8220</v>
      </c>
    </row>
    <row r="1275" spans="1:4" x14ac:dyDescent="0.3">
      <c r="A1275" t="s">
        <v>8391</v>
      </c>
      <c r="C1275" t="s">
        <v>8223</v>
      </c>
      <c r="D1275" t="s">
        <v>8220</v>
      </c>
    </row>
    <row r="1276" spans="1:4" x14ac:dyDescent="0.3">
      <c r="A1276" t="s">
        <v>8391</v>
      </c>
      <c r="C1276" t="s">
        <v>8223</v>
      </c>
      <c r="D1276" t="s">
        <v>8220</v>
      </c>
    </row>
    <row r="1277" spans="1:4" x14ac:dyDescent="0.3">
      <c r="A1277" t="s">
        <v>8391</v>
      </c>
      <c r="C1277" t="s">
        <v>8223</v>
      </c>
      <c r="D1277" t="s">
        <v>8220</v>
      </c>
    </row>
    <row r="1278" spans="1:4" x14ac:dyDescent="0.3">
      <c r="A1278" t="s">
        <v>8391</v>
      </c>
      <c r="C1278" t="s">
        <v>8223</v>
      </c>
      <c r="D1278" t="s">
        <v>8220</v>
      </c>
    </row>
    <row r="1279" spans="1:4" x14ac:dyDescent="0.3">
      <c r="A1279" t="s">
        <v>8391</v>
      </c>
      <c r="C1279" t="s">
        <v>8223</v>
      </c>
      <c r="D1279" t="s">
        <v>8220</v>
      </c>
    </row>
    <row r="1280" spans="1:4" x14ac:dyDescent="0.3">
      <c r="A1280" t="s">
        <v>8391</v>
      </c>
      <c r="C1280" t="s">
        <v>8223</v>
      </c>
      <c r="D1280" t="s">
        <v>8220</v>
      </c>
    </row>
    <row r="1281" spans="1:4" x14ac:dyDescent="0.3">
      <c r="A1281" t="s">
        <v>8391</v>
      </c>
      <c r="C1281" t="s">
        <v>8223</v>
      </c>
      <c r="D1281" t="s">
        <v>8220</v>
      </c>
    </row>
    <row r="1282" spans="1:4" x14ac:dyDescent="0.3">
      <c r="A1282" t="s">
        <v>8391</v>
      </c>
      <c r="C1282" t="s">
        <v>8223</v>
      </c>
      <c r="D1282" t="s">
        <v>8220</v>
      </c>
    </row>
    <row r="1283" spans="1:4" x14ac:dyDescent="0.3">
      <c r="A1283" t="s">
        <v>8391</v>
      </c>
      <c r="C1283" t="s">
        <v>8223</v>
      </c>
      <c r="D1283" t="s">
        <v>8220</v>
      </c>
    </row>
    <row r="1284" spans="1:4" x14ac:dyDescent="0.3">
      <c r="A1284" t="s">
        <v>8391</v>
      </c>
      <c r="C1284" t="s">
        <v>8223</v>
      </c>
      <c r="D1284" t="s">
        <v>8220</v>
      </c>
    </row>
    <row r="1285" spans="1:4" x14ac:dyDescent="0.3">
      <c r="A1285" t="s">
        <v>8391</v>
      </c>
      <c r="C1285" t="s">
        <v>8223</v>
      </c>
      <c r="D1285" t="s">
        <v>8220</v>
      </c>
    </row>
    <row r="1286" spans="1:4" x14ac:dyDescent="0.3">
      <c r="A1286" t="s">
        <v>8391</v>
      </c>
      <c r="C1286" t="s">
        <v>8223</v>
      </c>
      <c r="D1286" t="s">
        <v>8220</v>
      </c>
    </row>
    <row r="1287" spans="1:4" x14ac:dyDescent="0.3">
      <c r="A1287" t="s">
        <v>8391</v>
      </c>
      <c r="C1287" t="s">
        <v>8223</v>
      </c>
      <c r="D1287" t="s">
        <v>8220</v>
      </c>
    </row>
    <row r="1288" spans="1:4" x14ac:dyDescent="0.3">
      <c r="A1288" t="s">
        <v>8391</v>
      </c>
      <c r="C1288" t="s">
        <v>8223</v>
      </c>
      <c r="D1288" t="s">
        <v>8220</v>
      </c>
    </row>
    <row r="1289" spans="1:4" x14ac:dyDescent="0.3">
      <c r="A1289" t="s">
        <v>8391</v>
      </c>
      <c r="C1289" t="s">
        <v>8223</v>
      </c>
      <c r="D1289" t="s">
        <v>8220</v>
      </c>
    </row>
    <row r="1290" spans="1:4" x14ac:dyDescent="0.3">
      <c r="A1290" t="s">
        <v>8391</v>
      </c>
      <c r="C1290" t="s">
        <v>8223</v>
      </c>
      <c r="D1290" t="s">
        <v>8220</v>
      </c>
    </row>
    <row r="1291" spans="1:4" x14ac:dyDescent="0.3">
      <c r="A1291" t="s">
        <v>8391</v>
      </c>
      <c r="C1291" t="s">
        <v>8223</v>
      </c>
      <c r="D1291" t="s">
        <v>8220</v>
      </c>
    </row>
    <row r="1292" spans="1:4" x14ac:dyDescent="0.3">
      <c r="A1292" t="s">
        <v>8391</v>
      </c>
      <c r="C1292" t="s">
        <v>8223</v>
      </c>
      <c r="D1292" t="s">
        <v>8220</v>
      </c>
    </row>
    <row r="1293" spans="1:4" x14ac:dyDescent="0.3">
      <c r="A1293" t="s">
        <v>8391</v>
      </c>
      <c r="C1293" t="s">
        <v>8223</v>
      </c>
      <c r="D1293" t="s">
        <v>8220</v>
      </c>
    </row>
    <row r="1294" spans="1:4" x14ac:dyDescent="0.3">
      <c r="A1294" t="s">
        <v>8391</v>
      </c>
      <c r="C1294" t="s">
        <v>8223</v>
      </c>
      <c r="D1294" t="s">
        <v>8220</v>
      </c>
    </row>
    <row r="1295" spans="1:4" x14ac:dyDescent="0.3">
      <c r="A1295" t="s">
        <v>8391</v>
      </c>
      <c r="C1295" t="s">
        <v>8223</v>
      </c>
      <c r="D1295" t="s">
        <v>8220</v>
      </c>
    </row>
    <row r="1296" spans="1:4" x14ac:dyDescent="0.3">
      <c r="A1296" t="s">
        <v>8391</v>
      </c>
      <c r="C1296" t="s">
        <v>8223</v>
      </c>
      <c r="D1296" t="s">
        <v>8220</v>
      </c>
    </row>
    <row r="1297" spans="1:4" x14ac:dyDescent="0.3">
      <c r="A1297" t="s">
        <v>8391</v>
      </c>
      <c r="C1297" t="s">
        <v>8223</v>
      </c>
      <c r="D1297" t="s">
        <v>8220</v>
      </c>
    </row>
    <row r="1298" spans="1:4" x14ac:dyDescent="0.3">
      <c r="A1298" t="s">
        <v>8391</v>
      </c>
      <c r="C1298" t="s">
        <v>8223</v>
      </c>
      <c r="D1298" t="s">
        <v>8220</v>
      </c>
    </row>
    <row r="1299" spans="1:4" x14ac:dyDescent="0.3">
      <c r="A1299" t="s">
        <v>8391</v>
      </c>
      <c r="C1299" t="s">
        <v>8223</v>
      </c>
      <c r="D1299" t="s">
        <v>8220</v>
      </c>
    </row>
    <row r="1300" spans="1:4" x14ac:dyDescent="0.3">
      <c r="A1300" t="s">
        <v>8391</v>
      </c>
      <c r="C1300" t="s">
        <v>8223</v>
      </c>
      <c r="D1300" t="s">
        <v>8220</v>
      </c>
    </row>
    <row r="1301" spans="1:4" x14ac:dyDescent="0.3">
      <c r="A1301" t="s">
        <v>8391</v>
      </c>
      <c r="C1301" t="s">
        <v>8223</v>
      </c>
      <c r="D1301" t="s">
        <v>8220</v>
      </c>
    </row>
    <row r="1302" spans="1:4" x14ac:dyDescent="0.3">
      <c r="A1302" t="s">
        <v>8391</v>
      </c>
      <c r="C1302" t="s">
        <v>8223</v>
      </c>
      <c r="D1302" t="s">
        <v>8220</v>
      </c>
    </row>
    <row r="1303" spans="1:4" x14ac:dyDescent="0.3">
      <c r="A1303" t="s">
        <v>8391</v>
      </c>
      <c r="C1303" t="s">
        <v>8223</v>
      </c>
      <c r="D1303" t="s">
        <v>8220</v>
      </c>
    </row>
    <row r="1304" spans="1:4" x14ac:dyDescent="0.3">
      <c r="A1304" t="s">
        <v>8391</v>
      </c>
      <c r="C1304" t="s">
        <v>8223</v>
      </c>
      <c r="D1304" t="s">
        <v>8220</v>
      </c>
    </row>
    <row r="1305" spans="1:4" x14ac:dyDescent="0.3">
      <c r="A1305" t="s">
        <v>8391</v>
      </c>
      <c r="C1305" t="s">
        <v>8223</v>
      </c>
      <c r="D1305" t="s">
        <v>8220</v>
      </c>
    </row>
    <row r="1306" spans="1:4" x14ac:dyDescent="0.3">
      <c r="A1306" t="s">
        <v>8391</v>
      </c>
      <c r="C1306" t="s">
        <v>8223</v>
      </c>
      <c r="D1306" t="s">
        <v>8220</v>
      </c>
    </row>
    <row r="1307" spans="1:4" x14ac:dyDescent="0.3">
      <c r="A1307" t="s">
        <v>8391</v>
      </c>
      <c r="C1307" t="s">
        <v>8223</v>
      </c>
      <c r="D1307" t="s">
        <v>8220</v>
      </c>
    </row>
    <row r="1308" spans="1:4" x14ac:dyDescent="0.3">
      <c r="A1308" t="s">
        <v>8391</v>
      </c>
      <c r="C1308" t="s">
        <v>8223</v>
      </c>
      <c r="D1308" t="s">
        <v>8220</v>
      </c>
    </row>
    <row r="1309" spans="1:4" x14ac:dyDescent="0.3">
      <c r="A1309" t="s">
        <v>8391</v>
      </c>
      <c r="C1309" t="s">
        <v>8223</v>
      </c>
      <c r="D1309" t="s">
        <v>8220</v>
      </c>
    </row>
    <row r="1310" spans="1:4" x14ac:dyDescent="0.3">
      <c r="A1310" t="s">
        <v>8391</v>
      </c>
      <c r="C1310" t="s">
        <v>8223</v>
      </c>
      <c r="D1310" t="s">
        <v>8220</v>
      </c>
    </row>
    <row r="1311" spans="1:4" x14ac:dyDescent="0.3">
      <c r="A1311" t="s">
        <v>8391</v>
      </c>
      <c r="C1311" t="s">
        <v>8223</v>
      </c>
      <c r="D1311" t="s">
        <v>8220</v>
      </c>
    </row>
    <row r="1312" spans="1:4" x14ac:dyDescent="0.3">
      <c r="A1312" t="s">
        <v>8391</v>
      </c>
      <c r="C1312" t="s">
        <v>8223</v>
      </c>
      <c r="D1312" t="s">
        <v>8220</v>
      </c>
    </row>
    <row r="1313" spans="1:4" x14ac:dyDescent="0.3">
      <c r="A1313" t="s">
        <v>8391</v>
      </c>
      <c r="C1313" t="s">
        <v>8223</v>
      </c>
      <c r="D1313" t="s">
        <v>8220</v>
      </c>
    </row>
    <row r="1314" spans="1:4" x14ac:dyDescent="0.3">
      <c r="A1314" t="s">
        <v>8391</v>
      </c>
      <c r="C1314" t="s">
        <v>8223</v>
      </c>
      <c r="D1314" t="s">
        <v>8220</v>
      </c>
    </row>
    <row r="1315" spans="1:4" x14ac:dyDescent="0.3">
      <c r="A1315" t="s">
        <v>8391</v>
      </c>
      <c r="C1315" t="s">
        <v>8223</v>
      </c>
      <c r="D1315" t="s">
        <v>8220</v>
      </c>
    </row>
    <row r="1316" spans="1:4" x14ac:dyDescent="0.3">
      <c r="A1316" t="s">
        <v>8391</v>
      </c>
      <c r="C1316" t="s">
        <v>8223</v>
      </c>
      <c r="D1316" t="s">
        <v>8220</v>
      </c>
    </row>
    <row r="1317" spans="1:4" x14ac:dyDescent="0.3">
      <c r="A1317" t="s">
        <v>8391</v>
      </c>
      <c r="C1317" t="s">
        <v>8223</v>
      </c>
      <c r="D1317" t="s">
        <v>8220</v>
      </c>
    </row>
    <row r="1318" spans="1:4" x14ac:dyDescent="0.3">
      <c r="A1318" t="s">
        <v>8391</v>
      </c>
      <c r="C1318" t="s">
        <v>8223</v>
      </c>
      <c r="D1318" t="s">
        <v>8220</v>
      </c>
    </row>
    <row r="1319" spans="1:4" x14ac:dyDescent="0.3">
      <c r="A1319" t="s">
        <v>8391</v>
      </c>
      <c r="C1319" t="s">
        <v>8223</v>
      </c>
      <c r="D1319" t="s">
        <v>8220</v>
      </c>
    </row>
    <row r="1320" spans="1:4" x14ac:dyDescent="0.3">
      <c r="A1320" t="s">
        <v>8391</v>
      </c>
      <c r="C1320" t="s">
        <v>8223</v>
      </c>
      <c r="D1320" t="s">
        <v>8220</v>
      </c>
    </row>
    <row r="1321" spans="1:4" x14ac:dyDescent="0.3">
      <c r="A1321" t="s">
        <v>8391</v>
      </c>
      <c r="C1321" t="s">
        <v>8223</v>
      </c>
      <c r="D1321" t="s">
        <v>8220</v>
      </c>
    </row>
    <row r="1322" spans="1:4" x14ac:dyDescent="0.3">
      <c r="A1322" t="s">
        <v>8391</v>
      </c>
      <c r="C1322" t="s">
        <v>8223</v>
      </c>
      <c r="D1322" t="s">
        <v>8220</v>
      </c>
    </row>
    <row r="1323" spans="1:4" x14ac:dyDescent="0.3">
      <c r="A1323" t="s">
        <v>8391</v>
      </c>
      <c r="C1323" t="s">
        <v>8223</v>
      </c>
      <c r="D1323" t="s">
        <v>8220</v>
      </c>
    </row>
    <row r="1324" spans="1:4" x14ac:dyDescent="0.3">
      <c r="A1324" t="s">
        <v>8391</v>
      </c>
      <c r="C1324" t="s">
        <v>8223</v>
      </c>
      <c r="D1324" t="s">
        <v>8220</v>
      </c>
    </row>
    <row r="1325" spans="1:4" x14ac:dyDescent="0.3">
      <c r="A1325" t="s">
        <v>8391</v>
      </c>
      <c r="C1325" t="s">
        <v>8223</v>
      </c>
      <c r="D1325" t="s">
        <v>8220</v>
      </c>
    </row>
    <row r="1326" spans="1:4" x14ac:dyDescent="0.3">
      <c r="A1326" t="s">
        <v>8391</v>
      </c>
      <c r="C1326" t="s">
        <v>8223</v>
      </c>
      <c r="D1326" t="s">
        <v>8220</v>
      </c>
    </row>
    <row r="1327" spans="1:4" x14ac:dyDescent="0.3">
      <c r="A1327" t="s">
        <v>8391</v>
      </c>
      <c r="C1327" t="s">
        <v>8223</v>
      </c>
      <c r="D1327" t="s">
        <v>8220</v>
      </c>
    </row>
    <row r="1328" spans="1:4" x14ac:dyDescent="0.3">
      <c r="A1328" t="s">
        <v>8391</v>
      </c>
      <c r="C1328" t="s">
        <v>8223</v>
      </c>
      <c r="D1328" t="s">
        <v>8220</v>
      </c>
    </row>
    <row r="1329" spans="1:4" x14ac:dyDescent="0.3">
      <c r="A1329" t="s">
        <v>8391</v>
      </c>
      <c r="C1329" t="s">
        <v>8223</v>
      </c>
      <c r="D1329" t="s">
        <v>8220</v>
      </c>
    </row>
    <row r="1330" spans="1:4" x14ac:dyDescent="0.3">
      <c r="A1330" t="s">
        <v>8391</v>
      </c>
      <c r="C1330" t="s">
        <v>8223</v>
      </c>
      <c r="D1330" t="s">
        <v>8220</v>
      </c>
    </row>
    <row r="1331" spans="1:4" x14ac:dyDescent="0.3">
      <c r="A1331" t="s">
        <v>8391</v>
      </c>
      <c r="C1331" t="s">
        <v>8223</v>
      </c>
      <c r="D1331" t="s">
        <v>8220</v>
      </c>
    </row>
    <row r="1332" spans="1:4" x14ac:dyDescent="0.3">
      <c r="A1332" t="s">
        <v>8391</v>
      </c>
      <c r="C1332" t="s">
        <v>8223</v>
      </c>
      <c r="D1332" t="s">
        <v>8220</v>
      </c>
    </row>
    <row r="1333" spans="1:4" x14ac:dyDescent="0.3">
      <c r="A1333" t="s">
        <v>8391</v>
      </c>
      <c r="C1333" t="s">
        <v>8223</v>
      </c>
      <c r="D1333" t="s">
        <v>8220</v>
      </c>
    </row>
    <row r="1334" spans="1:4" x14ac:dyDescent="0.3">
      <c r="A1334" t="s">
        <v>8391</v>
      </c>
      <c r="C1334" t="s">
        <v>8223</v>
      </c>
      <c r="D1334" t="s">
        <v>8220</v>
      </c>
    </row>
    <row r="1335" spans="1:4" x14ac:dyDescent="0.3">
      <c r="A1335" t="s">
        <v>8391</v>
      </c>
      <c r="C1335" t="s">
        <v>8223</v>
      </c>
      <c r="D1335" t="s">
        <v>8220</v>
      </c>
    </row>
    <row r="1336" spans="1:4" x14ac:dyDescent="0.3">
      <c r="A1336" t="s">
        <v>8391</v>
      </c>
      <c r="C1336" t="s">
        <v>8223</v>
      </c>
      <c r="D1336" t="s">
        <v>8220</v>
      </c>
    </row>
    <row r="1337" spans="1:4" x14ac:dyDescent="0.3">
      <c r="A1337" t="s">
        <v>8391</v>
      </c>
      <c r="C1337" t="s">
        <v>8223</v>
      </c>
      <c r="D1337" t="s">
        <v>8220</v>
      </c>
    </row>
    <row r="1338" spans="1:4" x14ac:dyDescent="0.3">
      <c r="A1338" t="s">
        <v>8391</v>
      </c>
      <c r="C1338" t="s">
        <v>8223</v>
      </c>
      <c r="D1338" t="s">
        <v>8220</v>
      </c>
    </row>
    <row r="1339" spans="1:4" x14ac:dyDescent="0.3">
      <c r="A1339" t="s">
        <v>8391</v>
      </c>
      <c r="C1339" t="s">
        <v>8223</v>
      </c>
      <c r="D1339" t="s">
        <v>8220</v>
      </c>
    </row>
    <row r="1340" spans="1:4" x14ac:dyDescent="0.3">
      <c r="A1340" t="s">
        <v>8391</v>
      </c>
      <c r="C1340" t="s">
        <v>8223</v>
      </c>
      <c r="D1340" t="s">
        <v>8220</v>
      </c>
    </row>
    <row r="1341" spans="1:4" x14ac:dyDescent="0.3">
      <c r="A1341" t="s">
        <v>8391</v>
      </c>
      <c r="C1341" t="s">
        <v>8223</v>
      </c>
      <c r="D1341" t="s">
        <v>8220</v>
      </c>
    </row>
    <row r="1342" spans="1:4" x14ac:dyDescent="0.3">
      <c r="A1342" t="s">
        <v>8391</v>
      </c>
      <c r="C1342" t="s">
        <v>8223</v>
      </c>
      <c r="D1342" t="s">
        <v>8220</v>
      </c>
    </row>
    <row r="1343" spans="1:4" x14ac:dyDescent="0.3">
      <c r="A1343" t="s">
        <v>8391</v>
      </c>
      <c r="C1343" t="s">
        <v>8223</v>
      </c>
      <c r="D1343" t="s">
        <v>8220</v>
      </c>
    </row>
    <row r="1344" spans="1:4" x14ac:dyDescent="0.3">
      <c r="A1344" t="s">
        <v>8391</v>
      </c>
      <c r="C1344" t="s">
        <v>8223</v>
      </c>
      <c r="D1344" t="s">
        <v>8220</v>
      </c>
    </row>
    <row r="1345" spans="1:4" x14ac:dyDescent="0.3">
      <c r="A1345" t="s">
        <v>8391</v>
      </c>
      <c r="C1345" t="s">
        <v>8223</v>
      </c>
      <c r="D1345" t="s">
        <v>8220</v>
      </c>
    </row>
    <row r="1346" spans="1:4" x14ac:dyDescent="0.3">
      <c r="A1346" t="s">
        <v>8391</v>
      </c>
      <c r="C1346" t="s">
        <v>8223</v>
      </c>
      <c r="D1346" t="s">
        <v>8220</v>
      </c>
    </row>
    <row r="1347" spans="1:4" x14ac:dyDescent="0.3">
      <c r="A1347" t="s">
        <v>8391</v>
      </c>
      <c r="C1347" t="s">
        <v>8223</v>
      </c>
      <c r="D1347" t="s">
        <v>8220</v>
      </c>
    </row>
    <row r="1348" spans="1:4" x14ac:dyDescent="0.3">
      <c r="A1348" t="s">
        <v>8391</v>
      </c>
      <c r="C1348" t="s">
        <v>8223</v>
      </c>
      <c r="D1348" t="s">
        <v>8220</v>
      </c>
    </row>
    <row r="1349" spans="1:4" x14ac:dyDescent="0.3">
      <c r="A1349" t="s">
        <v>8391</v>
      </c>
      <c r="C1349" t="s">
        <v>8223</v>
      </c>
      <c r="D1349" t="s">
        <v>8220</v>
      </c>
    </row>
    <row r="1350" spans="1:4" x14ac:dyDescent="0.3">
      <c r="A1350" t="s">
        <v>8391</v>
      </c>
      <c r="C1350" t="s">
        <v>8223</v>
      </c>
      <c r="D1350" t="s">
        <v>8220</v>
      </c>
    </row>
    <row r="1351" spans="1:4" x14ac:dyDescent="0.3">
      <c r="A1351" t="s">
        <v>8391</v>
      </c>
      <c r="C1351" t="s">
        <v>8223</v>
      </c>
      <c r="D1351" t="s">
        <v>8220</v>
      </c>
    </row>
    <row r="1352" spans="1:4" x14ac:dyDescent="0.3">
      <c r="A1352" t="s">
        <v>8391</v>
      </c>
      <c r="C1352" t="s">
        <v>8223</v>
      </c>
      <c r="D1352" t="s">
        <v>8220</v>
      </c>
    </row>
    <row r="1353" spans="1:4" x14ac:dyDescent="0.3">
      <c r="A1353" t="s">
        <v>8391</v>
      </c>
      <c r="C1353" t="s">
        <v>8223</v>
      </c>
      <c r="D1353" t="s">
        <v>8220</v>
      </c>
    </row>
    <row r="1354" spans="1:4" x14ac:dyDescent="0.3">
      <c r="A1354" t="s">
        <v>8391</v>
      </c>
      <c r="C1354" t="s">
        <v>8223</v>
      </c>
      <c r="D1354" t="s">
        <v>8220</v>
      </c>
    </row>
    <row r="1355" spans="1:4" x14ac:dyDescent="0.3">
      <c r="A1355" t="s">
        <v>8391</v>
      </c>
      <c r="C1355" t="s">
        <v>8223</v>
      </c>
      <c r="D1355" t="s">
        <v>8220</v>
      </c>
    </row>
    <row r="1356" spans="1:4" x14ac:dyDescent="0.3">
      <c r="A1356" t="s">
        <v>8391</v>
      </c>
      <c r="C1356" t="s">
        <v>8223</v>
      </c>
      <c r="D1356" t="s">
        <v>8220</v>
      </c>
    </row>
    <row r="1357" spans="1:4" x14ac:dyDescent="0.3">
      <c r="A1357" t="s">
        <v>8391</v>
      </c>
      <c r="C1357" t="s">
        <v>8223</v>
      </c>
      <c r="D1357" t="s">
        <v>8220</v>
      </c>
    </row>
    <row r="1358" spans="1:4" x14ac:dyDescent="0.3">
      <c r="A1358" t="s">
        <v>8391</v>
      </c>
      <c r="C1358" t="s">
        <v>8223</v>
      </c>
      <c r="D1358" t="s">
        <v>8220</v>
      </c>
    </row>
    <row r="1359" spans="1:4" x14ac:dyDescent="0.3">
      <c r="A1359" t="s">
        <v>8391</v>
      </c>
      <c r="C1359" t="s">
        <v>8223</v>
      </c>
      <c r="D1359" t="s">
        <v>8220</v>
      </c>
    </row>
    <row r="1360" spans="1:4" x14ac:dyDescent="0.3">
      <c r="A1360" t="s">
        <v>8391</v>
      </c>
      <c r="C1360" t="s">
        <v>8223</v>
      </c>
      <c r="D1360" t="s">
        <v>8220</v>
      </c>
    </row>
    <row r="1361" spans="1:4" x14ac:dyDescent="0.3">
      <c r="A1361" t="s">
        <v>8391</v>
      </c>
      <c r="C1361" t="s">
        <v>8223</v>
      </c>
      <c r="D1361" t="s">
        <v>8220</v>
      </c>
    </row>
    <row r="1362" spans="1:4" x14ac:dyDescent="0.3">
      <c r="A1362" t="s">
        <v>8391</v>
      </c>
      <c r="C1362" t="s">
        <v>8223</v>
      </c>
      <c r="D1362" t="s">
        <v>8220</v>
      </c>
    </row>
    <row r="1363" spans="1:4" x14ac:dyDescent="0.3">
      <c r="A1363" t="s">
        <v>8391</v>
      </c>
      <c r="C1363" t="s">
        <v>8223</v>
      </c>
      <c r="D1363" t="s">
        <v>8220</v>
      </c>
    </row>
    <row r="1364" spans="1:4" x14ac:dyDescent="0.3">
      <c r="A1364" t="s">
        <v>8391</v>
      </c>
      <c r="C1364" t="s">
        <v>8223</v>
      </c>
      <c r="D1364" t="s">
        <v>8220</v>
      </c>
    </row>
    <row r="1365" spans="1:4" x14ac:dyDescent="0.3">
      <c r="A1365" t="s">
        <v>8391</v>
      </c>
      <c r="C1365" t="s">
        <v>8223</v>
      </c>
      <c r="D1365" t="s">
        <v>8220</v>
      </c>
    </row>
    <row r="1366" spans="1:4" x14ac:dyDescent="0.3">
      <c r="A1366" t="s">
        <v>8391</v>
      </c>
      <c r="C1366" t="s">
        <v>8223</v>
      </c>
      <c r="D1366" t="s">
        <v>8220</v>
      </c>
    </row>
    <row r="1367" spans="1:4" x14ac:dyDescent="0.3">
      <c r="A1367" t="s">
        <v>8391</v>
      </c>
      <c r="C1367" t="s">
        <v>8223</v>
      </c>
      <c r="D1367" t="s">
        <v>8220</v>
      </c>
    </row>
    <row r="1368" spans="1:4" x14ac:dyDescent="0.3">
      <c r="A1368" t="s">
        <v>8391</v>
      </c>
      <c r="C1368" t="s">
        <v>8223</v>
      </c>
      <c r="D1368" t="s">
        <v>8220</v>
      </c>
    </row>
    <row r="1369" spans="1:4" x14ac:dyDescent="0.3">
      <c r="A1369" t="s">
        <v>8391</v>
      </c>
      <c r="C1369" t="s">
        <v>8223</v>
      </c>
      <c r="D1369" t="s">
        <v>8220</v>
      </c>
    </row>
    <row r="1370" spans="1:4" x14ac:dyDescent="0.3">
      <c r="A1370" t="s">
        <v>8391</v>
      </c>
      <c r="C1370" t="s">
        <v>8223</v>
      </c>
      <c r="D1370" t="s">
        <v>8220</v>
      </c>
    </row>
    <row r="1371" spans="1:4" x14ac:dyDescent="0.3">
      <c r="A1371" t="s">
        <v>8391</v>
      </c>
      <c r="C1371" t="s">
        <v>8223</v>
      </c>
      <c r="D1371" t="s">
        <v>8220</v>
      </c>
    </row>
    <row r="1372" spans="1:4" x14ac:dyDescent="0.3">
      <c r="A1372" t="s">
        <v>8391</v>
      </c>
      <c r="C1372" t="s">
        <v>8223</v>
      </c>
      <c r="D1372" t="s">
        <v>8220</v>
      </c>
    </row>
    <row r="1373" spans="1:4" x14ac:dyDescent="0.3">
      <c r="A1373" t="s">
        <v>8391</v>
      </c>
      <c r="C1373" t="s">
        <v>8223</v>
      </c>
      <c r="D1373" t="s">
        <v>8220</v>
      </c>
    </row>
    <row r="1374" spans="1:4" x14ac:dyDescent="0.3">
      <c r="A1374" t="s">
        <v>8391</v>
      </c>
      <c r="C1374" t="s">
        <v>8223</v>
      </c>
      <c r="D1374" t="s">
        <v>8220</v>
      </c>
    </row>
    <row r="1375" spans="1:4" x14ac:dyDescent="0.3">
      <c r="A1375" t="s">
        <v>8391</v>
      </c>
      <c r="C1375" t="s">
        <v>8223</v>
      </c>
      <c r="D1375" t="s">
        <v>8220</v>
      </c>
    </row>
    <row r="1376" spans="1:4" x14ac:dyDescent="0.3">
      <c r="A1376" t="s">
        <v>8391</v>
      </c>
      <c r="C1376" t="s">
        <v>8223</v>
      </c>
      <c r="D1376" t="s">
        <v>8220</v>
      </c>
    </row>
    <row r="1377" spans="1:4" x14ac:dyDescent="0.3">
      <c r="A1377" t="s">
        <v>8391</v>
      </c>
      <c r="C1377" t="s">
        <v>8223</v>
      </c>
      <c r="D1377" t="s">
        <v>8220</v>
      </c>
    </row>
    <row r="1378" spans="1:4" x14ac:dyDescent="0.3">
      <c r="A1378" t="s">
        <v>8391</v>
      </c>
      <c r="C1378" t="s">
        <v>8223</v>
      </c>
      <c r="D1378" t="s">
        <v>8220</v>
      </c>
    </row>
    <row r="1379" spans="1:4" x14ac:dyDescent="0.3">
      <c r="A1379" t="s">
        <v>8391</v>
      </c>
      <c r="C1379" t="s">
        <v>8223</v>
      </c>
      <c r="D1379" t="s">
        <v>8220</v>
      </c>
    </row>
    <row r="1380" spans="1:4" x14ac:dyDescent="0.3">
      <c r="A1380" t="s">
        <v>8391</v>
      </c>
      <c r="C1380" t="s">
        <v>8223</v>
      </c>
      <c r="D1380" t="s">
        <v>8220</v>
      </c>
    </row>
    <row r="1381" spans="1:4" x14ac:dyDescent="0.3">
      <c r="A1381" t="s">
        <v>8391</v>
      </c>
      <c r="C1381" t="s">
        <v>8223</v>
      </c>
      <c r="D1381" t="s">
        <v>8220</v>
      </c>
    </row>
    <row r="1382" spans="1:4" x14ac:dyDescent="0.3">
      <c r="A1382" t="s">
        <v>8391</v>
      </c>
      <c r="C1382" t="s">
        <v>8223</v>
      </c>
      <c r="D1382" t="s">
        <v>8220</v>
      </c>
    </row>
    <row r="1383" spans="1:4" x14ac:dyDescent="0.3">
      <c r="A1383" t="s">
        <v>8391</v>
      </c>
      <c r="C1383" t="s">
        <v>8223</v>
      </c>
      <c r="D1383" t="s">
        <v>8220</v>
      </c>
    </row>
    <row r="1384" spans="1:4" x14ac:dyDescent="0.3">
      <c r="A1384" t="s">
        <v>8391</v>
      </c>
      <c r="C1384" t="s">
        <v>8223</v>
      </c>
      <c r="D1384" t="s">
        <v>8220</v>
      </c>
    </row>
    <row r="1385" spans="1:4" x14ac:dyDescent="0.3">
      <c r="A1385" t="s">
        <v>8391</v>
      </c>
      <c r="C1385" t="s">
        <v>8223</v>
      </c>
      <c r="D1385" t="s">
        <v>8220</v>
      </c>
    </row>
    <row r="1386" spans="1:4" x14ac:dyDescent="0.3">
      <c r="A1386" t="s">
        <v>8391</v>
      </c>
      <c r="C1386" t="s">
        <v>8223</v>
      </c>
      <c r="D1386" t="s">
        <v>8220</v>
      </c>
    </row>
    <row r="1387" spans="1:4" x14ac:dyDescent="0.3">
      <c r="A1387" t="s">
        <v>8391</v>
      </c>
      <c r="C1387" t="s">
        <v>8223</v>
      </c>
      <c r="D1387" t="s">
        <v>8220</v>
      </c>
    </row>
    <row r="1388" spans="1:4" x14ac:dyDescent="0.3">
      <c r="A1388" t="s">
        <v>8391</v>
      </c>
      <c r="C1388" t="s">
        <v>8223</v>
      </c>
      <c r="D1388" t="s">
        <v>8220</v>
      </c>
    </row>
    <row r="1389" spans="1:4" x14ac:dyDescent="0.3">
      <c r="A1389" t="s">
        <v>8391</v>
      </c>
      <c r="C1389" t="s">
        <v>8223</v>
      </c>
      <c r="D1389" t="s">
        <v>8220</v>
      </c>
    </row>
    <row r="1390" spans="1:4" x14ac:dyDescent="0.3">
      <c r="A1390" t="s">
        <v>8391</v>
      </c>
      <c r="C1390" t="s">
        <v>8223</v>
      </c>
      <c r="D1390" t="s">
        <v>8220</v>
      </c>
    </row>
    <row r="1391" spans="1:4" x14ac:dyDescent="0.3">
      <c r="A1391" t="s">
        <v>8391</v>
      </c>
      <c r="C1391" t="s">
        <v>8223</v>
      </c>
      <c r="D1391" t="s">
        <v>8220</v>
      </c>
    </row>
    <row r="1392" spans="1:4" x14ac:dyDescent="0.3">
      <c r="A1392" t="s">
        <v>8391</v>
      </c>
      <c r="C1392" t="s">
        <v>8223</v>
      </c>
      <c r="D1392" t="s">
        <v>8220</v>
      </c>
    </row>
    <row r="1393" spans="1:4" x14ac:dyDescent="0.3">
      <c r="A1393" t="s">
        <v>8391</v>
      </c>
      <c r="C1393" t="s">
        <v>8223</v>
      </c>
      <c r="D1393" t="s">
        <v>8220</v>
      </c>
    </row>
    <row r="1394" spans="1:4" x14ac:dyDescent="0.3">
      <c r="A1394" t="s">
        <v>8391</v>
      </c>
      <c r="C1394" t="s">
        <v>8223</v>
      </c>
      <c r="D1394" t="s">
        <v>8220</v>
      </c>
    </row>
    <row r="1395" spans="1:4" x14ac:dyDescent="0.3">
      <c r="A1395" t="s">
        <v>8391</v>
      </c>
      <c r="C1395" t="s">
        <v>8223</v>
      </c>
      <c r="D1395" t="s">
        <v>8220</v>
      </c>
    </row>
    <row r="1396" spans="1:4" x14ac:dyDescent="0.3">
      <c r="A1396" t="s">
        <v>8391</v>
      </c>
      <c r="C1396" t="s">
        <v>8223</v>
      </c>
      <c r="D1396" t="s">
        <v>8220</v>
      </c>
    </row>
    <row r="1397" spans="1:4" x14ac:dyDescent="0.3">
      <c r="A1397" t="s">
        <v>8391</v>
      </c>
      <c r="C1397" t="s">
        <v>8223</v>
      </c>
      <c r="D1397" t="s">
        <v>8220</v>
      </c>
    </row>
    <row r="1398" spans="1:4" x14ac:dyDescent="0.3">
      <c r="A1398" t="s">
        <v>8391</v>
      </c>
      <c r="C1398" t="s">
        <v>8223</v>
      </c>
      <c r="D1398" t="s">
        <v>8220</v>
      </c>
    </row>
    <row r="1399" spans="1:4" x14ac:dyDescent="0.3">
      <c r="A1399" t="s">
        <v>8391</v>
      </c>
      <c r="C1399" t="s">
        <v>8223</v>
      </c>
      <c r="D1399" t="s">
        <v>8220</v>
      </c>
    </row>
    <row r="1400" spans="1:4" x14ac:dyDescent="0.3">
      <c r="A1400" t="s">
        <v>8391</v>
      </c>
      <c r="C1400" t="s">
        <v>8223</v>
      </c>
      <c r="D1400" t="s">
        <v>8220</v>
      </c>
    </row>
    <row r="1401" spans="1:4" x14ac:dyDescent="0.3">
      <c r="A1401" t="s">
        <v>8391</v>
      </c>
      <c r="C1401" t="s">
        <v>8223</v>
      </c>
      <c r="D1401" t="s">
        <v>8220</v>
      </c>
    </row>
    <row r="1402" spans="1:4" x14ac:dyDescent="0.3">
      <c r="A1402" t="s">
        <v>8391</v>
      </c>
      <c r="C1402" t="s">
        <v>8223</v>
      </c>
      <c r="D1402" t="s">
        <v>8220</v>
      </c>
    </row>
    <row r="1403" spans="1:4" x14ac:dyDescent="0.3">
      <c r="A1403" t="s">
        <v>8391</v>
      </c>
      <c r="C1403" t="s">
        <v>8223</v>
      </c>
      <c r="D1403" t="s">
        <v>8220</v>
      </c>
    </row>
    <row r="1404" spans="1:4" x14ac:dyDescent="0.3">
      <c r="A1404" t="s">
        <v>8391</v>
      </c>
      <c r="C1404" t="s">
        <v>8223</v>
      </c>
      <c r="D1404" t="s">
        <v>8220</v>
      </c>
    </row>
    <row r="1405" spans="1:4" x14ac:dyDescent="0.3">
      <c r="A1405" t="s">
        <v>8391</v>
      </c>
      <c r="C1405" t="s">
        <v>8223</v>
      </c>
      <c r="D1405" t="s">
        <v>8220</v>
      </c>
    </row>
    <row r="1406" spans="1:4" x14ac:dyDescent="0.3">
      <c r="A1406" t="s">
        <v>8391</v>
      </c>
      <c r="C1406" t="s">
        <v>8223</v>
      </c>
      <c r="D1406" t="s">
        <v>8220</v>
      </c>
    </row>
    <row r="1407" spans="1:4" x14ac:dyDescent="0.3">
      <c r="A1407" t="s">
        <v>8391</v>
      </c>
      <c r="C1407" t="s">
        <v>8223</v>
      </c>
      <c r="D1407" t="s">
        <v>8220</v>
      </c>
    </row>
    <row r="1408" spans="1:4" x14ac:dyDescent="0.3">
      <c r="A1408" t="s">
        <v>8391</v>
      </c>
      <c r="C1408" t="s">
        <v>8223</v>
      </c>
      <c r="D1408" t="s">
        <v>8220</v>
      </c>
    </row>
    <row r="1409" spans="1:4" x14ac:dyDescent="0.3">
      <c r="A1409" t="s">
        <v>8391</v>
      </c>
      <c r="C1409" t="s">
        <v>8223</v>
      </c>
      <c r="D1409" t="s">
        <v>8220</v>
      </c>
    </row>
    <row r="1410" spans="1:4" x14ac:dyDescent="0.3">
      <c r="A1410" t="s">
        <v>8391</v>
      </c>
      <c r="C1410" t="s">
        <v>8223</v>
      </c>
      <c r="D1410" t="s">
        <v>8220</v>
      </c>
    </row>
    <row r="1411" spans="1:4" x14ac:dyDescent="0.3">
      <c r="A1411" t="s">
        <v>8391</v>
      </c>
      <c r="C1411" t="s">
        <v>8223</v>
      </c>
      <c r="D1411" t="s">
        <v>8220</v>
      </c>
    </row>
    <row r="1412" spans="1:4" x14ac:dyDescent="0.3">
      <c r="A1412" t="s">
        <v>8391</v>
      </c>
      <c r="C1412" t="s">
        <v>8223</v>
      </c>
      <c r="D1412" t="s">
        <v>8220</v>
      </c>
    </row>
    <row r="1413" spans="1:4" x14ac:dyDescent="0.3">
      <c r="A1413" t="s">
        <v>8391</v>
      </c>
      <c r="C1413" t="s">
        <v>8223</v>
      </c>
      <c r="D1413" t="s">
        <v>8220</v>
      </c>
    </row>
    <row r="1414" spans="1:4" x14ac:dyDescent="0.3">
      <c r="A1414" t="s">
        <v>8391</v>
      </c>
      <c r="C1414" t="s">
        <v>8223</v>
      </c>
      <c r="D1414" t="s">
        <v>8220</v>
      </c>
    </row>
    <row r="1415" spans="1:4" x14ac:dyDescent="0.3">
      <c r="A1415" t="s">
        <v>8391</v>
      </c>
      <c r="C1415" t="s">
        <v>8223</v>
      </c>
      <c r="D1415" t="s">
        <v>8220</v>
      </c>
    </row>
    <row r="1416" spans="1:4" x14ac:dyDescent="0.3">
      <c r="A1416" t="s">
        <v>8391</v>
      </c>
      <c r="C1416" t="s">
        <v>8223</v>
      </c>
      <c r="D1416" t="s">
        <v>8220</v>
      </c>
    </row>
    <row r="1417" spans="1:4" x14ac:dyDescent="0.3">
      <c r="A1417" t="s">
        <v>8391</v>
      </c>
      <c r="C1417" t="s">
        <v>8223</v>
      </c>
      <c r="D1417" t="s">
        <v>8220</v>
      </c>
    </row>
    <row r="1418" spans="1:4" x14ac:dyDescent="0.3">
      <c r="A1418" t="s">
        <v>8391</v>
      </c>
      <c r="C1418" t="s">
        <v>8223</v>
      </c>
      <c r="D1418" t="s">
        <v>8220</v>
      </c>
    </row>
    <row r="1419" spans="1:4" x14ac:dyDescent="0.3">
      <c r="A1419" t="s">
        <v>8391</v>
      </c>
      <c r="C1419" t="s">
        <v>8223</v>
      </c>
      <c r="D1419" t="s">
        <v>8220</v>
      </c>
    </row>
    <row r="1420" spans="1:4" x14ac:dyDescent="0.3">
      <c r="A1420" t="s">
        <v>8391</v>
      </c>
      <c r="C1420" t="s">
        <v>8223</v>
      </c>
      <c r="D1420" t="s">
        <v>8220</v>
      </c>
    </row>
    <row r="1421" spans="1:4" x14ac:dyDescent="0.3">
      <c r="A1421" t="s">
        <v>8391</v>
      </c>
      <c r="C1421" t="s">
        <v>8223</v>
      </c>
      <c r="D1421" t="s">
        <v>8220</v>
      </c>
    </row>
    <row r="1422" spans="1:4" x14ac:dyDescent="0.3">
      <c r="A1422" t="s">
        <v>8391</v>
      </c>
      <c r="C1422" t="s">
        <v>8223</v>
      </c>
      <c r="D1422" t="s">
        <v>8220</v>
      </c>
    </row>
    <row r="1423" spans="1:4" x14ac:dyDescent="0.3">
      <c r="A1423" t="s">
        <v>8391</v>
      </c>
      <c r="C1423" t="s">
        <v>8223</v>
      </c>
      <c r="D1423" t="s">
        <v>8220</v>
      </c>
    </row>
    <row r="1424" spans="1:4" x14ac:dyDescent="0.3">
      <c r="A1424" t="s">
        <v>8391</v>
      </c>
      <c r="C1424" t="s">
        <v>8223</v>
      </c>
      <c r="D1424" t="s">
        <v>8220</v>
      </c>
    </row>
    <row r="1425" spans="1:4" x14ac:dyDescent="0.3">
      <c r="A1425" t="s">
        <v>8391</v>
      </c>
      <c r="C1425" t="s">
        <v>8223</v>
      </c>
      <c r="D1425" t="s">
        <v>8220</v>
      </c>
    </row>
    <row r="1426" spans="1:4" x14ac:dyDescent="0.3">
      <c r="A1426" t="s">
        <v>8391</v>
      </c>
      <c r="C1426" t="s">
        <v>8223</v>
      </c>
      <c r="D1426" t="s">
        <v>8220</v>
      </c>
    </row>
    <row r="1427" spans="1:4" x14ac:dyDescent="0.3">
      <c r="A1427" t="s">
        <v>8391</v>
      </c>
      <c r="C1427" t="s">
        <v>8223</v>
      </c>
      <c r="D1427" t="s">
        <v>8220</v>
      </c>
    </row>
    <row r="1428" spans="1:4" x14ac:dyDescent="0.3">
      <c r="A1428" t="s">
        <v>8391</v>
      </c>
      <c r="C1428" t="s">
        <v>8223</v>
      </c>
      <c r="D1428" t="s">
        <v>8220</v>
      </c>
    </row>
    <row r="1429" spans="1:4" x14ac:dyDescent="0.3">
      <c r="A1429" t="s">
        <v>8391</v>
      </c>
      <c r="C1429" t="s">
        <v>8223</v>
      </c>
      <c r="D1429" t="s">
        <v>8220</v>
      </c>
    </row>
    <row r="1430" spans="1:4" x14ac:dyDescent="0.3">
      <c r="A1430" t="s">
        <v>8391</v>
      </c>
      <c r="C1430" t="s">
        <v>8223</v>
      </c>
      <c r="D1430" t="s">
        <v>8220</v>
      </c>
    </row>
    <row r="1431" spans="1:4" x14ac:dyDescent="0.3">
      <c r="A1431" t="s">
        <v>8391</v>
      </c>
      <c r="C1431" t="s">
        <v>8223</v>
      </c>
      <c r="D1431" t="s">
        <v>8220</v>
      </c>
    </row>
    <row r="1432" spans="1:4" x14ac:dyDescent="0.3">
      <c r="A1432" t="s">
        <v>8391</v>
      </c>
      <c r="C1432" t="s">
        <v>8223</v>
      </c>
      <c r="D1432" t="s">
        <v>8220</v>
      </c>
    </row>
    <row r="1433" spans="1:4" x14ac:dyDescent="0.3">
      <c r="A1433" t="s">
        <v>8391</v>
      </c>
      <c r="C1433" t="s">
        <v>8223</v>
      </c>
      <c r="D1433" t="s">
        <v>8220</v>
      </c>
    </row>
    <row r="1434" spans="1:4" x14ac:dyDescent="0.3">
      <c r="A1434" t="s">
        <v>8391</v>
      </c>
      <c r="C1434" t="s">
        <v>8223</v>
      </c>
      <c r="D1434" t="s">
        <v>8220</v>
      </c>
    </row>
    <row r="1435" spans="1:4" x14ac:dyDescent="0.3">
      <c r="A1435" t="s">
        <v>8391</v>
      </c>
      <c r="C1435" t="s">
        <v>8223</v>
      </c>
      <c r="D1435" t="s">
        <v>8220</v>
      </c>
    </row>
    <row r="1436" spans="1:4" x14ac:dyDescent="0.3">
      <c r="A1436" t="s">
        <v>8391</v>
      </c>
      <c r="C1436" t="s">
        <v>8223</v>
      </c>
      <c r="D1436" t="s">
        <v>8220</v>
      </c>
    </row>
    <row r="1437" spans="1:4" x14ac:dyDescent="0.3">
      <c r="A1437" t="s">
        <v>8391</v>
      </c>
      <c r="C1437" t="s">
        <v>8223</v>
      </c>
      <c r="D1437" t="s">
        <v>8220</v>
      </c>
    </row>
    <row r="1438" spans="1:4" x14ac:dyDescent="0.3">
      <c r="A1438" t="s">
        <v>8391</v>
      </c>
      <c r="C1438" t="s">
        <v>8223</v>
      </c>
      <c r="D1438" t="s">
        <v>8220</v>
      </c>
    </row>
    <row r="1439" spans="1:4" x14ac:dyDescent="0.3">
      <c r="A1439" t="s">
        <v>8391</v>
      </c>
      <c r="C1439" t="s">
        <v>8223</v>
      </c>
      <c r="D1439" t="s">
        <v>8220</v>
      </c>
    </row>
    <row r="1440" spans="1:4" x14ac:dyDescent="0.3">
      <c r="A1440" t="s">
        <v>8391</v>
      </c>
      <c r="C1440" t="s">
        <v>8223</v>
      </c>
      <c r="D1440" t="s">
        <v>8220</v>
      </c>
    </row>
    <row r="1441" spans="1:4" x14ac:dyDescent="0.3">
      <c r="A1441" t="s">
        <v>8391</v>
      </c>
      <c r="C1441" t="s">
        <v>8223</v>
      </c>
      <c r="D1441" t="s">
        <v>8220</v>
      </c>
    </row>
    <row r="1442" spans="1:4" x14ac:dyDescent="0.3">
      <c r="A1442" t="s">
        <v>8391</v>
      </c>
      <c r="C1442" t="s">
        <v>8223</v>
      </c>
      <c r="D1442" t="s">
        <v>8220</v>
      </c>
    </row>
    <row r="1443" spans="1:4" x14ac:dyDescent="0.3">
      <c r="A1443" t="s">
        <v>8391</v>
      </c>
      <c r="C1443" t="s">
        <v>8223</v>
      </c>
      <c r="D1443" t="s">
        <v>8220</v>
      </c>
    </row>
    <row r="1444" spans="1:4" x14ac:dyDescent="0.3">
      <c r="A1444" t="s">
        <v>8391</v>
      </c>
      <c r="C1444" t="s">
        <v>8223</v>
      </c>
      <c r="D1444" t="s">
        <v>8220</v>
      </c>
    </row>
    <row r="1445" spans="1:4" x14ac:dyDescent="0.3">
      <c r="A1445" t="s">
        <v>8391</v>
      </c>
      <c r="C1445" t="s">
        <v>8223</v>
      </c>
      <c r="D1445" t="s">
        <v>8220</v>
      </c>
    </row>
    <row r="1446" spans="1:4" x14ac:dyDescent="0.3">
      <c r="A1446" t="s">
        <v>8391</v>
      </c>
      <c r="C1446" t="s">
        <v>8223</v>
      </c>
      <c r="D1446" t="s">
        <v>8220</v>
      </c>
    </row>
    <row r="1447" spans="1:4" x14ac:dyDescent="0.3">
      <c r="A1447" t="s">
        <v>8391</v>
      </c>
      <c r="C1447" t="s">
        <v>8223</v>
      </c>
      <c r="D1447" t="s">
        <v>8220</v>
      </c>
    </row>
    <row r="1448" spans="1:4" x14ac:dyDescent="0.3">
      <c r="A1448" t="s">
        <v>8391</v>
      </c>
      <c r="C1448" t="s">
        <v>8223</v>
      </c>
      <c r="D1448" t="s">
        <v>8220</v>
      </c>
    </row>
    <row r="1449" spans="1:4" x14ac:dyDescent="0.3">
      <c r="A1449" t="s">
        <v>8391</v>
      </c>
      <c r="C1449" t="s">
        <v>8223</v>
      </c>
      <c r="D1449" t="s">
        <v>8220</v>
      </c>
    </row>
    <row r="1450" spans="1:4" x14ac:dyDescent="0.3">
      <c r="A1450" t="s">
        <v>8391</v>
      </c>
      <c r="C1450" t="s">
        <v>8223</v>
      </c>
      <c r="D1450" t="s">
        <v>8220</v>
      </c>
    </row>
    <row r="1451" spans="1:4" x14ac:dyDescent="0.3">
      <c r="A1451" t="s">
        <v>8391</v>
      </c>
      <c r="C1451" t="s">
        <v>8223</v>
      </c>
      <c r="D1451" t="s">
        <v>8220</v>
      </c>
    </row>
    <row r="1452" spans="1:4" x14ac:dyDescent="0.3">
      <c r="A1452" t="s">
        <v>8391</v>
      </c>
      <c r="C1452" t="s">
        <v>8223</v>
      </c>
      <c r="D1452" t="s">
        <v>8220</v>
      </c>
    </row>
    <row r="1453" spans="1:4" x14ac:dyDescent="0.3">
      <c r="A1453" t="s">
        <v>8391</v>
      </c>
      <c r="C1453" t="s">
        <v>8223</v>
      </c>
      <c r="D1453" t="s">
        <v>8220</v>
      </c>
    </row>
    <row r="1454" spans="1:4" x14ac:dyDescent="0.3">
      <c r="A1454" t="s">
        <v>8391</v>
      </c>
      <c r="C1454" t="s">
        <v>8223</v>
      </c>
      <c r="D1454" t="s">
        <v>8220</v>
      </c>
    </row>
    <row r="1455" spans="1:4" x14ac:dyDescent="0.3">
      <c r="A1455" t="s">
        <v>8391</v>
      </c>
      <c r="C1455" t="s">
        <v>8223</v>
      </c>
      <c r="D1455" t="s">
        <v>8220</v>
      </c>
    </row>
    <row r="1456" spans="1:4" x14ac:dyDescent="0.3">
      <c r="A1456" t="s">
        <v>8391</v>
      </c>
      <c r="C1456" t="s">
        <v>8223</v>
      </c>
      <c r="D1456" t="s">
        <v>8220</v>
      </c>
    </row>
    <row r="1457" spans="1:4" x14ac:dyDescent="0.3">
      <c r="A1457" t="s">
        <v>8391</v>
      </c>
      <c r="C1457" t="s">
        <v>8223</v>
      </c>
      <c r="D1457" t="s">
        <v>8220</v>
      </c>
    </row>
    <row r="1458" spans="1:4" x14ac:dyDescent="0.3">
      <c r="A1458" t="s">
        <v>8391</v>
      </c>
      <c r="C1458" t="s">
        <v>8223</v>
      </c>
      <c r="D1458" t="s">
        <v>8220</v>
      </c>
    </row>
    <row r="1459" spans="1:4" x14ac:dyDescent="0.3">
      <c r="A1459" t="s">
        <v>8391</v>
      </c>
      <c r="C1459" t="s">
        <v>8223</v>
      </c>
      <c r="D1459" t="s">
        <v>8220</v>
      </c>
    </row>
    <row r="1460" spans="1:4" x14ac:dyDescent="0.3">
      <c r="A1460" t="s">
        <v>8391</v>
      </c>
      <c r="C1460" t="s">
        <v>8223</v>
      </c>
      <c r="D1460" t="s">
        <v>8220</v>
      </c>
    </row>
    <row r="1461" spans="1:4" x14ac:dyDescent="0.3">
      <c r="A1461" t="s">
        <v>8391</v>
      </c>
      <c r="C1461" t="s">
        <v>8223</v>
      </c>
      <c r="D1461" t="s">
        <v>8220</v>
      </c>
    </row>
    <row r="1462" spans="1:4" x14ac:dyDescent="0.3">
      <c r="A1462" t="s">
        <v>8391</v>
      </c>
      <c r="C1462" t="s">
        <v>8223</v>
      </c>
      <c r="D1462" t="s">
        <v>8220</v>
      </c>
    </row>
    <row r="1463" spans="1:4" x14ac:dyDescent="0.3">
      <c r="A1463" t="s">
        <v>8391</v>
      </c>
      <c r="C1463" t="s">
        <v>8223</v>
      </c>
      <c r="D1463" t="s">
        <v>8220</v>
      </c>
    </row>
    <row r="1464" spans="1:4" x14ac:dyDescent="0.3">
      <c r="A1464" t="s">
        <v>8391</v>
      </c>
      <c r="C1464" t="s">
        <v>8223</v>
      </c>
      <c r="D1464" t="s">
        <v>8220</v>
      </c>
    </row>
    <row r="1465" spans="1:4" x14ac:dyDescent="0.3">
      <c r="A1465" t="s">
        <v>8391</v>
      </c>
      <c r="C1465" t="s">
        <v>8223</v>
      </c>
      <c r="D1465" t="s">
        <v>8220</v>
      </c>
    </row>
    <row r="1466" spans="1:4" x14ac:dyDescent="0.3">
      <c r="A1466" t="s">
        <v>8391</v>
      </c>
      <c r="C1466" t="s">
        <v>8223</v>
      </c>
      <c r="D1466" t="s">
        <v>8220</v>
      </c>
    </row>
    <row r="1467" spans="1:4" x14ac:dyDescent="0.3">
      <c r="A1467" t="s">
        <v>8391</v>
      </c>
      <c r="C1467" t="s">
        <v>8223</v>
      </c>
      <c r="D1467" t="s">
        <v>8220</v>
      </c>
    </row>
    <row r="1468" spans="1:4" x14ac:dyDescent="0.3">
      <c r="A1468" t="s">
        <v>8391</v>
      </c>
      <c r="C1468" t="s">
        <v>8223</v>
      </c>
      <c r="D1468" t="s">
        <v>8220</v>
      </c>
    </row>
    <row r="1469" spans="1:4" x14ac:dyDescent="0.3">
      <c r="A1469" t="s">
        <v>8391</v>
      </c>
      <c r="C1469" t="s">
        <v>8223</v>
      </c>
      <c r="D1469" t="s">
        <v>8220</v>
      </c>
    </row>
    <row r="1470" spans="1:4" x14ac:dyDescent="0.3">
      <c r="A1470" t="s">
        <v>8391</v>
      </c>
      <c r="C1470" t="s">
        <v>8223</v>
      </c>
      <c r="D1470" t="s">
        <v>8220</v>
      </c>
    </row>
    <row r="1471" spans="1:4" x14ac:dyDescent="0.3">
      <c r="A1471" t="s">
        <v>8391</v>
      </c>
      <c r="C1471" t="s">
        <v>8223</v>
      </c>
      <c r="D1471" t="s">
        <v>8220</v>
      </c>
    </row>
    <row r="1472" spans="1:4" x14ac:dyDescent="0.3">
      <c r="A1472" t="s">
        <v>8391</v>
      </c>
      <c r="C1472" t="s">
        <v>8223</v>
      </c>
      <c r="D1472" t="s">
        <v>8220</v>
      </c>
    </row>
    <row r="1473" spans="1:4" x14ac:dyDescent="0.3">
      <c r="A1473" t="s">
        <v>8391</v>
      </c>
      <c r="C1473" t="s">
        <v>8223</v>
      </c>
      <c r="D1473" t="s">
        <v>8220</v>
      </c>
    </row>
    <row r="1474" spans="1:4" x14ac:dyDescent="0.3">
      <c r="A1474" t="s">
        <v>8391</v>
      </c>
      <c r="C1474" t="s">
        <v>8223</v>
      </c>
      <c r="D1474" t="s">
        <v>8220</v>
      </c>
    </row>
    <row r="1475" spans="1:4" x14ac:dyDescent="0.3">
      <c r="A1475" t="s">
        <v>8391</v>
      </c>
      <c r="C1475" t="s">
        <v>8223</v>
      </c>
      <c r="D1475" t="s">
        <v>8220</v>
      </c>
    </row>
    <row r="1476" spans="1:4" x14ac:dyDescent="0.3">
      <c r="A1476" t="s">
        <v>8391</v>
      </c>
      <c r="C1476" t="s">
        <v>8223</v>
      </c>
      <c r="D1476" t="s">
        <v>8220</v>
      </c>
    </row>
    <row r="1477" spans="1:4" x14ac:dyDescent="0.3">
      <c r="A1477" t="s">
        <v>8391</v>
      </c>
      <c r="C1477" t="s">
        <v>8223</v>
      </c>
      <c r="D1477" t="s">
        <v>8220</v>
      </c>
    </row>
    <row r="1478" spans="1:4" x14ac:dyDescent="0.3">
      <c r="A1478" t="s">
        <v>8391</v>
      </c>
      <c r="C1478" t="s">
        <v>8223</v>
      </c>
      <c r="D1478" t="s">
        <v>8220</v>
      </c>
    </row>
    <row r="1479" spans="1:4" x14ac:dyDescent="0.3">
      <c r="A1479" t="s">
        <v>8391</v>
      </c>
      <c r="C1479" t="s">
        <v>8223</v>
      </c>
      <c r="D1479" t="s">
        <v>8220</v>
      </c>
    </row>
    <row r="1480" spans="1:4" x14ac:dyDescent="0.3">
      <c r="A1480" t="s">
        <v>8391</v>
      </c>
      <c r="C1480" t="s">
        <v>8223</v>
      </c>
      <c r="D1480" t="s">
        <v>8220</v>
      </c>
    </row>
    <row r="1481" spans="1:4" x14ac:dyDescent="0.3">
      <c r="A1481" t="s">
        <v>8391</v>
      </c>
      <c r="C1481" t="s">
        <v>8223</v>
      </c>
      <c r="D1481" t="s">
        <v>8220</v>
      </c>
    </row>
    <row r="1482" spans="1:4" x14ac:dyDescent="0.3">
      <c r="A1482" t="s">
        <v>8391</v>
      </c>
      <c r="C1482" t="s">
        <v>8223</v>
      </c>
      <c r="D1482" t="s">
        <v>8220</v>
      </c>
    </row>
    <row r="1483" spans="1:4" x14ac:dyDescent="0.3">
      <c r="A1483" t="s">
        <v>8391</v>
      </c>
      <c r="C1483" t="s">
        <v>8223</v>
      </c>
      <c r="D1483" t="s">
        <v>8220</v>
      </c>
    </row>
    <row r="1484" spans="1:4" x14ac:dyDescent="0.3">
      <c r="A1484" t="s">
        <v>8391</v>
      </c>
      <c r="C1484" t="s">
        <v>8223</v>
      </c>
      <c r="D1484" t="s">
        <v>8220</v>
      </c>
    </row>
    <row r="1485" spans="1:4" x14ac:dyDescent="0.3">
      <c r="A1485" t="s">
        <v>8391</v>
      </c>
      <c r="C1485" t="s">
        <v>8223</v>
      </c>
      <c r="D1485" t="s">
        <v>8220</v>
      </c>
    </row>
    <row r="1486" spans="1:4" x14ac:dyDescent="0.3">
      <c r="A1486" t="s">
        <v>8391</v>
      </c>
      <c r="C1486" t="s">
        <v>8223</v>
      </c>
      <c r="D1486" t="s">
        <v>8220</v>
      </c>
    </row>
    <row r="1487" spans="1:4" x14ac:dyDescent="0.3">
      <c r="A1487" t="s">
        <v>8391</v>
      </c>
      <c r="C1487" t="s">
        <v>8223</v>
      </c>
      <c r="D1487" t="s">
        <v>8220</v>
      </c>
    </row>
    <row r="1488" spans="1:4" x14ac:dyDescent="0.3">
      <c r="A1488" t="s">
        <v>8391</v>
      </c>
      <c r="C1488" t="s">
        <v>8223</v>
      </c>
      <c r="D1488" t="s">
        <v>8220</v>
      </c>
    </row>
    <row r="1489" spans="1:4" x14ac:dyDescent="0.3">
      <c r="A1489" t="s">
        <v>8391</v>
      </c>
      <c r="C1489" t="s">
        <v>8223</v>
      </c>
      <c r="D1489" t="s">
        <v>8220</v>
      </c>
    </row>
    <row r="1490" spans="1:4" x14ac:dyDescent="0.3">
      <c r="A1490" t="s">
        <v>8391</v>
      </c>
      <c r="C1490" t="s">
        <v>8223</v>
      </c>
      <c r="D1490" t="s">
        <v>8220</v>
      </c>
    </row>
    <row r="1491" spans="1:4" x14ac:dyDescent="0.3">
      <c r="A1491" t="s">
        <v>8391</v>
      </c>
      <c r="C1491" t="s">
        <v>8223</v>
      </c>
      <c r="D1491" t="s">
        <v>8220</v>
      </c>
    </row>
    <row r="1492" spans="1:4" x14ac:dyDescent="0.3">
      <c r="A1492" t="s">
        <v>8391</v>
      </c>
      <c r="C1492" t="s">
        <v>8223</v>
      </c>
      <c r="D1492" t="s">
        <v>8220</v>
      </c>
    </row>
    <row r="1493" spans="1:4" x14ac:dyDescent="0.3">
      <c r="A1493" t="s">
        <v>8391</v>
      </c>
      <c r="C1493" t="s">
        <v>8223</v>
      </c>
      <c r="D1493" t="s">
        <v>8220</v>
      </c>
    </row>
    <row r="1494" spans="1:4" x14ac:dyDescent="0.3">
      <c r="A1494" t="s">
        <v>8391</v>
      </c>
      <c r="C1494" t="s">
        <v>8223</v>
      </c>
      <c r="D1494" t="s">
        <v>8220</v>
      </c>
    </row>
    <row r="1495" spans="1:4" x14ac:dyDescent="0.3">
      <c r="A1495" t="s">
        <v>8391</v>
      </c>
      <c r="C1495" t="s">
        <v>8223</v>
      </c>
      <c r="D1495" t="s">
        <v>8220</v>
      </c>
    </row>
    <row r="1496" spans="1:4" x14ac:dyDescent="0.3">
      <c r="A1496" t="s">
        <v>8391</v>
      </c>
      <c r="C1496" t="s">
        <v>8223</v>
      </c>
      <c r="D1496" t="s">
        <v>8220</v>
      </c>
    </row>
    <row r="1497" spans="1:4" x14ac:dyDescent="0.3">
      <c r="A1497" t="s">
        <v>8391</v>
      </c>
      <c r="C1497" t="s">
        <v>8223</v>
      </c>
      <c r="D1497" t="s">
        <v>8220</v>
      </c>
    </row>
    <row r="1498" spans="1:4" x14ac:dyDescent="0.3">
      <c r="A1498" t="s">
        <v>8391</v>
      </c>
      <c r="C1498" t="s">
        <v>8223</v>
      </c>
      <c r="D1498" t="s">
        <v>8220</v>
      </c>
    </row>
    <row r="1499" spans="1:4" x14ac:dyDescent="0.3">
      <c r="A1499" t="s">
        <v>8391</v>
      </c>
      <c r="C1499" t="s">
        <v>8223</v>
      </c>
      <c r="D1499" t="s">
        <v>8220</v>
      </c>
    </row>
    <row r="1500" spans="1:4" x14ac:dyDescent="0.3">
      <c r="A1500" t="s">
        <v>8391</v>
      </c>
      <c r="C1500" t="s">
        <v>8223</v>
      </c>
      <c r="D1500" t="s">
        <v>8220</v>
      </c>
    </row>
    <row r="1501" spans="1:4" x14ac:dyDescent="0.3">
      <c r="A1501" t="s">
        <v>8391</v>
      </c>
      <c r="C1501" t="s">
        <v>8223</v>
      </c>
      <c r="D1501" t="s">
        <v>8220</v>
      </c>
    </row>
    <row r="1502" spans="1:4" x14ac:dyDescent="0.3">
      <c r="A1502" t="s">
        <v>8391</v>
      </c>
      <c r="C1502" t="s">
        <v>8223</v>
      </c>
      <c r="D1502" t="s">
        <v>8220</v>
      </c>
    </row>
    <row r="1503" spans="1:4" x14ac:dyDescent="0.3">
      <c r="A1503" t="s">
        <v>8391</v>
      </c>
      <c r="C1503" t="s">
        <v>8223</v>
      </c>
      <c r="D1503" t="s">
        <v>8220</v>
      </c>
    </row>
    <row r="1504" spans="1:4" x14ac:dyDescent="0.3">
      <c r="A1504" t="s">
        <v>8391</v>
      </c>
      <c r="C1504" t="s">
        <v>8223</v>
      </c>
      <c r="D1504" t="s">
        <v>8220</v>
      </c>
    </row>
    <row r="1505" spans="1:4" x14ac:dyDescent="0.3">
      <c r="A1505" t="s">
        <v>8391</v>
      </c>
      <c r="C1505" t="s">
        <v>8223</v>
      </c>
      <c r="D1505" t="s">
        <v>8220</v>
      </c>
    </row>
    <row r="1506" spans="1:4" x14ac:dyDescent="0.3">
      <c r="A1506" t="s">
        <v>8391</v>
      </c>
      <c r="C1506" t="s">
        <v>8223</v>
      </c>
      <c r="D1506" t="s">
        <v>8220</v>
      </c>
    </row>
    <row r="1507" spans="1:4" x14ac:dyDescent="0.3">
      <c r="A1507" t="s">
        <v>8391</v>
      </c>
      <c r="C1507" t="s">
        <v>8223</v>
      </c>
      <c r="D1507" t="s">
        <v>8220</v>
      </c>
    </row>
    <row r="1508" spans="1:4" x14ac:dyDescent="0.3">
      <c r="A1508" t="s">
        <v>8391</v>
      </c>
      <c r="C1508" t="s">
        <v>8223</v>
      </c>
      <c r="D1508" t="s">
        <v>8220</v>
      </c>
    </row>
    <row r="1509" spans="1:4" x14ac:dyDescent="0.3">
      <c r="A1509" t="s">
        <v>8391</v>
      </c>
      <c r="C1509" t="s">
        <v>8223</v>
      </c>
      <c r="D1509" t="s">
        <v>8220</v>
      </c>
    </row>
    <row r="1510" spans="1:4" x14ac:dyDescent="0.3">
      <c r="A1510" t="s">
        <v>8391</v>
      </c>
      <c r="C1510" t="s">
        <v>8223</v>
      </c>
      <c r="D1510" t="s">
        <v>8220</v>
      </c>
    </row>
    <row r="1511" spans="1:4" x14ac:dyDescent="0.3">
      <c r="A1511" t="s">
        <v>8391</v>
      </c>
      <c r="C1511" t="s">
        <v>8223</v>
      </c>
      <c r="D1511" t="s">
        <v>8220</v>
      </c>
    </row>
    <row r="1512" spans="1:4" x14ac:dyDescent="0.3">
      <c r="A1512" t="s">
        <v>8391</v>
      </c>
      <c r="C1512" t="s">
        <v>8223</v>
      </c>
      <c r="D1512" t="s">
        <v>8220</v>
      </c>
    </row>
    <row r="1513" spans="1:4" x14ac:dyDescent="0.3">
      <c r="A1513" t="s">
        <v>8391</v>
      </c>
      <c r="C1513" t="s">
        <v>8223</v>
      </c>
      <c r="D1513" t="s">
        <v>8220</v>
      </c>
    </row>
    <row r="1514" spans="1:4" x14ac:dyDescent="0.3">
      <c r="A1514" t="s">
        <v>8391</v>
      </c>
      <c r="C1514" t="s">
        <v>8223</v>
      </c>
      <c r="D1514" t="s">
        <v>8220</v>
      </c>
    </row>
    <row r="1515" spans="1:4" x14ac:dyDescent="0.3">
      <c r="A1515" t="s">
        <v>8391</v>
      </c>
      <c r="C1515" t="s">
        <v>8223</v>
      </c>
      <c r="D1515" t="s">
        <v>8220</v>
      </c>
    </row>
    <row r="1516" spans="1:4" x14ac:dyDescent="0.3">
      <c r="A1516" t="s">
        <v>8391</v>
      </c>
      <c r="C1516" t="s">
        <v>8223</v>
      </c>
      <c r="D1516" t="s">
        <v>8220</v>
      </c>
    </row>
    <row r="1517" spans="1:4" x14ac:dyDescent="0.3">
      <c r="A1517" t="s">
        <v>8391</v>
      </c>
      <c r="C1517" t="s">
        <v>8223</v>
      </c>
      <c r="D1517" t="s">
        <v>8220</v>
      </c>
    </row>
    <row r="1518" spans="1:4" x14ac:dyDescent="0.3">
      <c r="A1518" t="s">
        <v>8391</v>
      </c>
      <c r="C1518" t="s">
        <v>8223</v>
      </c>
      <c r="D1518" t="s">
        <v>8220</v>
      </c>
    </row>
    <row r="1519" spans="1:4" x14ac:dyDescent="0.3">
      <c r="A1519" t="s">
        <v>8391</v>
      </c>
      <c r="C1519" t="s">
        <v>8223</v>
      </c>
      <c r="D1519" t="s">
        <v>8220</v>
      </c>
    </row>
    <row r="1520" spans="1:4" x14ac:dyDescent="0.3">
      <c r="A1520" t="s">
        <v>8391</v>
      </c>
      <c r="C1520" t="s">
        <v>8223</v>
      </c>
      <c r="D1520" t="s">
        <v>8220</v>
      </c>
    </row>
    <row r="1521" spans="1:4" x14ac:dyDescent="0.3">
      <c r="A1521" t="s">
        <v>8391</v>
      </c>
      <c r="C1521" t="s">
        <v>8223</v>
      </c>
      <c r="D1521" t="s">
        <v>8220</v>
      </c>
    </row>
    <row r="1522" spans="1:4" x14ac:dyDescent="0.3">
      <c r="A1522" t="s">
        <v>8391</v>
      </c>
      <c r="C1522" t="s">
        <v>8223</v>
      </c>
      <c r="D1522" t="s">
        <v>8220</v>
      </c>
    </row>
    <row r="1523" spans="1:4" x14ac:dyDescent="0.3">
      <c r="A1523" t="s">
        <v>8391</v>
      </c>
      <c r="C1523" t="s">
        <v>8223</v>
      </c>
      <c r="D1523" t="s">
        <v>8220</v>
      </c>
    </row>
    <row r="1524" spans="1:4" x14ac:dyDescent="0.3">
      <c r="A1524" t="s">
        <v>8391</v>
      </c>
      <c r="C1524" t="s">
        <v>8223</v>
      </c>
      <c r="D1524" t="s">
        <v>8220</v>
      </c>
    </row>
    <row r="1525" spans="1:4" x14ac:dyDescent="0.3">
      <c r="A1525" t="s">
        <v>8391</v>
      </c>
      <c r="C1525" t="s">
        <v>8223</v>
      </c>
      <c r="D1525" t="s">
        <v>8220</v>
      </c>
    </row>
    <row r="1526" spans="1:4" x14ac:dyDescent="0.3">
      <c r="A1526" t="s">
        <v>8391</v>
      </c>
      <c r="C1526" t="s">
        <v>8223</v>
      </c>
      <c r="D1526" t="s">
        <v>8220</v>
      </c>
    </row>
    <row r="1527" spans="1:4" x14ac:dyDescent="0.3">
      <c r="A1527" t="s">
        <v>8391</v>
      </c>
      <c r="C1527" t="s">
        <v>8223</v>
      </c>
      <c r="D1527" t="s">
        <v>8220</v>
      </c>
    </row>
    <row r="1528" spans="1:4" x14ac:dyDescent="0.3">
      <c r="A1528" t="s">
        <v>8391</v>
      </c>
      <c r="C1528" t="s">
        <v>8223</v>
      </c>
      <c r="D1528" t="s">
        <v>8220</v>
      </c>
    </row>
    <row r="1529" spans="1:4" x14ac:dyDescent="0.3">
      <c r="A1529" t="s">
        <v>8391</v>
      </c>
      <c r="C1529" t="s">
        <v>8223</v>
      </c>
      <c r="D1529" t="s">
        <v>8220</v>
      </c>
    </row>
    <row r="1530" spans="1:4" x14ac:dyDescent="0.3">
      <c r="A1530" t="s">
        <v>8391</v>
      </c>
      <c r="C1530" t="s">
        <v>8223</v>
      </c>
      <c r="D1530" t="s">
        <v>8220</v>
      </c>
    </row>
    <row r="1531" spans="1:4" x14ac:dyDescent="0.3">
      <c r="A1531" t="s">
        <v>8391</v>
      </c>
      <c r="C1531" t="s">
        <v>8223</v>
      </c>
      <c r="D1531" t="s">
        <v>8220</v>
      </c>
    </row>
    <row r="1532" spans="1:4" x14ac:dyDescent="0.3">
      <c r="A1532" t="s">
        <v>8391</v>
      </c>
      <c r="C1532" t="s">
        <v>8223</v>
      </c>
    </row>
    <row r="1533" spans="1:4" x14ac:dyDescent="0.3">
      <c r="A1533" t="s">
        <v>8391</v>
      </c>
      <c r="C1533" t="s">
        <v>8223</v>
      </c>
    </row>
    <row r="1534" spans="1:4" x14ac:dyDescent="0.3">
      <c r="A1534" t="s">
        <v>8391</v>
      </c>
      <c r="C1534" t="s">
        <v>8223</v>
      </c>
    </row>
    <row r="1535" spans="1:4" x14ac:dyDescent="0.3">
      <c r="A1535" t="s">
        <v>8391</v>
      </c>
      <c r="C1535" t="s">
        <v>8223</v>
      </c>
    </row>
    <row r="1536" spans="1:4" x14ac:dyDescent="0.3">
      <c r="A1536" t="s">
        <v>8391</v>
      </c>
      <c r="C1536" t="s">
        <v>8223</v>
      </c>
    </row>
    <row r="1537" spans="1:3" x14ac:dyDescent="0.3">
      <c r="A1537" t="s">
        <v>8391</v>
      </c>
      <c r="C1537" t="s">
        <v>8223</v>
      </c>
    </row>
    <row r="1538" spans="1:3" x14ac:dyDescent="0.3">
      <c r="A1538" t="s">
        <v>8391</v>
      </c>
      <c r="C1538" t="s">
        <v>8223</v>
      </c>
    </row>
    <row r="1539" spans="1:3" x14ac:dyDescent="0.3">
      <c r="A1539" t="s">
        <v>8391</v>
      </c>
      <c r="C1539" t="s">
        <v>8223</v>
      </c>
    </row>
    <row r="1540" spans="1:3" x14ac:dyDescent="0.3">
      <c r="A1540" t="s">
        <v>8391</v>
      </c>
      <c r="C1540" t="s">
        <v>8223</v>
      </c>
    </row>
    <row r="1541" spans="1:3" x14ac:dyDescent="0.3">
      <c r="A1541" t="s">
        <v>8391</v>
      </c>
      <c r="C1541" t="s">
        <v>8223</v>
      </c>
    </row>
    <row r="1542" spans="1:3" x14ac:dyDescent="0.3">
      <c r="A1542" t="s">
        <v>8391</v>
      </c>
      <c r="C1542" t="s">
        <v>8223</v>
      </c>
    </row>
    <row r="1543" spans="1:3" x14ac:dyDescent="0.3">
      <c r="A1543" t="s">
        <v>8391</v>
      </c>
      <c r="C1543" t="s">
        <v>8223</v>
      </c>
    </row>
    <row r="1544" spans="1:3" x14ac:dyDescent="0.3">
      <c r="A1544" t="s">
        <v>8391</v>
      </c>
      <c r="C1544" t="s">
        <v>8223</v>
      </c>
    </row>
    <row r="1545" spans="1:3" x14ac:dyDescent="0.3">
      <c r="A1545" t="s">
        <v>8391</v>
      </c>
      <c r="C1545" t="s">
        <v>8223</v>
      </c>
    </row>
    <row r="1546" spans="1:3" x14ac:dyDescent="0.3">
      <c r="A1546" t="s">
        <v>8391</v>
      </c>
      <c r="C1546" t="s">
        <v>8223</v>
      </c>
    </row>
    <row r="1547" spans="1:3" x14ac:dyDescent="0.3">
      <c r="A1547" t="s">
        <v>8391</v>
      </c>
      <c r="C1547" t="s">
        <v>8223</v>
      </c>
    </row>
    <row r="1548" spans="1:3" x14ac:dyDescent="0.3">
      <c r="A1548" t="s">
        <v>8391</v>
      </c>
      <c r="C1548" t="s">
        <v>8223</v>
      </c>
    </row>
    <row r="1549" spans="1:3" x14ac:dyDescent="0.3">
      <c r="A1549" t="s">
        <v>8391</v>
      </c>
      <c r="C1549" t="s">
        <v>8223</v>
      </c>
    </row>
    <row r="1550" spans="1:3" x14ac:dyDescent="0.3">
      <c r="A1550" t="s">
        <v>8391</v>
      </c>
      <c r="C1550" t="s">
        <v>8223</v>
      </c>
    </row>
    <row r="1551" spans="1:3" x14ac:dyDescent="0.3">
      <c r="A1551" t="s">
        <v>8391</v>
      </c>
      <c r="C1551" t="s">
        <v>8223</v>
      </c>
    </row>
    <row r="1552" spans="1:3" x14ac:dyDescent="0.3">
      <c r="A1552" t="s">
        <v>8391</v>
      </c>
      <c r="C1552" t="s">
        <v>8223</v>
      </c>
    </row>
    <row r="1553" spans="1:3" x14ac:dyDescent="0.3">
      <c r="A1553" t="s">
        <v>8391</v>
      </c>
      <c r="C1553" t="s">
        <v>8223</v>
      </c>
    </row>
    <row r="1554" spans="1:3" x14ac:dyDescent="0.3">
      <c r="A1554" t="s">
        <v>8391</v>
      </c>
      <c r="C1554" t="s">
        <v>8223</v>
      </c>
    </row>
    <row r="1555" spans="1:3" x14ac:dyDescent="0.3">
      <c r="A1555" t="s">
        <v>8391</v>
      </c>
      <c r="C1555" t="s">
        <v>8223</v>
      </c>
    </row>
    <row r="1556" spans="1:3" x14ac:dyDescent="0.3">
      <c r="A1556" t="s">
        <v>8391</v>
      </c>
      <c r="C1556" t="s">
        <v>8223</v>
      </c>
    </row>
    <row r="1557" spans="1:3" x14ac:dyDescent="0.3">
      <c r="A1557" t="s">
        <v>8391</v>
      </c>
      <c r="C1557" t="s">
        <v>8223</v>
      </c>
    </row>
    <row r="1558" spans="1:3" x14ac:dyDescent="0.3">
      <c r="A1558" t="s">
        <v>8391</v>
      </c>
      <c r="C1558" t="s">
        <v>8223</v>
      </c>
    </row>
    <row r="1559" spans="1:3" x14ac:dyDescent="0.3">
      <c r="A1559" t="s">
        <v>8391</v>
      </c>
      <c r="C1559" t="s">
        <v>8223</v>
      </c>
    </row>
    <row r="1560" spans="1:3" x14ac:dyDescent="0.3">
      <c r="A1560" t="s">
        <v>8391</v>
      </c>
      <c r="C1560" t="s">
        <v>8223</v>
      </c>
    </row>
    <row r="1561" spans="1:3" x14ac:dyDescent="0.3">
      <c r="A1561" t="s">
        <v>8391</v>
      </c>
      <c r="C1561" t="s">
        <v>8223</v>
      </c>
    </row>
    <row r="1562" spans="1:3" x14ac:dyDescent="0.3">
      <c r="A1562" t="s">
        <v>8391</v>
      </c>
      <c r="C1562" t="s">
        <v>8223</v>
      </c>
    </row>
    <row r="1563" spans="1:3" x14ac:dyDescent="0.3">
      <c r="A1563" t="s">
        <v>8391</v>
      </c>
      <c r="C1563" t="s">
        <v>8223</v>
      </c>
    </row>
    <row r="1564" spans="1:3" x14ac:dyDescent="0.3">
      <c r="A1564" t="s">
        <v>8391</v>
      </c>
      <c r="C1564" t="s">
        <v>8223</v>
      </c>
    </row>
    <row r="1565" spans="1:3" x14ac:dyDescent="0.3">
      <c r="A1565" t="s">
        <v>8391</v>
      </c>
      <c r="C1565" t="s">
        <v>8223</v>
      </c>
    </row>
    <row r="1566" spans="1:3" x14ac:dyDescent="0.3">
      <c r="A1566" t="s">
        <v>8391</v>
      </c>
      <c r="C1566" t="s">
        <v>8223</v>
      </c>
    </row>
    <row r="1567" spans="1:3" x14ac:dyDescent="0.3">
      <c r="A1567" t="s">
        <v>8391</v>
      </c>
      <c r="C1567" t="s">
        <v>8223</v>
      </c>
    </row>
    <row r="1568" spans="1:3" x14ac:dyDescent="0.3">
      <c r="A1568" t="s">
        <v>8391</v>
      </c>
      <c r="C1568" t="s">
        <v>8223</v>
      </c>
    </row>
    <row r="1569" spans="1:3" x14ac:dyDescent="0.3">
      <c r="A1569" t="s">
        <v>8391</v>
      </c>
      <c r="C1569" t="s">
        <v>8223</v>
      </c>
    </row>
    <row r="1570" spans="1:3" x14ac:dyDescent="0.3">
      <c r="A1570" t="s">
        <v>8391</v>
      </c>
      <c r="C1570" t="s">
        <v>8223</v>
      </c>
    </row>
    <row r="1571" spans="1:3" x14ac:dyDescent="0.3">
      <c r="A1571" t="s">
        <v>8391</v>
      </c>
      <c r="C1571" t="s">
        <v>8223</v>
      </c>
    </row>
    <row r="1572" spans="1:3" x14ac:dyDescent="0.3">
      <c r="A1572" t="s">
        <v>8391</v>
      </c>
      <c r="C1572" t="s">
        <v>8223</v>
      </c>
    </row>
    <row r="1573" spans="1:3" x14ac:dyDescent="0.3">
      <c r="A1573" t="s">
        <v>8391</v>
      </c>
      <c r="C1573" t="s">
        <v>8223</v>
      </c>
    </row>
    <row r="1574" spans="1:3" x14ac:dyDescent="0.3">
      <c r="A1574" t="s">
        <v>8391</v>
      </c>
      <c r="C1574" t="s">
        <v>8223</v>
      </c>
    </row>
    <row r="1575" spans="1:3" x14ac:dyDescent="0.3">
      <c r="A1575" t="s">
        <v>8391</v>
      </c>
      <c r="C1575" t="s">
        <v>8223</v>
      </c>
    </row>
    <row r="1576" spans="1:3" x14ac:dyDescent="0.3">
      <c r="A1576" t="s">
        <v>8391</v>
      </c>
      <c r="C1576" t="s">
        <v>8223</v>
      </c>
    </row>
    <row r="1577" spans="1:3" x14ac:dyDescent="0.3">
      <c r="A1577" t="s">
        <v>8391</v>
      </c>
      <c r="C1577" t="s">
        <v>8223</v>
      </c>
    </row>
    <row r="1578" spans="1:3" x14ac:dyDescent="0.3">
      <c r="A1578" t="s">
        <v>8391</v>
      </c>
      <c r="C1578" t="s">
        <v>8223</v>
      </c>
    </row>
    <row r="1579" spans="1:3" x14ac:dyDescent="0.3">
      <c r="A1579" t="s">
        <v>8391</v>
      </c>
      <c r="C1579" t="s">
        <v>8223</v>
      </c>
    </row>
    <row r="1580" spans="1:3" x14ac:dyDescent="0.3">
      <c r="A1580" t="s">
        <v>8391</v>
      </c>
      <c r="C1580" t="s">
        <v>8223</v>
      </c>
    </row>
    <row r="1581" spans="1:3" x14ac:dyDescent="0.3">
      <c r="A1581" t="s">
        <v>8391</v>
      </c>
      <c r="C1581" t="s">
        <v>8223</v>
      </c>
    </row>
    <row r="1582" spans="1:3" x14ac:dyDescent="0.3">
      <c r="A1582" t="s">
        <v>8391</v>
      </c>
      <c r="C1582" t="s">
        <v>8223</v>
      </c>
    </row>
    <row r="1583" spans="1:3" x14ac:dyDescent="0.3">
      <c r="A1583" t="s">
        <v>8391</v>
      </c>
      <c r="C1583" t="s">
        <v>8223</v>
      </c>
    </row>
    <row r="1584" spans="1:3" x14ac:dyDescent="0.3">
      <c r="A1584" t="s">
        <v>8391</v>
      </c>
      <c r="C1584" t="s">
        <v>8223</v>
      </c>
    </row>
    <row r="1585" spans="1:3" x14ac:dyDescent="0.3">
      <c r="A1585" t="s">
        <v>8391</v>
      </c>
      <c r="C1585" t="s">
        <v>8223</v>
      </c>
    </row>
    <row r="1586" spans="1:3" x14ac:dyDescent="0.3">
      <c r="A1586" t="s">
        <v>8391</v>
      </c>
      <c r="C1586" t="s">
        <v>8223</v>
      </c>
    </row>
    <row r="1587" spans="1:3" x14ac:dyDescent="0.3">
      <c r="A1587" t="s">
        <v>8391</v>
      </c>
      <c r="C1587" t="s">
        <v>8223</v>
      </c>
    </row>
    <row r="1588" spans="1:3" x14ac:dyDescent="0.3">
      <c r="A1588" t="s">
        <v>8391</v>
      </c>
      <c r="C1588" t="s">
        <v>8223</v>
      </c>
    </row>
    <row r="1589" spans="1:3" x14ac:dyDescent="0.3">
      <c r="A1589" t="s">
        <v>8391</v>
      </c>
      <c r="C1589" t="s">
        <v>8223</v>
      </c>
    </row>
    <row r="1590" spans="1:3" x14ac:dyDescent="0.3">
      <c r="A1590" t="s">
        <v>8391</v>
      </c>
      <c r="C1590" t="s">
        <v>8223</v>
      </c>
    </row>
    <row r="1591" spans="1:3" x14ac:dyDescent="0.3">
      <c r="A1591" t="s">
        <v>8391</v>
      </c>
      <c r="C1591" t="s">
        <v>8223</v>
      </c>
    </row>
    <row r="1592" spans="1:3" x14ac:dyDescent="0.3">
      <c r="A1592" t="s">
        <v>8391</v>
      </c>
      <c r="C1592" t="s">
        <v>8223</v>
      </c>
    </row>
    <row r="1593" spans="1:3" x14ac:dyDescent="0.3">
      <c r="A1593" t="s">
        <v>8391</v>
      </c>
      <c r="C1593" t="s">
        <v>8223</v>
      </c>
    </row>
    <row r="1594" spans="1:3" x14ac:dyDescent="0.3">
      <c r="A1594" t="s">
        <v>8391</v>
      </c>
      <c r="C1594" t="s">
        <v>8223</v>
      </c>
    </row>
    <row r="1595" spans="1:3" x14ac:dyDescent="0.3">
      <c r="A1595" t="s">
        <v>8391</v>
      </c>
      <c r="C1595" t="s">
        <v>8223</v>
      </c>
    </row>
    <row r="1596" spans="1:3" x14ac:dyDescent="0.3">
      <c r="A1596" t="s">
        <v>8391</v>
      </c>
      <c r="C1596" t="s">
        <v>8223</v>
      </c>
    </row>
    <row r="1597" spans="1:3" x14ac:dyDescent="0.3">
      <c r="A1597" t="s">
        <v>8391</v>
      </c>
      <c r="C1597" t="s">
        <v>8223</v>
      </c>
    </row>
    <row r="1598" spans="1:3" x14ac:dyDescent="0.3">
      <c r="A1598" t="s">
        <v>8391</v>
      </c>
      <c r="C1598" t="s">
        <v>8223</v>
      </c>
    </row>
    <row r="1599" spans="1:3" x14ac:dyDescent="0.3">
      <c r="A1599" t="s">
        <v>8391</v>
      </c>
      <c r="C1599" t="s">
        <v>8223</v>
      </c>
    </row>
    <row r="1600" spans="1:3" x14ac:dyDescent="0.3">
      <c r="A1600" t="s">
        <v>8391</v>
      </c>
      <c r="C1600" t="s">
        <v>8223</v>
      </c>
    </row>
    <row r="1601" spans="1:3" x14ac:dyDescent="0.3">
      <c r="A1601" t="s">
        <v>8391</v>
      </c>
      <c r="C1601" t="s">
        <v>8223</v>
      </c>
    </row>
    <row r="1602" spans="1:3" x14ac:dyDescent="0.3">
      <c r="A1602" t="s">
        <v>8391</v>
      </c>
      <c r="C1602" t="s">
        <v>8223</v>
      </c>
    </row>
    <row r="1603" spans="1:3" x14ac:dyDescent="0.3">
      <c r="A1603" t="s">
        <v>8391</v>
      </c>
      <c r="C1603" t="s">
        <v>8223</v>
      </c>
    </row>
    <row r="1604" spans="1:3" x14ac:dyDescent="0.3">
      <c r="A1604" t="s">
        <v>8391</v>
      </c>
      <c r="C1604" t="s">
        <v>8223</v>
      </c>
    </row>
    <row r="1605" spans="1:3" x14ac:dyDescent="0.3">
      <c r="A1605" t="s">
        <v>8391</v>
      </c>
      <c r="C1605" t="s">
        <v>8223</v>
      </c>
    </row>
    <row r="1606" spans="1:3" x14ac:dyDescent="0.3">
      <c r="A1606" t="s">
        <v>8391</v>
      </c>
      <c r="C1606" t="s">
        <v>8223</v>
      </c>
    </row>
    <row r="1607" spans="1:3" x14ac:dyDescent="0.3">
      <c r="A1607" t="s">
        <v>8391</v>
      </c>
      <c r="C1607" t="s">
        <v>8223</v>
      </c>
    </row>
    <row r="1608" spans="1:3" x14ac:dyDescent="0.3">
      <c r="A1608" t="s">
        <v>8391</v>
      </c>
      <c r="C1608" t="s">
        <v>8223</v>
      </c>
    </row>
    <row r="1609" spans="1:3" x14ac:dyDescent="0.3">
      <c r="A1609" t="s">
        <v>8391</v>
      </c>
      <c r="C1609" t="s">
        <v>8223</v>
      </c>
    </row>
    <row r="1610" spans="1:3" x14ac:dyDescent="0.3">
      <c r="A1610" t="s">
        <v>8391</v>
      </c>
      <c r="C1610" t="s">
        <v>8223</v>
      </c>
    </row>
    <row r="1611" spans="1:3" x14ac:dyDescent="0.3">
      <c r="A1611" t="s">
        <v>8391</v>
      </c>
      <c r="C1611" t="s">
        <v>8223</v>
      </c>
    </row>
    <row r="1612" spans="1:3" x14ac:dyDescent="0.3">
      <c r="A1612" t="s">
        <v>8391</v>
      </c>
      <c r="C1612" t="s">
        <v>8223</v>
      </c>
    </row>
    <row r="1613" spans="1:3" x14ac:dyDescent="0.3">
      <c r="A1613" t="s">
        <v>8391</v>
      </c>
      <c r="C1613" t="s">
        <v>8223</v>
      </c>
    </row>
    <row r="1614" spans="1:3" x14ac:dyDescent="0.3">
      <c r="A1614" t="s">
        <v>8391</v>
      </c>
      <c r="C1614" t="s">
        <v>8223</v>
      </c>
    </row>
    <row r="1615" spans="1:3" x14ac:dyDescent="0.3">
      <c r="A1615" t="s">
        <v>8391</v>
      </c>
      <c r="C1615" t="s">
        <v>8223</v>
      </c>
    </row>
    <row r="1616" spans="1:3" x14ac:dyDescent="0.3">
      <c r="A1616" t="s">
        <v>8391</v>
      </c>
      <c r="C1616" t="s">
        <v>8223</v>
      </c>
    </row>
    <row r="1617" spans="1:3" x14ac:dyDescent="0.3">
      <c r="A1617" t="s">
        <v>8391</v>
      </c>
      <c r="C1617" t="s">
        <v>8223</v>
      </c>
    </row>
    <row r="1618" spans="1:3" x14ac:dyDescent="0.3">
      <c r="A1618" t="s">
        <v>8391</v>
      </c>
      <c r="C1618" t="s">
        <v>8223</v>
      </c>
    </row>
    <row r="1619" spans="1:3" x14ac:dyDescent="0.3">
      <c r="A1619" t="s">
        <v>8391</v>
      </c>
      <c r="C1619" t="s">
        <v>8223</v>
      </c>
    </row>
    <row r="1620" spans="1:3" x14ac:dyDescent="0.3">
      <c r="A1620" t="s">
        <v>8391</v>
      </c>
      <c r="C1620" t="s">
        <v>8223</v>
      </c>
    </row>
    <row r="1621" spans="1:3" x14ac:dyDescent="0.3">
      <c r="A1621" t="s">
        <v>8391</v>
      </c>
      <c r="C1621" t="s">
        <v>8223</v>
      </c>
    </row>
    <row r="1622" spans="1:3" x14ac:dyDescent="0.3">
      <c r="A1622" t="s">
        <v>8391</v>
      </c>
      <c r="C1622" t="s">
        <v>8223</v>
      </c>
    </row>
    <row r="1623" spans="1:3" x14ac:dyDescent="0.3">
      <c r="A1623" t="s">
        <v>8391</v>
      </c>
      <c r="C1623" t="s">
        <v>8223</v>
      </c>
    </row>
    <row r="1624" spans="1:3" x14ac:dyDescent="0.3">
      <c r="A1624" t="s">
        <v>8391</v>
      </c>
      <c r="C1624" t="s">
        <v>8223</v>
      </c>
    </row>
    <row r="1625" spans="1:3" x14ac:dyDescent="0.3">
      <c r="A1625" t="s">
        <v>8391</v>
      </c>
      <c r="C1625" t="s">
        <v>8223</v>
      </c>
    </row>
    <row r="1626" spans="1:3" x14ac:dyDescent="0.3">
      <c r="A1626" t="s">
        <v>8391</v>
      </c>
      <c r="C1626" t="s">
        <v>8223</v>
      </c>
    </row>
    <row r="1627" spans="1:3" x14ac:dyDescent="0.3">
      <c r="A1627" t="s">
        <v>8391</v>
      </c>
      <c r="C1627" t="s">
        <v>8223</v>
      </c>
    </row>
    <row r="1628" spans="1:3" x14ac:dyDescent="0.3">
      <c r="A1628" t="s">
        <v>8391</v>
      </c>
      <c r="C1628" t="s">
        <v>8223</v>
      </c>
    </row>
    <row r="1629" spans="1:3" x14ac:dyDescent="0.3">
      <c r="A1629" t="s">
        <v>8391</v>
      </c>
      <c r="C1629" t="s">
        <v>8223</v>
      </c>
    </row>
    <row r="1630" spans="1:3" x14ac:dyDescent="0.3">
      <c r="A1630" t="s">
        <v>8391</v>
      </c>
      <c r="C1630" t="s">
        <v>8223</v>
      </c>
    </row>
    <row r="1631" spans="1:3" x14ac:dyDescent="0.3">
      <c r="A1631" t="s">
        <v>8391</v>
      </c>
      <c r="C1631" t="s">
        <v>8223</v>
      </c>
    </row>
    <row r="1632" spans="1:3" x14ac:dyDescent="0.3">
      <c r="A1632" t="s">
        <v>8391</v>
      </c>
      <c r="C1632" t="s">
        <v>8223</v>
      </c>
    </row>
    <row r="1633" spans="1:3" x14ac:dyDescent="0.3">
      <c r="A1633" t="s">
        <v>8391</v>
      </c>
      <c r="C1633" t="s">
        <v>8223</v>
      </c>
    </row>
    <row r="1634" spans="1:3" x14ac:dyDescent="0.3">
      <c r="A1634" t="s">
        <v>8391</v>
      </c>
      <c r="C1634" t="s">
        <v>8223</v>
      </c>
    </row>
    <row r="1635" spans="1:3" x14ac:dyDescent="0.3">
      <c r="A1635" t="s">
        <v>8391</v>
      </c>
      <c r="C1635" t="s">
        <v>8223</v>
      </c>
    </row>
    <row r="1636" spans="1:3" x14ac:dyDescent="0.3">
      <c r="A1636" t="s">
        <v>8391</v>
      </c>
      <c r="C1636" t="s">
        <v>8223</v>
      </c>
    </row>
    <row r="1637" spans="1:3" x14ac:dyDescent="0.3">
      <c r="A1637" t="s">
        <v>8391</v>
      </c>
      <c r="C1637" t="s">
        <v>8223</v>
      </c>
    </row>
    <row r="1638" spans="1:3" x14ac:dyDescent="0.3">
      <c r="A1638" t="s">
        <v>8391</v>
      </c>
      <c r="C1638" t="s">
        <v>8223</v>
      </c>
    </row>
    <row r="1639" spans="1:3" x14ac:dyDescent="0.3">
      <c r="A1639" t="s">
        <v>8391</v>
      </c>
      <c r="C1639" t="s">
        <v>8223</v>
      </c>
    </row>
    <row r="1640" spans="1:3" x14ac:dyDescent="0.3">
      <c r="A1640" t="s">
        <v>8391</v>
      </c>
      <c r="C1640" t="s">
        <v>8223</v>
      </c>
    </row>
    <row r="1641" spans="1:3" x14ac:dyDescent="0.3">
      <c r="A1641" t="s">
        <v>8391</v>
      </c>
      <c r="C1641" t="s">
        <v>8223</v>
      </c>
    </row>
    <row r="1642" spans="1:3" x14ac:dyDescent="0.3">
      <c r="A1642" t="s">
        <v>8391</v>
      </c>
      <c r="C1642" t="s">
        <v>8223</v>
      </c>
    </row>
    <row r="1643" spans="1:3" x14ac:dyDescent="0.3">
      <c r="A1643" t="s">
        <v>8391</v>
      </c>
      <c r="C1643" t="s">
        <v>8223</v>
      </c>
    </row>
    <row r="1644" spans="1:3" x14ac:dyDescent="0.3">
      <c r="A1644" t="s">
        <v>8391</v>
      </c>
      <c r="C1644" t="s">
        <v>8223</v>
      </c>
    </row>
    <row r="1645" spans="1:3" x14ac:dyDescent="0.3">
      <c r="A1645" t="s">
        <v>8391</v>
      </c>
      <c r="C1645" t="s">
        <v>8223</v>
      </c>
    </row>
    <row r="1646" spans="1:3" x14ac:dyDescent="0.3">
      <c r="A1646" t="s">
        <v>8391</v>
      </c>
      <c r="C1646" t="s">
        <v>8223</v>
      </c>
    </row>
    <row r="1647" spans="1:3" x14ac:dyDescent="0.3">
      <c r="A1647" t="s">
        <v>8391</v>
      </c>
      <c r="C1647" t="s">
        <v>8223</v>
      </c>
    </row>
    <row r="1648" spans="1:3" x14ac:dyDescent="0.3">
      <c r="A1648" t="s">
        <v>8391</v>
      </c>
      <c r="C1648" t="s">
        <v>8223</v>
      </c>
    </row>
    <row r="1649" spans="1:3" x14ac:dyDescent="0.3">
      <c r="A1649" t="s">
        <v>8391</v>
      </c>
      <c r="C1649" t="s">
        <v>8223</v>
      </c>
    </row>
    <row r="1650" spans="1:3" x14ac:dyDescent="0.3">
      <c r="A1650" t="s">
        <v>8391</v>
      </c>
      <c r="C1650" t="s">
        <v>8223</v>
      </c>
    </row>
    <row r="1651" spans="1:3" x14ac:dyDescent="0.3">
      <c r="A1651" t="s">
        <v>8391</v>
      </c>
      <c r="C1651" t="s">
        <v>8223</v>
      </c>
    </row>
    <row r="1652" spans="1:3" x14ac:dyDescent="0.3">
      <c r="A1652" t="s">
        <v>8391</v>
      </c>
      <c r="C1652" t="s">
        <v>8223</v>
      </c>
    </row>
    <row r="1653" spans="1:3" x14ac:dyDescent="0.3">
      <c r="A1653" t="s">
        <v>8391</v>
      </c>
      <c r="C1653" t="s">
        <v>8223</v>
      </c>
    </row>
    <row r="1654" spans="1:3" x14ac:dyDescent="0.3">
      <c r="A1654" t="s">
        <v>8391</v>
      </c>
      <c r="C1654" t="s">
        <v>8223</v>
      </c>
    </row>
    <row r="1655" spans="1:3" x14ac:dyDescent="0.3">
      <c r="A1655" t="s">
        <v>8391</v>
      </c>
      <c r="C1655" t="s">
        <v>8223</v>
      </c>
    </row>
    <row r="1656" spans="1:3" x14ac:dyDescent="0.3">
      <c r="A1656" t="s">
        <v>8391</v>
      </c>
      <c r="C1656" t="s">
        <v>8223</v>
      </c>
    </row>
    <row r="1657" spans="1:3" x14ac:dyDescent="0.3">
      <c r="A1657" t="s">
        <v>8391</v>
      </c>
      <c r="C1657" t="s">
        <v>8223</v>
      </c>
    </row>
    <row r="1658" spans="1:3" x14ac:dyDescent="0.3">
      <c r="A1658" t="s">
        <v>8391</v>
      </c>
      <c r="C1658" t="s">
        <v>8223</v>
      </c>
    </row>
    <row r="1659" spans="1:3" x14ac:dyDescent="0.3">
      <c r="A1659" t="s">
        <v>8391</v>
      </c>
      <c r="C1659" t="s">
        <v>8223</v>
      </c>
    </row>
    <row r="1660" spans="1:3" x14ac:dyDescent="0.3">
      <c r="A1660" t="s">
        <v>8391</v>
      </c>
      <c r="C1660" t="s">
        <v>8223</v>
      </c>
    </row>
    <row r="1661" spans="1:3" x14ac:dyDescent="0.3">
      <c r="A1661" t="s">
        <v>8391</v>
      </c>
      <c r="C1661" t="s">
        <v>8223</v>
      </c>
    </row>
    <row r="1662" spans="1:3" x14ac:dyDescent="0.3">
      <c r="A1662" t="s">
        <v>8391</v>
      </c>
      <c r="C1662" t="s">
        <v>8223</v>
      </c>
    </row>
    <row r="1663" spans="1:3" x14ac:dyDescent="0.3">
      <c r="A1663" t="s">
        <v>8391</v>
      </c>
      <c r="C1663" t="s">
        <v>8223</v>
      </c>
    </row>
    <row r="1664" spans="1:3" x14ac:dyDescent="0.3">
      <c r="A1664" t="s">
        <v>8391</v>
      </c>
      <c r="C1664" t="s">
        <v>8223</v>
      </c>
    </row>
    <row r="1665" spans="1:3" x14ac:dyDescent="0.3">
      <c r="A1665" t="s">
        <v>8391</v>
      </c>
      <c r="C1665" t="s">
        <v>8223</v>
      </c>
    </row>
    <row r="1666" spans="1:3" x14ac:dyDescent="0.3">
      <c r="A1666" t="s">
        <v>8391</v>
      </c>
      <c r="C1666" t="s">
        <v>8223</v>
      </c>
    </row>
    <row r="1667" spans="1:3" x14ac:dyDescent="0.3">
      <c r="A1667" t="s">
        <v>8391</v>
      </c>
      <c r="C1667" t="s">
        <v>8223</v>
      </c>
    </row>
    <row r="1668" spans="1:3" x14ac:dyDescent="0.3">
      <c r="A1668" t="s">
        <v>8391</v>
      </c>
      <c r="C1668" t="s">
        <v>8223</v>
      </c>
    </row>
    <row r="1669" spans="1:3" x14ac:dyDescent="0.3">
      <c r="A1669" t="s">
        <v>8391</v>
      </c>
      <c r="C1669" t="s">
        <v>8223</v>
      </c>
    </row>
    <row r="1670" spans="1:3" x14ac:dyDescent="0.3">
      <c r="A1670" t="s">
        <v>8391</v>
      </c>
      <c r="C1670" t="s">
        <v>8223</v>
      </c>
    </row>
    <row r="1671" spans="1:3" x14ac:dyDescent="0.3">
      <c r="A1671" t="s">
        <v>8391</v>
      </c>
      <c r="C1671" t="s">
        <v>8223</v>
      </c>
    </row>
    <row r="1672" spans="1:3" x14ac:dyDescent="0.3">
      <c r="A1672" t="s">
        <v>8391</v>
      </c>
      <c r="C1672" t="s">
        <v>8223</v>
      </c>
    </row>
    <row r="1673" spans="1:3" x14ac:dyDescent="0.3">
      <c r="A1673" t="s">
        <v>8391</v>
      </c>
      <c r="C1673" t="s">
        <v>8223</v>
      </c>
    </row>
    <row r="1674" spans="1:3" x14ac:dyDescent="0.3">
      <c r="A1674" t="s">
        <v>8391</v>
      </c>
      <c r="C1674" t="s">
        <v>8223</v>
      </c>
    </row>
    <row r="1675" spans="1:3" x14ac:dyDescent="0.3">
      <c r="A1675" t="s">
        <v>8391</v>
      </c>
      <c r="C1675" t="s">
        <v>8223</v>
      </c>
    </row>
    <row r="1676" spans="1:3" x14ac:dyDescent="0.3">
      <c r="A1676" t="s">
        <v>8391</v>
      </c>
      <c r="C1676" t="s">
        <v>8223</v>
      </c>
    </row>
    <row r="1677" spans="1:3" x14ac:dyDescent="0.3">
      <c r="A1677" t="s">
        <v>8391</v>
      </c>
      <c r="C1677" t="s">
        <v>8223</v>
      </c>
    </row>
    <row r="1678" spans="1:3" x14ac:dyDescent="0.3">
      <c r="A1678" t="s">
        <v>8391</v>
      </c>
      <c r="C1678" t="s">
        <v>8223</v>
      </c>
    </row>
    <row r="1679" spans="1:3" x14ac:dyDescent="0.3">
      <c r="A1679" t="s">
        <v>8391</v>
      </c>
      <c r="C1679" t="s">
        <v>8223</v>
      </c>
    </row>
    <row r="1680" spans="1:3" x14ac:dyDescent="0.3">
      <c r="A1680" t="s">
        <v>8391</v>
      </c>
      <c r="C1680" t="s">
        <v>8223</v>
      </c>
    </row>
    <row r="1681" spans="1:3" x14ac:dyDescent="0.3">
      <c r="A1681" t="s">
        <v>8391</v>
      </c>
      <c r="C1681" t="s">
        <v>8223</v>
      </c>
    </row>
    <row r="1682" spans="1:3" x14ac:dyDescent="0.3">
      <c r="A1682" t="s">
        <v>8391</v>
      </c>
      <c r="C1682" t="s">
        <v>8223</v>
      </c>
    </row>
    <row r="1683" spans="1:3" x14ac:dyDescent="0.3">
      <c r="A1683" t="s">
        <v>8391</v>
      </c>
      <c r="C1683" t="s">
        <v>8223</v>
      </c>
    </row>
    <row r="1684" spans="1:3" x14ac:dyDescent="0.3">
      <c r="A1684" t="s">
        <v>8391</v>
      </c>
      <c r="C1684" t="s">
        <v>8223</v>
      </c>
    </row>
    <row r="1685" spans="1:3" x14ac:dyDescent="0.3">
      <c r="A1685" t="s">
        <v>8391</v>
      </c>
      <c r="C1685" t="s">
        <v>8223</v>
      </c>
    </row>
    <row r="1686" spans="1:3" x14ac:dyDescent="0.3">
      <c r="A1686" t="s">
        <v>8391</v>
      </c>
      <c r="C1686" t="s">
        <v>8223</v>
      </c>
    </row>
    <row r="1687" spans="1:3" x14ac:dyDescent="0.3">
      <c r="A1687" t="s">
        <v>8391</v>
      </c>
      <c r="C1687" t="s">
        <v>8223</v>
      </c>
    </row>
    <row r="1688" spans="1:3" x14ac:dyDescent="0.3">
      <c r="A1688" t="s">
        <v>8391</v>
      </c>
      <c r="C1688" t="s">
        <v>8223</v>
      </c>
    </row>
    <row r="1689" spans="1:3" x14ac:dyDescent="0.3">
      <c r="A1689" t="s">
        <v>8391</v>
      </c>
      <c r="C1689" t="s">
        <v>8223</v>
      </c>
    </row>
    <row r="1690" spans="1:3" x14ac:dyDescent="0.3">
      <c r="A1690" t="s">
        <v>8391</v>
      </c>
      <c r="C1690" t="s">
        <v>8223</v>
      </c>
    </row>
    <row r="1691" spans="1:3" x14ac:dyDescent="0.3">
      <c r="A1691" t="s">
        <v>8391</v>
      </c>
      <c r="C1691" t="s">
        <v>8223</v>
      </c>
    </row>
    <row r="1692" spans="1:3" x14ac:dyDescent="0.3">
      <c r="A1692" t="s">
        <v>8391</v>
      </c>
      <c r="C1692" t="s">
        <v>8223</v>
      </c>
    </row>
    <row r="1693" spans="1:3" x14ac:dyDescent="0.3">
      <c r="A1693" t="s">
        <v>8391</v>
      </c>
      <c r="C1693" t="s">
        <v>8223</v>
      </c>
    </row>
    <row r="1694" spans="1:3" x14ac:dyDescent="0.3">
      <c r="A1694" t="s">
        <v>8391</v>
      </c>
      <c r="C1694" t="s">
        <v>8223</v>
      </c>
    </row>
    <row r="1695" spans="1:3" x14ac:dyDescent="0.3">
      <c r="A1695" t="s">
        <v>8391</v>
      </c>
      <c r="C1695" t="s">
        <v>8223</v>
      </c>
    </row>
    <row r="1696" spans="1:3" x14ac:dyDescent="0.3">
      <c r="A1696" t="s">
        <v>8391</v>
      </c>
      <c r="C1696" t="s">
        <v>8223</v>
      </c>
    </row>
    <row r="1697" spans="1:3" x14ac:dyDescent="0.3">
      <c r="A1697" t="s">
        <v>8391</v>
      </c>
      <c r="C1697" t="s">
        <v>8223</v>
      </c>
    </row>
    <row r="1698" spans="1:3" x14ac:dyDescent="0.3">
      <c r="A1698" t="s">
        <v>8391</v>
      </c>
      <c r="C1698" t="s">
        <v>8223</v>
      </c>
    </row>
    <row r="1699" spans="1:3" x14ac:dyDescent="0.3">
      <c r="A1699" t="s">
        <v>8391</v>
      </c>
      <c r="C1699" t="s">
        <v>8223</v>
      </c>
    </row>
    <row r="1700" spans="1:3" x14ac:dyDescent="0.3">
      <c r="A1700" t="s">
        <v>8391</v>
      </c>
      <c r="C1700" t="s">
        <v>8223</v>
      </c>
    </row>
    <row r="1701" spans="1:3" x14ac:dyDescent="0.3">
      <c r="A1701" t="s">
        <v>8391</v>
      </c>
      <c r="C1701" t="s">
        <v>8223</v>
      </c>
    </row>
    <row r="1702" spans="1:3" x14ac:dyDescent="0.3">
      <c r="A1702" t="s">
        <v>8391</v>
      </c>
      <c r="C1702" t="s">
        <v>8223</v>
      </c>
    </row>
    <row r="1703" spans="1:3" x14ac:dyDescent="0.3">
      <c r="A1703" t="s">
        <v>8391</v>
      </c>
      <c r="C1703" t="s">
        <v>8223</v>
      </c>
    </row>
    <row r="1704" spans="1:3" x14ac:dyDescent="0.3">
      <c r="A1704" t="s">
        <v>8391</v>
      </c>
      <c r="C1704" t="s">
        <v>8223</v>
      </c>
    </row>
    <row r="1705" spans="1:3" x14ac:dyDescent="0.3">
      <c r="A1705" t="s">
        <v>8391</v>
      </c>
      <c r="C1705" t="s">
        <v>8223</v>
      </c>
    </row>
    <row r="1706" spans="1:3" x14ac:dyDescent="0.3">
      <c r="A1706" t="s">
        <v>8391</v>
      </c>
      <c r="C1706" t="s">
        <v>8223</v>
      </c>
    </row>
    <row r="1707" spans="1:3" x14ac:dyDescent="0.3">
      <c r="A1707" t="s">
        <v>8391</v>
      </c>
      <c r="C1707" t="s">
        <v>8223</v>
      </c>
    </row>
    <row r="1708" spans="1:3" x14ac:dyDescent="0.3">
      <c r="A1708" t="s">
        <v>8391</v>
      </c>
      <c r="C1708" t="s">
        <v>8223</v>
      </c>
    </row>
    <row r="1709" spans="1:3" x14ac:dyDescent="0.3">
      <c r="A1709" t="s">
        <v>8391</v>
      </c>
      <c r="C1709" t="s">
        <v>8223</v>
      </c>
    </row>
    <row r="1710" spans="1:3" x14ac:dyDescent="0.3">
      <c r="A1710" t="s">
        <v>8391</v>
      </c>
      <c r="C1710" t="s">
        <v>8223</v>
      </c>
    </row>
    <row r="1711" spans="1:3" x14ac:dyDescent="0.3">
      <c r="A1711" t="s">
        <v>8391</v>
      </c>
      <c r="C1711" t="s">
        <v>8223</v>
      </c>
    </row>
    <row r="1712" spans="1:3" x14ac:dyDescent="0.3">
      <c r="A1712" t="s">
        <v>8391</v>
      </c>
      <c r="C1712" t="s">
        <v>8223</v>
      </c>
    </row>
    <row r="1713" spans="1:3" x14ac:dyDescent="0.3">
      <c r="A1713" t="s">
        <v>8391</v>
      </c>
      <c r="C1713" t="s">
        <v>8223</v>
      </c>
    </row>
    <row r="1714" spans="1:3" x14ac:dyDescent="0.3">
      <c r="A1714" t="s">
        <v>8391</v>
      </c>
      <c r="C1714" t="s">
        <v>8223</v>
      </c>
    </row>
    <row r="1715" spans="1:3" x14ac:dyDescent="0.3">
      <c r="A1715" t="s">
        <v>8391</v>
      </c>
      <c r="C1715" t="s">
        <v>8223</v>
      </c>
    </row>
    <row r="1716" spans="1:3" x14ac:dyDescent="0.3">
      <c r="A1716" t="s">
        <v>8391</v>
      </c>
      <c r="C1716" t="s">
        <v>8223</v>
      </c>
    </row>
    <row r="1717" spans="1:3" x14ac:dyDescent="0.3">
      <c r="A1717" t="s">
        <v>8391</v>
      </c>
      <c r="C1717" t="s">
        <v>8223</v>
      </c>
    </row>
    <row r="1718" spans="1:3" x14ac:dyDescent="0.3">
      <c r="A1718" t="s">
        <v>8391</v>
      </c>
      <c r="C1718" t="s">
        <v>8223</v>
      </c>
    </row>
    <row r="1719" spans="1:3" x14ac:dyDescent="0.3">
      <c r="A1719" t="s">
        <v>8391</v>
      </c>
      <c r="C1719" t="s">
        <v>8223</v>
      </c>
    </row>
    <row r="1720" spans="1:3" x14ac:dyDescent="0.3">
      <c r="A1720" t="s">
        <v>8391</v>
      </c>
      <c r="C1720" t="s">
        <v>8223</v>
      </c>
    </row>
    <row r="1721" spans="1:3" x14ac:dyDescent="0.3">
      <c r="A1721" t="s">
        <v>8391</v>
      </c>
      <c r="C1721" t="s">
        <v>8223</v>
      </c>
    </row>
    <row r="1722" spans="1:3" x14ac:dyDescent="0.3">
      <c r="A1722" t="s">
        <v>8391</v>
      </c>
      <c r="C1722" t="s">
        <v>8223</v>
      </c>
    </row>
    <row r="1723" spans="1:3" x14ac:dyDescent="0.3">
      <c r="A1723" t="s">
        <v>8391</v>
      </c>
      <c r="C1723" t="s">
        <v>8223</v>
      </c>
    </row>
    <row r="1724" spans="1:3" x14ac:dyDescent="0.3">
      <c r="A1724" t="s">
        <v>8391</v>
      </c>
      <c r="C1724" t="s">
        <v>8223</v>
      </c>
    </row>
    <row r="1725" spans="1:3" x14ac:dyDescent="0.3">
      <c r="A1725" t="s">
        <v>8391</v>
      </c>
      <c r="C1725" t="s">
        <v>8223</v>
      </c>
    </row>
    <row r="1726" spans="1:3" x14ac:dyDescent="0.3">
      <c r="A1726" t="s">
        <v>8391</v>
      </c>
      <c r="C1726" t="s">
        <v>8223</v>
      </c>
    </row>
    <row r="1727" spans="1:3" x14ac:dyDescent="0.3">
      <c r="A1727" t="s">
        <v>8391</v>
      </c>
      <c r="C1727" t="s">
        <v>8223</v>
      </c>
    </row>
    <row r="1728" spans="1:3" x14ac:dyDescent="0.3">
      <c r="A1728" t="s">
        <v>8391</v>
      </c>
      <c r="C1728" t="s">
        <v>8223</v>
      </c>
    </row>
    <row r="1729" spans="1:3" x14ac:dyDescent="0.3">
      <c r="A1729" t="s">
        <v>8391</v>
      </c>
      <c r="C1729" t="s">
        <v>8223</v>
      </c>
    </row>
    <row r="1730" spans="1:3" x14ac:dyDescent="0.3">
      <c r="A1730" t="s">
        <v>8391</v>
      </c>
      <c r="C1730" t="s">
        <v>8223</v>
      </c>
    </row>
    <row r="1731" spans="1:3" x14ac:dyDescent="0.3">
      <c r="A1731" t="s">
        <v>8391</v>
      </c>
      <c r="C1731" t="s">
        <v>8223</v>
      </c>
    </row>
    <row r="1732" spans="1:3" x14ac:dyDescent="0.3">
      <c r="A1732" t="s">
        <v>8391</v>
      </c>
      <c r="C1732" t="s">
        <v>8223</v>
      </c>
    </row>
    <row r="1733" spans="1:3" x14ac:dyDescent="0.3">
      <c r="A1733" t="s">
        <v>8391</v>
      </c>
      <c r="C1733" t="s">
        <v>8223</v>
      </c>
    </row>
    <row r="1734" spans="1:3" x14ac:dyDescent="0.3">
      <c r="A1734" t="s">
        <v>8391</v>
      </c>
      <c r="C1734" t="s">
        <v>8223</v>
      </c>
    </row>
    <row r="1735" spans="1:3" x14ac:dyDescent="0.3">
      <c r="A1735" t="s">
        <v>8391</v>
      </c>
      <c r="C1735" t="s">
        <v>8223</v>
      </c>
    </row>
    <row r="1736" spans="1:3" x14ac:dyDescent="0.3">
      <c r="A1736" t="s">
        <v>8391</v>
      </c>
      <c r="C1736" t="s">
        <v>8223</v>
      </c>
    </row>
    <row r="1737" spans="1:3" x14ac:dyDescent="0.3">
      <c r="A1737" t="s">
        <v>8391</v>
      </c>
      <c r="C1737" t="s">
        <v>8223</v>
      </c>
    </row>
    <row r="1738" spans="1:3" x14ac:dyDescent="0.3">
      <c r="A1738" t="s">
        <v>8391</v>
      </c>
      <c r="C1738" t="s">
        <v>8223</v>
      </c>
    </row>
    <row r="1739" spans="1:3" x14ac:dyDescent="0.3">
      <c r="A1739" t="s">
        <v>8391</v>
      </c>
      <c r="C1739" t="s">
        <v>8223</v>
      </c>
    </row>
    <row r="1740" spans="1:3" x14ac:dyDescent="0.3">
      <c r="A1740" t="s">
        <v>8391</v>
      </c>
      <c r="C1740" t="s">
        <v>8223</v>
      </c>
    </row>
    <row r="1741" spans="1:3" x14ac:dyDescent="0.3">
      <c r="A1741" t="s">
        <v>8391</v>
      </c>
      <c r="C1741" t="s">
        <v>8223</v>
      </c>
    </row>
    <row r="1742" spans="1:3" x14ac:dyDescent="0.3">
      <c r="A1742" t="s">
        <v>8391</v>
      </c>
      <c r="C1742" t="s">
        <v>8223</v>
      </c>
    </row>
    <row r="1743" spans="1:3" x14ac:dyDescent="0.3">
      <c r="A1743" t="s">
        <v>8391</v>
      </c>
      <c r="C1743" t="s">
        <v>8223</v>
      </c>
    </row>
    <row r="1744" spans="1:3" x14ac:dyDescent="0.3">
      <c r="A1744" t="s">
        <v>8391</v>
      </c>
      <c r="C1744" t="s">
        <v>8223</v>
      </c>
    </row>
    <row r="1745" spans="1:3" x14ac:dyDescent="0.3">
      <c r="A1745" t="s">
        <v>8391</v>
      </c>
      <c r="C1745" t="s">
        <v>8223</v>
      </c>
    </row>
    <row r="1746" spans="1:3" x14ac:dyDescent="0.3">
      <c r="A1746" t="s">
        <v>8391</v>
      </c>
      <c r="C1746" t="s">
        <v>8223</v>
      </c>
    </row>
    <row r="1747" spans="1:3" x14ac:dyDescent="0.3">
      <c r="A1747" t="s">
        <v>8391</v>
      </c>
      <c r="C1747" t="s">
        <v>8223</v>
      </c>
    </row>
    <row r="1748" spans="1:3" x14ac:dyDescent="0.3">
      <c r="A1748" t="s">
        <v>8391</v>
      </c>
      <c r="C1748" t="s">
        <v>8223</v>
      </c>
    </row>
    <row r="1749" spans="1:3" x14ac:dyDescent="0.3">
      <c r="A1749" t="s">
        <v>8391</v>
      </c>
      <c r="C1749" t="s">
        <v>8223</v>
      </c>
    </row>
    <row r="1750" spans="1:3" x14ac:dyDescent="0.3">
      <c r="A1750" t="s">
        <v>8391</v>
      </c>
      <c r="C1750" t="s">
        <v>8223</v>
      </c>
    </row>
    <row r="1751" spans="1:3" x14ac:dyDescent="0.3">
      <c r="A1751" t="s">
        <v>8391</v>
      </c>
      <c r="C1751" t="s">
        <v>8223</v>
      </c>
    </row>
    <row r="1752" spans="1:3" x14ac:dyDescent="0.3">
      <c r="A1752" t="s">
        <v>8391</v>
      </c>
      <c r="C1752" t="s">
        <v>8223</v>
      </c>
    </row>
    <row r="1753" spans="1:3" x14ac:dyDescent="0.3">
      <c r="A1753" t="s">
        <v>8391</v>
      </c>
      <c r="C1753" t="s">
        <v>8223</v>
      </c>
    </row>
    <row r="1754" spans="1:3" x14ac:dyDescent="0.3">
      <c r="A1754" t="s">
        <v>8391</v>
      </c>
      <c r="C1754" t="s">
        <v>8223</v>
      </c>
    </row>
    <row r="1755" spans="1:3" x14ac:dyDescent="0.3">
      <c r="A1755" t="s">
        <v>8391</v>
      </c>
      <c r="C1755" t="s">
        <v>8223</v>
      </c>
    </row>
    <row r="1756" spans="1:3" x14ac:dyDescent="0.3">
      <c r="A1756" t="s">
        <v>8391</v>
      </c>
      <c r="C1756" t="s">
        <v>8223</v>
      </c>
    </row>
    <row r="1757" spans="1:3" x14ac:dyDescent="0.3">
      <c r="A1757" t="s">
        <v>8391</v>
      </c>
      <c r="C1757" t="s">
        <v>8223</v>
      </c>
    </row>
    <row r="1758" spans="1:3" x14ac:dyDescent="0.3">
      <c r="A1758" t="s">
        <v>8391</v>
      </c>
      <c r="C1758" t="s">
        <v>8223</v>
      </c>
    </row>
    <row r="1759" spans="1:3" x14ac:dyDescent="0.3">
      <c r="A1759" t="s">
        <v>8391</v>
      </c>
      <c r="C1759" t="s">
        <v>8223</v>
      </c>
    </row>
    <row r="1760" spans="1:3" x14ac:dyDescent="0.3">
      <c r="A1760" t="s">
        <v>8391</v>
      </c>
      <c r="C1760" t="s">
        <v>8223</v>
      </c>
    </row>
    <row r="1761" spans="1:3" x14ac:dyDescent="0.3">
      <c r="A1761" t="s">
        <v>8391</v>
      </c>
      <c r="C1761" t="s">
        <v>8223</v>
      </c>
    </row>
    <row r="1762" spans="1:3" x14ac:dyDescent="0.3">
      <c r="A1762" t="s">
        <v>8391</v>
      </c>
      <c r="C1762" t="s">
        <v>8223</v>
      </c>
    </row>
    <row r="1763" spans="1:3" x14ac:dyDescent="0.3">
      <c r="A1763" t="s">
        <v>8391</v>
      </c>
      <c r="C1763" t="s">
        <v>8223</v>
      </c>
    </row>
    <row r="1764" spans="1:3" x14ac:dyDescent="0.3">
      <c r="A1764" t="s">
        <v>8391</v>
      </c>
      <c r="C1764" t="s">
        <v>8223</v>
      </c>
    </row>
    <row r="1765" spans="1:3" x14ac:dyDescent="0.3">
      <c r="A1765" t="s">
        <v>8391</v>
      </c>
      <c r="C1765" t="s">
        <v>8223</v>
      </c>
    </row>
    <row r="1766" spans="1:3" x14ac:dyDescent="0.3">
      <c r="A1766" t="s">
        <v>8391</v>
      </c>
      <c r="C1766" t="s">
        <v>8223</v>
      </c>
    </row>
    <row r="1767" spans="1:3" x14ac:dyDescent="0.3">
      <c r="A1767" t="s">
        <v>8391</v>
      </c>
      <c r="C1767" t="s">
        <v>8223</v>
      </c>
    </row>
    <row r="1768" spans="1:3" x14ac:dyDescent="0.3">
      <c r="A1768" t="s">
        <v>8391</v>
      </c>
      <c r="C1768" t="s">
        <v>8223</v>
      </c>
    </row>
    <row r="1769" spans="1:3" x14ac:dyDescent="0.3">
      <c r="A1769" t="s">
        <v>8391</v>
      </c>
      <c r="C1769" t="s">
        <v>8223</v>
      </c>
    </row>
    <row r="1770" spans="1:3" x14ac:dyDescent="0.3">
      <c r="A1770" t="s">
        <v>8391</v>
      </c>
      <c r="C1770" t="s">
        <v>8223</v>
      </c>
    </row>
    <row r="1771" spans="1:3" x14ac:dyDescent="0.3">
      <c r="A1771" t="s">
        <v>8391</v>
      </c>
      <c r="C1771" t="s">
        <v>8223</v>
      </c>
    </row>
    <row r="1772" spans="1:3" x14ac:dyDescent="0.3">
      <c r="A1772" t="s">
        <v>8391</v>
      </c>
      <c r="C1772" t="s">
        <v>8223</v>
      </c>
    </row>
    <row r="1773" spans="1:3" x14ac:dyDescent="0.3">
      <c r="A1773" t="s">
        <v>8391</v>
      </c>
      <c r="C1773" t="s">
        <v>8223</v>
      </c>
    </row>
    <row r="1774" spans="1:3" x14ac:dyDescent="0.3">
      <c r="A1774" t="s">
        <v>8391</v>
      </c>
      <c r="C1774" t="s">
        <v>8223</v>
      </c>
    </row>
    <row r="1775" spans="1:3" x14ac:dyDescent="0.3">
      <c r="A1775" t="s">
        <v>8391</v>
      </c>
      <c r="C1775" t="s">
        <v>8223</v>
      </c>
    </row>
    <row r="1776" spans="1:3" x14ac:dyDescent="0.3">
      <c r="A1776" t="s">
        <v>8391</v>
      </c>
      <c r="C1776" t="s">
        <v>8223</v>
      </c>
    </row>
    <row r="1777" spans="1:3" x14ac:dyDescent="0.3">
      <c r="A1777" t="s">
        <v>8391</v>
      </c>
      <c r="C1777" t="s">
        <v>8223</v>
      </c>
    </row>
    <row r="1778" spans="1:3" x14ac:dyDescent="0.3">
      <c r="A1778" t="s">
        <v>8391</v>
      </c>
      <c r="C1778" t="s">
        <v>8223</v>
      </c>
    </row>
    <row r="1779" spans="1:3" x14ac:dyDescent="0.3">
      <c r="A1779" t="s">
        <v>8391</v>
      </c>
      <c r="C1779" t="s">
        <v>8223</v>
      </c>
    </row>
    <row r="1780" spans="1:3" x14ac:dyDescent="0.3">
      <c r="A1780" t="s">
        <v>8391</v>
      </c>
      <c r="C1780" t="s">
        <v>8223</v>
      </c>
    </row>
    <row r="1781" spans="1:3" x14ac:dyDescent="0.3">
      <c r="A1781" t="s">
        <v>8391</v>
      </c>
      <c r="C1781" t="s">
        <v>8223</v>
      </c>
    </row>
    <row r="1782" spans="1:3" x14ac:dyDescent="0.3">
      <c r="A1782" t="s">
        <v>8391</v>
      </c>
      <c r="C1782" t="s">
        <v>8223</v>
      </c>
    </row>
    <row r="1783" spans="1:3" x14ac:dyDescent="0.3">
      <c r="A1783" t="s">
        <v>8391</v>
      </c>
      <c r="C1783" t="s">
        <v>8223</v>
      </c>
    </row>
    <row r="1784" spans="1:3" x14ac:dyDescent="0.3">
      <c r="A1784" t="s">
        <v>8391</v>
      </c>
      <c r="C1784" t="s">
        <v>8223</v>
      </c>
    </row>
    <row r="1785" spans="1:3" x14ac:dyDescent="0.3">
      <c r="A1785" t="s">
        <v>8391</v>
      </c>
      <c r="C1785" t="s">
        <v>8223</v>
      </c>
    </row>
    <row r="1786" spans="1:3" x14ac:dyDescent="0.3">
      <c r="A1786" t="s">
        <v>8391</v>
      </c>
      <c r="C1786" t="s">
        <v>8223</v>
      </c>
    </row>
    <row r="1787" spans="1:3" x14ac:dyDescent="0.3">
      <c r="A1787" t="s">
        <v>8391</v>
      </c>
      <c r="C1787" t="s">
        <v>8223</v>
      </c>
    </row>
    <row r="1788" spans="1:3" x14ac:dyDescent="0.3">
      <c r="A1788" t="s">
        <v>8391</v>
      </c>
      <c r="C1788" t="s">
        <v>8223</v>
      </c>
    </row>
    <row r="1789" spans="1:3" x14ac:dyDescent="0.3">
      <c r="A1789" t="s">
        <v>8391</v>
      </c>
      <c r="C1789" t="s">
        <v>8223</v>
      </c>
    </row>
    <row r="1790" spans="1:3" x14ac:dyDescent="0.3">
      <c r="A1790" t="s">
        <v>8391</v>
      </c>
      <c r="C1790" t="s">
        <v>8223</v>
      </c>
    </row>
    <row r="1791" spans="1:3" x14ac:dyDescent="0.3">
      <c r="A1791" t="s">
        <v>8391</v>
      </c>
      <c r="C1791" t="s">
        <v>8223</v>
      </c>
    </row>
    <row r="1792" spans="1:3" x14ac:dyDescent="0.3">
      <c r="A1792" t="s">
        <v>8391</v>
      </c>
      <c r="C1792" t="s">
        <v>8223</v>
      </c>
    </row>
    <row r="1793" spans="1:3" x14ac:dyDescent="0.3">
      <c r="A1793" t="s">
        <v>8391</v>
      </c>
      <c r="C1793" t="s">
        <v>8223</v>
      </c>
    </row>
    <row r="1794" spans="1:3" x14ac:dyDescent="0.3">
      <c r="A1794" t="s">
        <v>8391</v>
      </c>
      <c r="C1794" t="s">
        <v>8223</v>
      </c>
    </row>
    <row r="1795" spans="1:3" x14ac:dyDescent="0.3">
      <c r="A1795" t="s">
        <v>8391</v>
      </c>
      <c r="C1795" t="s">
        <v>8223</v>
      </c>
    </row>
    <row r="1796" spans="1:3" x14ac:dyDescent="0.3">
      <c r="A1796" t="s">
        <v>8391</v>
      </c>
      <c r="C1796" t="s">
        <v>8223</v>
      </c>
    </row>
    <row r="1797" spans="1:3" x14ac:dyDescent="0.3">
      <c r="A1797" t="s">
        <v>8391</v>
      </c>
      <c r="C1797" t="s">
        <v>8223</v>
      </c>
    </row>
    <row r="1798" spans="1:3" x14ac:dyDescent="0.3">
      <c r="A1798" t="s">
        <v>8391</v>
      </c>
      <c r="C1798" t="s">
        <v>8223</v>
      </c>
    </row>
    <row r="1799" spans="1:3" x14ac:dyDescent="0.3">
      <c r="A1799" t="s">
        <v>8391</v>
      </c>
      <c r="C1799" t="s">
        <v>8223</v>
      </c>
    </row>
    <row r="1800" spans="1:3" x14ac:dyDescent="0.3">
      <c r="A1800" t="s">
        <v>8391</v>
      </c>
      <c r="C1800" t="s">
        <v>8223</v>
      </c>
    </row>
    <row r="1801" spans="1:3" x14ac:dyDescent="0.3">
      <c r="A1801" t="s">
        <v>8391</v>
      </c>
      <c r="C1801" t="s">
        <v>8223</v>
      </c>
    </row>
    <row r="1802" spans="1:3" x14ac:dyDescent="0.3">
      <c r="A1802" t="s">
        <v>8391</v>
      </c>
      <c r="C1802" t="s">
        <v>8223</v>
      </c>
    </row>
    <row r="1803" spans="1:3" x14ac:dyDescent="0.3">
      <c r="A1803" t="s">
        <v>8391</v>
      </c>
      <c r="C1803" t="s">
        <v>8223</v>
      </c>
    </row>
    <row r="1804" spans="1:3" x14ac:dyDescent="0.3">
      <c r="A1804" t="s">
        <v>8391</v>
      </c>
      <c r="C1804" t="s">
        <v>8223</v>
      </c>
    </row>
    <row r="1805" spans="1:3" x14ac:dyDescent="0.3">
      <c r="A1805" t="s">
        <v>8391</v>
      </c>
      <c r="C1805" t="s">
        <v>8223</v>
      </c>
    </row>
    <row r="1806" spans="1:3" x14ac:dyDescent="0.3">
      <c r="A1806" t="s">
        <v>8391</v>
      </c>
      <c r="C1806" t="s">
        <v>8223</v>
      </c>
    </row>
    <row r="1807" spans="1:3" x14ac:dyDescent="0.3">
      <c r="A1807" t="s">
        <v>8391</v>
      </c>
      <c r="C1807" t="s">
        <v>8223</v>
      </c>
    </row>
    <row r="1808" spans="1:3" x14ac:dyDescent="0.3">
      <c r="A1808" t="s">
        <v>8391</v>
      </c>
      <c r="C1808" t="s">
        <v>8223</v>
      </c>
    </row>
    <row r="1809" spans="1:3" x14ac:dyDescent="0.3">
      <c r="A1809" t="s">
        <v>8391</v>
      </c>
      <c r="C1809" t="s">
        <v>8223</v>
      </c>
    </row>
    <row r="1810" spans="1:3" x14ac:dyDescent="0.3">
      <c r="A1810" t="s">
        <v>8391</v>
      </c>
      <c r="C1810" t="s">
        <v>8223</v>
      </c>
    </row>
    <row r="1811" spans="1:3" x14ac:dyDescent="0.3">
      <c r="A1811" t="s">
        <v>8391</v>
      </c>
      <c r="C1811" t="s">
        <v>8223</v>
      </c>
    </row>
    <row r="1812" spans="1:3" x14ac:dyDescent="0.3">
      <c r="A1812" t="s">
        <v>8391</v>
      </c>
      <c r="C1812" t="s">
        <v>8223</v>
      </c>
    </row>
    <row r="1813" spans="1:3" x14ac:dyDescent="0.3">
      <c r="A1813" t="s">
        <v>8391</v>
      </c>
      <c r="C1813" t="s">
        <v>8223</v>
      </c>
    </row>
    <row r="1814" spans="1:3" x14ac:dyDescent="0.3">
      <c r="A1814" t="s">
        <v>8391</v>
      </c>
      <c r="C1814" t="s">
        <v>8223</v>
      </c>
    </row>
    <row r="1815" spans="1:3" x14ac:dyDescent="0.3">
      <c r="A1815" t="s">
        <v>8391</v>
      </c>
      <c r="C1815" t="s">
        <v>8223</v>
      </c>
    </row>
    <row r="1816" spans="1:3" x14ac:dyDescent="0.3">
      <c r="A1816" t="s">
        <v>8391</v>
      </c>
      <c r="C1816" t="s">
        <v>8223</v>
      </c>
    </row>
    <row r="1817" spans="1:3" x14ac:dyDescent="0.3">
      <c r="A1817" t="s">
        <v>8391</v>
      </c>
      <c r="C1817" t="s">
        <v>8223</v>
      </c>
    </row>
    <row r="1818" spans="1:3" x14ac:dyDescent="0.3">
      <c r="A1818" t="s">
        <v>8391</v>
      </c>
      <c r="C1818" t="s">
        <v>8223</v>
      </c>
    </row>
    <row r="1819" spans="1:3" x14ac:dyDescent="0.3">
      <c r="A1819" t="s">
        <v>8391</v>
      </c>
      <c r="C1819" t="s">
        <v>8223</v>
      </c>
    </row>
    <row r="1820" spans="1:3" x14ac:dyDescent="0.3">
      <c r="A1820" t="s">
        <v>8391</v>
      </c>
      <c r="C1820" t="s">
        <v>8223</v>
      </c>
    </row>
    <row r="1821" spans="1:3" x14ac:dyDescent="0.3">
      <c r="A1821" t="s">
        <v>8391</v>
      </c>
      <c r="C1821" t="s">
        <v>8223</v>
      </c>
    </row>
    <row r="1822" spans="1:3" x14ac:dyDescent="0.3">
      <c r="A1822" t="s">
        <v>8391</v>
      </c>
      <c r="C1822" t="s">
        <v>8223</v>
      </c>
    </row>
    <row r="1823" spans="1:3" x14ac:dyDescent="0.3">
      <c r="A1823" t="s">
        <v>8391</v>
      </c>
      <c r="C1823" t="s">
        <v>8223</v>
      </c>
    </row>
    <row r="1824" spans="1:3" x14ac:dyDescent="0.3">
      <c r="A1824" t="s">
        <v>8391</v>
      </c>
      <c r="C1824" t="s">
        <v>8223</v>
      </c>
    </row>
    <row r="1825" spans="1:3" x14ac:dyDescent="0.3">
      <c r="A1825" t="s">
        <v>8391</v>
      </c>
      <c r="C1825" t="s">
        <v>8223</v>
      </c>
    </row>
    <row r="1826" spans="1:3" x14ac:dyDescent="0.3">
      <c r="A1826" t="s">
        <v>8391</v>
      </c>
      <c r="C1826" t="s">
        <v>8223</v>
      </c>
    </row>
    <row r="1827" spans="1:3" x14ac:dyDescent="0.3">
      <c r="A1827" t="s">
        <v>8391</v>
      </c>
      <c r="C1827" t="s">
        <v>8223</v>
      </c>
    </row>
    <row r="1828" spans="1:3" x14ac:dyDescent="0.3">
      <c r="A1828" t="s">
        <v>8391</v>
      </c>
      <c r="C1828" t="s">
        <v>8223</v>
      </c>
    </row>
    <row r="1829" spans="1:3" x14ac:dyDescent="0.3">
      <c r="A1829" t="s">
        <v>8391</v>
      </c>
      <c r="C1829" t="s">
        <v>8223</v>
      </c>
    </row>
    <row r="1830" spans="1:3" x14ac:dyDescent="0.3">
      <c r="A1830" t="s">
        <v>8391</v>
      </c>
      <c r="C1830" t="s">
        <v>8223</v>
      </c>
    </row>
    <row r="1831" spans="1:3" x14ac:dyDescent="0.3">
      <c r="A1831" t="s">
        <v>8391</v>
      </c>
      <c r="C1831" t="s">
        <v>8223</v>
      </c>
    </row>
    <row r="1832" spans="1:3" x14ac:dyDescent="0.3">
      <c r="A1832" t="s">
        <v>8391</v>
      </c>
      <c r="C1832" t="s">
        <v>8223</v>
      </c>
    </row>
    <row r="1833" spans="1:3" x14ac:dyDescent="0.3">
      <c r="A1833" t="s">
        <v>8391</v>
      </c>
      <c r="C1833" t="s">
        <v>8223</v>
      </c>
    </row>
    <row r="1834" spans="1:3" x14ac:dyDescent="0.3">
      <c r="A1834" t="s">
        <v>8391</v>
      </c>
      <c r="C1834" t="s">
        <v>8223</v>
      </c>
    </row>
    <row r="1835" spans="1:3" x14ac:dyDescent="0.3">
      <c r="A1835" t="s">
        <v>8391</v>
      </c>
      <c r="C1835" t="s">
        <v>8223</v>
      </c>
    </row>
    <row r="1836" spans="1:3" x14ac:dyDescent="0.3">
      <c r="A1836" t="s">
        <v>8391</v>
      </c>
      <c r="C1836" t="s">
        <v>8223</v>
      </c>
    </row>
    <row r="1837" spans="1:3" x14ac:dyDescent="0.3">
      <c r="A1837" t="s">
        <v>8391</v>
      </c>
      <c r="C1837" t="s">
        <v>8223</v>
      </c>
    </row>
    <row r="1838" spans="1:3" x14ac:dyDescent="0.3">
      <c r="A1838" t="s">
        <v>8391</v>
      </c>
      <c r="C1838" t="s">
        <v>8223</v>
      </c>
    </row>
    <row r="1839" spans="1:3" x14ac:dyDescent="0.3">
      <c r="A1839" t="s">
        <v>8391</v>
      </c>
      <c r="C1839" t="s">
        <v>8223</v>
      </c>
    </row>
    <row r="1840" spans="1:3" x14ac:dyDescent="0.3">
      <c r="A1840" t="s">
        <v>8391</v>
      </c>
      <c r="C1840" t="s">
        <v>8223</v>
      </c>
    </row>
    <row r="1841" spans="1:3" x14ac:dyDescent="0.3">
      <c r="A1841" t="s">
        <v>8391</v>
      </c>
      <c r="C1841" t="s">
        <v>8223</v>
      </c>
    </row>
    <row r="1842" spans="1:3" x14ac:dyDescent="0.3">
      <c r="A1842" t="s">
        <v>8391</v>
      </c>
      <c r="C1842" t="s">
        <v>8223</v>
      </c>
    </row>
    <row r="1843" spans="1:3" x14ac:dyDescent="0.3">
      <c r="A1843" t="s">
        <v>8391</v>
      </c>
      <c r="C1843" t="s">
        <v>8223</v>
      </c>
    </row>
    <row r="1844" spans="1:3" x14ac:dyDescent="0.3">
      <c r="A1844" t="s">
        <v>8391</v>
      </c>
      <c r="C1844" t="s">
        <v>8223</v>
      </c>
    </row>
    <row r="1845" spans="1:3" x14ac:dyDescent="0.3">
      <c r="A1845" t="s">
        <v>8391</v>
      </c>
      <c r="C1845" t="s">
        <v>8223</v>
      </c>
    </row>
    <row r="1846" spans="1:3" x14ac:dyDescent="0.3">
      <c r="A1846" t="s">
        <v>8391</v>
      </c>
      <c r="C1846" t="s">
        <v>8223</v>
      </c>
    </row>
    <row r="1847" spans="1:3" x14ac:dyDescent="0.3">
      <c r="A1847" t="s">
        <v>8391</v>
      </c>
      <c r="C1847" t="s">
        <v>8223</v>
      </c>
    </row>
    <row r="1848" spans="1:3" x14ac:dyDescent="0.3">
      <c r="A1848" t="s">
        <v>8391</v>
      </c>
      <c r="C1848" t="s">
        <v>8223</v>
      </c>
    </row>
    <row r="1849" spans="1:3" x14ac:dyDescent="0.3">
      <c r="A1849" t="s">
        <v>8391</v>
      </c>
      <c r="C1849" t="s">
        <v>8223</v>
      </c>
    </row>
    <row r="1850" spans="1:3" x14ac:dyDescent="0.3">
      <c r="A1850" t="s">
        <v>8391</v>
      </c>
      <c r="C1850" t="s">
        <v>8223</v>
      </c>
    </row>
    <row r="1851" spans="1:3" x14ac:dyDescent="0.3">
      <c r="A1851" t="s">
        <v>8391</v>
      </c>
      <c r="C1851" t="s">
        <v>8223</v>
      </c>
    </row>
    <row r="1852" spans="1:3" x14ac:dyDescent="0.3">
      <c r="A1852" t="s">
        <v>8391</v>
      </c>
      <c r="C1852" t="s">
        <v>8223</v>
      </c>
    </row>
    <row r="1853" spans="1:3" x14ac:dyDescent="0.3">
      <c r="A1853" t="s">
        <v>8391</v>
      </c>
      <c r="C1853" t="s">
        <v>8223</v>
      </c>
    </row>
    <row r="1854" spans="1:3" x14ac:dyDescent="0.3">
      <c r="A1854" t="s">
        <v>8391</v>
      </c>
      <c r="C1854" t="s">
        <v>8223</v>
      </c>
    </row>
    <row r="1855" spans="1:3" x14ac:dyDescent="0.3">
      <c r="A1855" t="s">
        <v>8391</v>
      </c>
      <c r="C1855" t="s">
        <v>8223</v>
      </c>
    </row>
    <row r="1856" spans="1:3" x14ac:dyDescent="0.3">
      <c r="A1856" t="s">
        <v>8391</v>
      </c>
      <c r="C1856" t="s">
        <v>8223</v>
      </c>
    </row>
    <row r="1857" spans="1:3" x14ac:dyDescent="0.3">
      <c r="A1857" t="s">
        <v>8391</v>
      </c>
      <c r="C1857" t="s">
        <v>8223</v>
      </c>
    </row>
    <row r="1858" spans="1:3" x14ac:dyDescent="0.3">
      <c r="A1858" t="s">
        <v>8391</v>
      </c>
      <c r="C1858" t="s">
        <v>8223</v>
      </c>
    </row>
    <row r="1859" spans="1:3" x14ac:dyDescent="0.3">
      <c r="A1859" t="s">
        <v>8391</v>
      </c>
      <c r="C1859" t="s">
        <v>8223</v>
      </c>
    </row>
    <row r="1860" spans="1:3" x14ac:dyDescent="0.3">
      <c r="A1860" t="s">
        <v>8391</v>
      </c>
      <c r="C1860" t="s">
        <v>8223</v>
      </c>
    </row>
    <row r="1861" spans="1:3" x14ac:dyDescent="0.3">
      <c r="A1861" t="s">
        <v>8391</v>
      </c>
      <c r="C1861" t="s">
        <v>8223</v>
      </c>
    </row>
    <row r="1862" spans="1:3" x14ac:dyDescent="0.3">
      <c r="A1862" t="s">
        <v>8391</v>
      </c>
      <c r="C1862" t="s">
        <v>8223</v>
      </c>
    </row>
    <row r="1863" spans="1:3" x14ac:dyDescent="0.3">
      <c r="A1863" t="s">
        <v>8391</v>
      </c>
      <c r="C1863" t="s">
        <v>8223</v>
      </c>
    </row>
    <row r="1864" spans="1:3" x14ac:dyDescent="0.3">
      <c r="A1864" t="s">
        <v>8391</v>
      </c>
      <c r="C1864" t="s">
        <v>8223</v>
      </c>
    </row>
    <row r="1865" spans="1:3" x14ac:dyDescent="0.3">
      <c r="A1865" t="s">
        <v>8391</v>
      </c>
      <c r="C1865" t="s">
        <v>8223</v>
      </c>
    </row>
    <row r="1866" spans="1:3" x14ac:dyDescent="0.3">
      <c r="A1866" t="s">
        <v>8391</v>
      </c>
      <c r="C1866" t="s">
        <v>8223</v>
      </c>
    </row>
    <row r="1867" spans="1:3" x14ac:dyDescent="0.3">
      <c r="A1867" t="s">
        <v>8391</v>
      </c>
      <c r="C1867" t="s">
        <v>8223</v>
      </c>
    </row>
    <row r="1868" spans="1:3" x14ac:dyDescent="0.3">
      <c r="A1868" t="s">
        <v>8391</v>
      </c>
      <c r="C1868" t="s">
        <v>8223</v>
      </c>
    </row>
    <row r="1869" spans="1:3" x14ac:dyDescent="0.3">
      <c r="A1869" t="s">
        <v>8391</v>
      </c>
      <c r="C1869" t="s">
        <v>8223</v>
      </c>
    </row>
    <row r="1870" spans="1:3" x14ac:dyDescent="0.3">
      <c r="A1870" t="s">
        <v>8391</v>
      </c>
      <c r="C1870" t="s">
        <v>8223</v>
      </c>
    </row>
    <row r="1871" spans="1:3" x14ac:dyDescent="0.3">
      <c r="A1871" t="s">
        <v>8391</v>
      </c>
      <c r="C1871" t="s">
        <v>8223</v>
      </c>
    </row>
    <row r="1872" spans="1:3" x14ac:dyDescent="0.3">
      <c r="A1872" t="s">
        <v>8391</v>
      </c>
      <c r="C1872" t="s">
        <v>8223</v>
      </c>
    </row>
    <row r="1873" spans="1:3" x14ac:dyDescent="0.3">
      <c r="A1873" t="s">
        <v>8391</v>
      </c>
      <c r="C1873" t="s">
        <v>8223</v>
      </c>
    </row>
    <row r="1874" spans="1:3" x14ac:dyDescent="0.3">
      <c r="A1874" t="s">
        <v>8391</v>
      </c>
      <c r="C1874" t="s">
        <v>8223</v>
      </c>
    </row>
    <row r="1875" spans="1:3" x14ac:dyDescent="0.3">
      <c r="A1875" t="s">
        <v>8391</v>
      </c>
      <c r="C1875" t="s">
        <v>8223</v>
      </c>
    </row>
    <row r="1876" spans="1:3" x14ac:dyDescent="0.3">
      <c r="A1876" t="s">
        <v>8391</v>
      </c>
      <c r="C1876" t="s">
        <v>8223</v>
      </c>
    </row>
    <row r="1877" spans="1:3" x14ac:dyDescent="0.3">
      <c r="A1877" t="s">
        <v>8391</v>
      </c>
      <c r="C1877" t="s">
        <v>8223</v>
      </c>
    </row>
    <row r="1878" spans="1:3" x14ac:dyDescent="0.3">
      <c r="A1878" t="s">
        <v>8391</v>
      </c>
      <c r="C1878" t="s">
        <v>8223</v>
      </c>
    </row>
    <row r="1879" spans="1:3" x14ac:dyDescent="0.3">
      <c r="A1879" t="s">
        <v>8391</v>
      </c>
      <c r="C1879" t="s">
        <v>8223</v>
      </c>
    </row>
    <row r="1880" spans="1:3" x14ac:dyDescent="0.3">
      <c r="A1880" t="s">
        <v>8391</v>
      </c>
      <c r="C1880" t="s">
        <v>8223</v>
      </c>
    </row>
    <row r="1881" spans="1:3" x14ac:dyDescent="0.3">
      <c r="A1881" t="s">
        <v>8391</v>
      </c>
      <c r="C1881" t="s">
        <v>8223</v>
      </c>
    </row>
    <row r="1882" spans="1:3" x14ac:dyDescent="0.3">
      <c r="A1882" t="s">
        <v>8391</v>
      </c>
      <c r="C1882" t="s">
        <v>8223</v>
      </c>
    </row>
    <row r="1883" spans="1:3" x14ac:dyDescent="0.3">
      <c r="A1883" t="s">
        <v>8391</v>
      </c>
      <c r="C1883" t="s">
        <v>8223</v>
      </c>
    </row>
    <row r="1884" spans="1:3" x14ac:dyDescent="0.3">
      <c r="A1884" t="s">
        <v>8391</v>
      </c>
      <c r="C1884" t="s">
        <v>8223</v>
      </c>
    </row>
    <row r="1885" spans="1:3" x14ac:dyDescent="0.3">
      <c r="A1885" t="s">
        <v>8391</v>
      </c>
      <c r="C1885" t="s">
        <v>8223</v>
      </c>
    </row>
    <row r="1886" spans="1:3" x14ac:dyDescent="0.3">
      <c r="A1886" t="s">
        <v>8391</v>
      </c>
      <c r="C1886" t="s">
        <v>8223</v>
      </c>
    </row>
    <row r="1887" spans="1:3" x14ac:dyDescent="0.3">
      <c r="A1887" t="s">
        <v>8391</v>
      </c>
      <c r="C1887" t="s">
        <v>8223</v>
      </c>
    </row>
    <row r="1888" spans="1:3" x14ac:dyDescent="0.3">
      <c r="A1888" t="s">
        <v>8391</v>
      </c>
      <c r="C1888" t="s">
        <v>8223</v>
      </c>
    </row>
    <row r="1889" spans="1:3" x14ac:dyDescent="0.3">
      <c r="A1889" t="s">
        <v>8391</v>
      </c>
      <c r="C1889" t="s">
        <v>8223</v>
      </c>
    </row>
    <row r="1890" spans="1:3" x14ac:dyDescent="0.3">
      <c r="A1890" t="s">
        <v>8391</v>
      </c>
      <c r="C1890" t="s">
        <v>8223</v>
      </c>
    </row>
    <row r="1891" spans="1:3" x14ac:dyDescent="0.3">
      <c r="A1891" t="s">
        <v>8391</v>
      </c>
      <c r="C1891" t="s">
        <v>8223</v>
      </c>
    </row>
    <row r="1892" spans="1:3" x14ac:dyDescent="0.3">
      <c r="A1892" t="s">
        <v>8391</v>
      </c>
      <c r="C1892" t="s">
        <v>8223</v>
      </c>
    </row>
    <row r="1893" spans="1:3" x14ac:dyDescent="0.3">
      <c r="A1893" t="s">
        <v>8391</v>
      </c>
      <c r="C1893" t="s">
        <v>8223</v>
      </c>
    </row>
    <row r="1894" spans="1:3" x14ac:dyDescent="0.3">
      <c r="A1894" t="s">
        <v>8391</v>
      </c>
      <c r="C1894" t="s">
        <v>8223</v>
      </c>
    </row>
    <row r="1895" spans="1:3" x14ac:dyDescent="0.3">
      <c r="A1895" t="s">
        <v>8391</v>
      </c>
      <c r="C1895" t="s">
        <v>8223</v>
      </c>
    </row>
    <row r="1896" spans="1:3" x14ac:dyDescent="0.3">
      <c r="A1896" t="s">
        <v>8391</v>
      </c>
      <c r="C1896" t="s">
        <v>8223</v>
      </c>
    </row>
    <row r="1897" spans="1:3" x14ac:dyDescent="0.3">
      <c r="A1897" t="s">
        <v>8391</v>
      </c>
      <c r="C1897" t="s">
        <v>8223</v>
      </c>
    </row>
    <row r="1898" spans="1:3" x14ac:dyDescent="0.3">
      <c r="A1898" t="s">
        <v>8391</v>
      </c>
      <c r="C1898" t="s">
        <v>8223</v>
      </c>
    </row>
    <row r="1899" spans="1:3" x14ac:dyDescent="0.3">
      <c r="A1899" t="s">
        <v>8391</v>
      </c>
      <c r="C1899" t="s">
        <v>8223</v>
      </c>
    </row>
    <row r="1900" spans="1:3" x14ac:dyDescent="0.3">
      <c r="A1900" t="s">
        <v>8391</v>
      </c>
      <c r="C1900" t="s">
        <v>8223</v>
      </c>
    </row>
    <row r="1901" spans="1:3" x14ac:dyDescent="0.3">
      <c r="A1901" t="s">
        <v>8391</v>
      </c>
      <c r="C1901" t="s">
        <v>8223</v>
      </c>
    </row>
    <row r="1902" spans="1:3" x14ac:dyDescent="0.3">
      <c r="A1902" t="s">
        <v>8391</v>
      </c>
      <c r="C1902" t="s">
        <v>8223</v>
      </c>
    </row>
    <row r="1903" spans="1:3" x14ac:dyDescent="0.3">
      <c r="A1903" t="s">
        <v>8391</v>
      </c>
      <c r="C1903" t="s">
        <v>8223</v>
      </c>
    </row>
    <row r="1904" spans="1:3" x14ac:dyDescent="0.3">
      <c r="A1904" t="s">
        <v>8391</v>
      </c>
      <c r="C1904" t="s">
        <v>8223</v>
      </c>
    </row>
    <row r="1905" spans="1:3" x14ac:dyDescent="0.3">
      <c r="A1905" t="s">
        <v>8391</v>
      </c>
      <c r="C1905" t="s">
        <v>8223</v>
      </c>
    </row>
    <row r="1906" spans="1:3" x14ac:dyDescent="0.3">
      <c r="A1906" t="s">
        <v>8391</v>
      </c>
      <c r="C1906" t="s">
        <v>8223</v>
      </c>
    </row>
    <row r="1907" spans="1:3" x14ac:dyDescent="0.3">
      <c r="A1907" t="s">
        <v>8391</v>
      </c>
      <c r="C1907" t="s">
        <v>8223</v>
      </c>
    </row>
    <row r="1908" spans="1:3" x14ac:dyDescent="0.3">
      <c r="A1908" t="s">
        <v>8391</v>
      </c>
      <c r="C1908" t="s">
        <v>8223</v>
      </c>
    </row>
    <row r="1909" spans="1:3" x14ac:dyDescent="0.3">
      <c r="A1909" t="s">
        <v>8391</v>
      </c>
      <c r="C1909" t="s">
        <v>8223</v>
      </c>
    </row>
    <row r="1910" spans="1:3" x14ac:dyDescent="0.3">
      <c r="A1910" t="s">
        <v>8391</v>
      </c>
      <c r="C1910" t="s">
        <v>8223</v>
      </c>
    </row>
    <row r="1911" spans="1:3" x14ac:dyDescent="0.3">
      <c r="A1911" t="s">
        <v>8391</v>
      </c>
      <c r="C1911" t="s">
        <v>8223</v>
      </c>
    </row>
    <row r="1912" spans="1:3" x14ac:dyDescent="0.3">
      <c r="A1912" t="s">
        <v>8391</v>
      </c>
      <c r="C1912" t="s">
        <v>8223</v>
      </c>
    </row>
    <row r="1913" spans="1:3" x14ac:dyDescent="0.3">
      <c r="A1913" t="s">
        <v>8391</v>
      </c>
      <c r="C1913" t="s">
        <v>8223</v>
      </c>
    </row>
    <row r="1914" spans="1:3" x14ac:dyDescent="0.3">
      <c r="A1914" t="s">
        <v>8391</v>
      </c>
      <c r="C1914" t="s">
        <v>8223</v>
      </c>
    </row>
    <row r="1915" spans="1:3" x14ac:dyDescent="0.3">
      <c r="A1915" t="s">
        <v>8391</v>
      </c>
      <c r="C1915" t="s">
        <v>8223</v>
      </c>
    </row>
    <row r="1916" spans="1:3" x14ac:dyDescent="0.3">
      <c r="A1916" t="s">
        <v>8391</v>
      </c>
      <c r="C1916" t="s">
        <v>8223</v>
      </c>
    </row>
    <row r="1917" spans="1:3" x14ac:dyDescent="0.3">
      <c r="A1917" t="s">
        <v>8391</v>
      </c>
      <c r="C1917" t="s">
        <v>8223</v>
      </c>
    </row>
    <row r="1918" spans="1:3" x14ac:dyDescent="0.3">
      <c r="A1918" t="s">
        <v>8391</v>
      </c>
      <c r="C1918" t="s">
        <v>8223</v>
      </c>
    </row>
    <row r="1919" spans="1:3" x14ac:dyDescent="0.3">
      <c r="A1919" t="s">
        <v>8391</v>
      </c>
      <c r="C1919" t="s">
        <v>8223</v>
      </c>
    </row>
    <row r="1920" spans="1:3" x14ac:dyDescent="0.3">
      <c r="A1920" t="s">
        <v>8391</v>
      </c>
      <c r="C1920" t="s">
        <v>8223</v>
      </c>
    </row>
    <row r="1921" spans="1:3" x14ac:dyDescent="0.3">
      <c r="A1921" t="s">
        <v>8391</v>
      </c>
      <c r="C1921" t="s">
        <v>8223</v>
      </c>
    </row>
    <row r="1922" spans="1:3" x14ac:dyDescent="0.3">
      <c r="A1922" t="s">
        <v>8391</v>
      </c>
      <c r="C1922" t="s">
        <v>8223</v>
      </c>
    </row>
    <row r="1923" spans="1:3" x14ac:dyDescent="0.3">
      <c r="A1923" t="s">
        <v>8391</v>
      </c>
      <c r="C1923" t="s">
        <v>8223</v>
      </c>
    </row>
    <row r="1924" spans="1:3" x14ac:dyDescent="0.3">
      <c r="A1924" t="s">
        <v>8391</v>
      </c>
      <c r="C1924" t="s">
        <v>8223</v>
      </c>
    </row>
    <row r="1925" spans="1:3" x14ac:dyDescent="0.3">
      <c r="A1925" t="s">
        <v>8391</v>
      </c>
      <c r="C1925" t="s">
        <v>8223</v>
      </c>
    </row>
    <row r="1926" spans="1:3" x14ac:dyDescent="0.3">
      <c r="A1926" t="s">
        <v>8391</v>
      </c>
      <c r="C1926" t="s">
        <v>8223</v>
      </c>
    </row>
    <row r="1927" spans="1:3" x14ac:dyDescent="0.3">
      <c r="A1927" t="s">
        <v>8391</v>
      </c>
      <c r="C1927" t="s">
        <v>8223</v>
      </c>
    </row>
    <row r="1928" spans="1:3" x14ac:dyDescent="0.3">
      <c r="A1928" t="s">
        <v>8391</v>
      </c>
      <c r="C1928" t="s">
        <v>8223</v>
      </c>
    </row>
    <row r="1929" spans="1:3" x14ac:dyDescent="0.3">
      <c r="A1929" t="s">
        <v>8391</v>
      </c>
      <c r="C1929" t="s">
        <v>8223</v>
      </c>
    </row>
    <row r="1930" spans="1:3" x14ac:dyDescent="0.3">
      <c r="A1930" t="s">
        <v>8391</v>
      </c>
      <c r="C1930" t="s">
        <v>8223</v>
      </c>
    </row>
    <row r="1931" spans="1:3" x14ac:dyDescent="0.3">
      <c r="A1931" t="s">
        <v>8391</v>
      </c>
      <c r="C1931" t="s">
        <v>8223</v>
      </c>
    </row>
    <row r="1932" spans="1:3" x14ac:dyDescent="0.3">
      <c r="A1932" t="s">
        <v>8391</v>
      </c>
      <c r="C1932" t="s">
        <v>8223</v>
      </c>
    </row>
    <row r="1933" spans="1:3" x14ac:dyDescent="0.3">
      <c r="A1933" t="s">
        <v>8391</v>
      </c>
      <c r="C1933" t="s">
        <v>8223</v>
      </c>
    </row>
    <row r="1934" spans="1:3" x14ac:dyDescent="0.3">
      <c r="A1934" t="s">
        <v>8391</v>
      </c>
      <c r="C1934" t="s">
        <v>8223</v>
      </c>
    </row>
    <row r="1935" spans="1:3" x14ac:dyDescent="0.3">
      <c r="A1935" t="s">
        <v>8391</v>
      </c>
      <c r="C1935" t="s">
        <v>8223</v>
      </c>
    </row>
    <row r="1936" spans="1:3" x14ac:dyDescent="0.3">
      <c r="A1936" t="s">
        <v>8391</v>
      </c>
      <c r="C1936" t="s">
        <v>8223</v>
      </c>
    </row>
    <row r="1937" spans="1:3" x14ac:dyDescent="0.3">
      <c r="A1937" t="s">
        <v>8391</v>
      </c>
      <c r="C1937" t="s">
        <v>8223</v>
      </c>
    </row>
    <row r="1938" spans="1:3" x14ac:dyDescent="0.3">
      <c r="A1938" t="s">
        <v>8391</v>
      </c>
      <c r="C1938" t="s">
        <v>8223</v>
      </c>
    </row>
    <row r="1939" spans="1:3" x14ac:dyDescent="0.3">
      <c r="A1939" t="s">
        <v>8391</v>
      </c>
      <c r="C1939" t="s">
        <v>8223</v>
      </c>
    </row>
    <row r="1940" spans="1:3" x14ac:dyDescent="0.3">
      <c r="A1940" t="s">
        <v>8391</v>
      </c>
      <c r="C1940" t="s">
        <v>8223</v>
      </c>
    </row>
    <row r="1941" spans="1:3" x14ac:dyDescent="0.3">
      <c r="A1941" t="s">
        <v>8391</v>
      </c>
      <c r="C1941" t="s">
        <v>8223</v>
      </c>
    </row>
    <row r="1942" spans="1:3" x14ac:dyDescent="0.3">
      <c r="A1942" t="s">
        <v>8391</v>
      </c>
      <c r="C1942" t="s">
        <v>8223</v>
      </c>
    </row>
    <row r="1943" spans="1:3" x14ac:dyDescent="0.3">
      <c r="A1943" t="s">
        <v>8391</v>
      </c>
      <c r="C1943" t="s">
        <v>8223</v>
      </c>
    </row>
    <row r="1944" spans="1:3" x14ac:dyDescent="0.3">
      <c r="A1944" t="s">
        <v>8391</v>
      </c>
      <c r="C1944" t="s">
        <v>8223</v>
      </c>
    </row>
    <row r="1945" spans="1:3" x14ac:dyDescent="0.3">
      <c r="A1945" t="s">
        <v>8391</v>
      </c>
      <c r="C1945" t="s">
        <v>8223</v>
      </c>
    </row>
    <row r="1946" spans="1:3" x14ac:dyDescent="0.3">
      <c r="A1946" t="s">
        <v>8391</v>
      </c>
      <c r="C1946" t="s">
        <v>8223</v>
      </c>
    </row>
    <row r="1947" spans="1:3" x14ac:dyDescent="0.3">
      <c r="A1947" t="s">
        <v>8391</v>
      </c>
      <c r="C1947" t="s">
        <v>8223</v>
      </c>
    </row>
    <row r="1948" spans="1:3" x14ac:dyDescent="0.3">
      <c r="A1948" t="s">
        <v>8391</v>
      </c>
      <c r="C1948" t="s">
        <v>8223</v>
      </c>
    </row>
    <row r="1949" spans="1:3" x14ac:dyDescent="0.3">
      <c r="A1949" t="s">
        <v>8391</v>
      </c>
      <c r="C1949" t="s">
        <v>8223</v>
      </c>
    </row>
    <row r="1950" spans="1:3" x14ac:dyDescent="0.3">
      <c r="A1950" t="s">
        <v>8391</v>
      </c>
      <c r="C1950" t="s">
        <v>8223</v>
      </c>
    </row>
    <row r="1951" spans="1:3" x14ac:dyDescent="0.3">
      <c r="A1951" t="s">
        <v>8391</v>
      </c>
      <c r="C1951" t="s">
        <v>8223</v>
      </c>
    </row>
    <row r="1952" spans="1:3" x14ac:dyDescent="0.3">
      <c r="A1952" t="s">
        <v>8391</v>
      </c>
      <c r="C1952" t="s">
        <v>8223</v>
      </c>
    </row>
    <row r="1953" spans="1:3" x14ac:dyDescent="0.3">
      <c r="A1953" t="s">
        <v>8391</v>
      </c>
      <c r="C1953" t="s">
        <v>8223</v>
      </c>
    </row>
    <row r="1954" spans="1:3" x14ac:dyDescent="0.3">
      <c r="A1954" t="s">
        <v>8391</v>
      </c>
      <c r="C1954" t="s">
        <v>8223</v>
      </c>
    </row>
    <row r="1955" spans="1:3" x14ac:dyDescent="0.3">
      <c r="A1955" t="s">
        <v>8391</v>
      </c>
      <c r="C1955" t="s">
        <v>8223</v>
      </c>
    </row>
    <row r="1956" spans="1:3" x14ac:dyDescent="0.3">
      <c r="A1956" t="s">
        <v>8391</v>
      </c>
      <c r="C1956" t="s">
        <v>8223</v>
      </c>
    </row>
    <row r="1957" spans="1:3" x14ac:dyDescent="0.3">
      <c r="A1957" t="s">
        <v>8391</v>
      </c>
      <c r="C1957" t="s">
        <v>8223</v>
      </c>
    </row>
    <row r="1958" spans="1:3" x14ac:dyDescent="0.3">
      <c r="A1958" t="s">
        <v>8391</v>
      </c>
      <c r="C1958" t="s">
        <v>8223</v>
      </c>
    </row>
    <row r="1959" spans="1:3" x14ac:dyDescent="0.3">
      <c r="A1959" t="s">
        <v>8391</v>
      </c>
      <c r="C1959" t="s">
        <v>8223</v>
      </c>
    </row>
    <row r="1960" spans="1:3" x14ac:dyDescent="0.3">
      <c r="A1960" t="s">
        <v>8391</v>
      </c>
      <c r="C1960" t="s">
        <v>8223</v>
      </c>
    </row>
    <row r="1961" spans="1:3" x14ac:dyDescent="0.3">
      <c r="A1961" t="s">
        <v>8391</v>
      </c>
      <c r="C1961" t="s">
        <v>8223</v>
      </c>
    </row>
    <row r="1962" spans="1:3" x14ac:dyDescent="0.3">
      <c r="A1962" t="s">
        <v>8391</v>
      </c>
      <c r="C1962" t="s">
        <v>8223</v>
      </c>
    </row>
    <row r="1963" spans="1:3" x14ac:dyDescent="0.3">
      <c r="A1963" t="s">
        <v>8391</v>
      </c>
      <c r="C1963" t="s">
        <v>8223</v>
      </c>
    </row>
    <row r="1964" spans="1:3" x14ac:dyDescent="0.3">
      <c r="A1964" t="s">
        <v>8391</v>
      </c>
      <c r="C1964" t="s">
        <v>8223</v>
      </c>
    </row>
    <row r="1965" spans="1:3" x14ac:dyDescent="0.3">
      <c r="A1965" t="s">
        <v>8391</v>
      </c>
      <c r="C1965" t="s">
        <v>8223</v>
      </c>
    </row>
    <row r="1966" spans="1:3" x14ac:dyDescent="0.3">
      <c r="A1966" t="s">
        <v>8391</v>
      </c>
      <c r="C1966" t="s">
        <v>8223</v>
      </c>
    </row>
    <row r="1967" spans="1:3" x14ac:dyDescent="0.3">
      <c r="A1967" t="s">
        <v>8391</v>
      </c>
      <c r="C1967" t="s">
        <v>8223</v>
      </c>
    </row>
    <row r="1968" spans="1:3" x14ac:dyDescent="0.3">
      <c r="A1968" t="s">
        <v>8391</v>
      </c>
      <c r="C1968" t="s">
        <v>8223</v>
      </c>
    </row>
    <row r="1969" spans="1:3" x14ac:dyDescent="0.3">
      <c r="A1969" t="s">
        <v>8391</v>
      </c>
      <c r="C1969" t="s">
        <v>8223</v>
      </c>
    </row>
    <row r="1970" spans="1:3" x14ac:dyDescent="0.3">
      <c r="A1970" t="s">
        <v>8391</v>
      </c>
      <c r="C1970" t="s">
        <v>8223</v>
      </c>
    </row>
    <row r="1971" spans="1:3" x14ac:dyDescent="0.3">
      <c r="A1971" t="s">
        <v>8391</v>
      </c>
      <c r="C1971" t="s">
        <v>8223</v>
      </c>
    </row>
    <row r="1972" spans="1:3" x14ac:dyDescent="0.3">
      <c r="A1972" t="s">
        <v>8391</v>
      </c>
      <c r="C1972" t="s">
        <v>8223</v>
      </c>
    </row>
    <row r="1973" spans="1:3" x14ac:dyDescent="0.3">
      <c r="A1973" t="s">
        <v>8391</v>
      </c>
      <c r="C1973" t="s">
        <v>8223</v>
      </c>
    </row>
    <row r="1974" spans="1:3" x14ac:dyDescent="0.3">
      <c r="A1974" t="s">
        <v>8391</v>
      </c>
      <c r="C1974" t="s">
        <v>8223</v>
      </c>
    </row>
    <row r="1975" spans="1:3" x14ac:dyDescent="0.3">
      <c r="A1975" t="s">
        <v>8391</v>
      </c>
      <c r="C1975" t="s">
        <v>8223</v>
      </c>
    </row>
    <row r="1976" spans="1:3" x14ac:dyDescent="0.3">
      <c r="A1976" t="s">
        <v>8391</v>
      </c>
      <c r="C1976" t="s">
        <v>8223</v>
      </c>
    </row>
    <row r="1977" spans="1:3" x14ac:dyDescent="0.3">
      <c r="A1977" t="s">
        <v>8391</v>
      </c>
      <c r="C1977" t="s">
        <v>8223</v>
      </c>
    </row>
    <row r="1978" spans="1:3" x14ac:dyDescent="0.3">
      <c r="A1978" t="s">
        <v>8391</v>
      </c>
      <c r="C1978" t="s">
        <v>8223</v>
      </c>
    </row>
    <row r="1979" spans="1:3" x14ac:dyDescent="0.3">
      <c r="A1979" t="s">
        <v>8391</v>
      </c>
      <c r="C1979" t="s">
        <v>8223</v>
      </c>
    </row>
    <row r="1980" spans="1:3" x14ac:dyDescent="0.3">
      <c r="A1980" t="s">
        <v>8391</v>
      </c>
      <c r="C1980" t="s">
        <v>8223</v>
      </c>
    </row>
    <row r="1981" spans="1:3" x14ac:dyDescent="0.3">
      <c r="A1981" t="s">
        <v>8391</v>
      </c>
      <c r="C1981" t="s">
        <v>8223</v>
      </c>
    </row>
    <row r="1982" spans="1:3" x14ac:dyDescent="0.3">
      <c r="A1982" t="s">
        <v>8391</v>
      </c>
      <c r="C1982" t="s">
        <v>8223</v>
      </c>
    </row>
    <row r="1983" spans="1:3" x14ac:dyDescent="0.3">
      <c r="A1983" t="s">
        <v>8391</v>
      </c>
      <c r="C1983" t="s">
        <v>8223</v>
      </c>
    </row>
    <row r="1984" spans="1:3" x14ac:dyDescent="0.3">
      <c r="A1984" t="s">
        <v>8391</v>
      </c>
      <c r="C1984" t="s">
        <v>8223</v>
      </c>
    </row>
    <row r="1985" spans="1:3" x14ac:dyDescent="0.3">
      <c r="A1985" t="s">
        <v>8391</v>
      </c>
      <c r="C1985" t="s">
        <v>8223</v>
      </c>
    </row>
    <row r="1986" spans="1:3" x14ac:dyDescent="0.3">
      <c r="A1986" t="s">
        <v>8391</v>
      </c>
      <c r="C1986" t="s">
        <v>8223</v>
      </c>
    </row>
    <row r="1987" spans="1:3" x14ac:dyDescent="0.3">
      <c r="A1987" t="s">
        <v>8391</v>
      </c>
      <c r="C1987" t="s">
        <v>8223</v>
      </c>
    </row>
    <row r="1988" spans="1:3" x14ac:dyDescent="0.3">
      <c r="A1988" t="s">
        <v>8391</v>
      </c>
      <c r="C1988" t="s">
        <v>8223</v>
      </c>
    </row>
    <row r="1989" spans="1:3" x14ac:dyDescent="0.3">
      <c r="A1989" t="s">
        <v>8391</v>
      </c>
      <c r="C1989" t="s">
        <v>8223</v>
      </c>
    </row>
    <row r="1990" spans="1:3" x14ac:dyDescent="0.3">
      <c r="A1990" t="s">
        <v>8391</v>
      </c>
      <c r="C1990" t="s">
        <v>8223</v>
      </c>
    </row>
    <row r="1991" spans="1:3" x14ac:dyDescent="0.3">
      <c r="A1991" t="s">
        <v>8391</v>
      </c>
      <c r="C1991" t="s">
        <v>8223</v>
      </c>
    </row>
    <row r="1992" spans="1:3" x14ac:dyDescent="0.3">
      <c r="A1992" t="s">
        <v>8391</v>
      </c>
      <c r="C1992" t="s">
        <v>8223</v>
      </c>
    </row>
    <row r="1993" spans="1:3" x14ac:dyDescent="0.3">
      <c r="A1993" t="s">
        <v>8391</v>
      </c>
      <c r="C1993" t="s">
        <v>8223</v>
      </c>
    </row>
    <row r="1994" spans="1:3" x14ac:dyDescent="0.3">
      <c r="A1994" t="s">
        <v>8391</v>
      </c>
      <c r="C1994" t="s">
        <v>8223</v>
      </c>
    </row>
    <row r="1995" spans="1:3" x14ac:dyDescent="0.3">
      <c r="A1995" t="s">
        <v>8391</v>
      </c>
      <c r="C1995" t="s">
        <v>8223</v>
      </c>
    </row>
    <row r="1996" spans="1:3" x14ac:dyDescent="0.3">
      <c r="A1996" t="s">
        <v>8391</v>
      </c>
      <c r="C1996" t="s">
        <v>8223</v>
      </c>
    </row>
    <row r="1997" spans="1:3" x14ac:dyDescent="0.3">
      <c r="A1997" t="s">
        <v>8391</v>
      </c>
      <c r="C1997" t="s">
        <v>8223</v>
      </c>
    </row>
    <row r="1998" spans="1:3" x14ac:dyDescent="0.3">
      <c r="A1998" t="s">
        <v>8391</v>
      </c>
      <c r="C1998" t="s">
        <v>8223</v>
      </c>
    </row>
    <row r="1999" spans="1:3" x14ac:dyDescent="0.3">
      <c r="A1999" t="s">
        <v>8391</v>
      </c>
      <c r="C1999" t="s">
        <v>8223</v>
      </c>
    </row>
    <row r="2000" spans="1:3" x14ac:dyDescent="0.3">
      <c r="A2000" t="s">
        <v>8391</v>
      </c>
      <c r="C2000" t="s">
        <v>8223</v>
      </c>
    </row>
    <row r="2001" spans="1:3" x14ac:dyDescent="0.3">
      <c r="A2001" t="s">
        <v>8391</v>
      </c>
      <c r="C2001" t="s">
        <v>8223</v>
      </c>
    </row>
    <row r="2002" spans="1:3" x14ac:dyDescent="0.3">
      <c r="A2002" t="s">
        <v>8391</v>
      </c>
      <c r="C2002" t="s">
        <v>8223</v>
      </c>
    </row>
    <row r="2003" spans="1:3" x14ac:dyDescent="0.3">
      <c r="A2003" t="s">
        <v>8391</v>
      </c>
      <c r="C2003" t="s">
        <v>8223</v>
      </c>
    </row>
    <row r="2004" spans="1:3" x14ac:dyDescent="0.3">
      <c r="A2004" t="s">
        <v>8391</v>
      </c>
      <c r="C2004" t="s">
        <v>8223</v>
      </c>
    </row>
    <row r="2005" spans="1:3" x14ac:dyDescent="0.3">
      <c r="A2005" t="s">
        <v>8391</v>
      </c>
      <c r="C2005" t="s">
        <v>8223</v>
      </c>
    </row>
    <row r="2006" spans="1:3" x14ac:dyDescent="0.3">
      <c r="A2006" t="s">
        <v>8391</v>
      </c>
      <c r="C2006" t="s">
        <v>8223</v>
      </c>
    </row>
    <row r="2007" spans="1:3" x14ac:dyDescent="0.3">
      <c r="A2007" t="s">
        <v>8391</v>
      </c>
      <c r="C2007" t="s">
        <v>8223</v>
      </c>
    </row>
    <row r="2008" spans="1:3" x14ac:dyDescent="0.3">
      <c r="A2008" t="s">
        <v>8391</v>
      </c>
      <c r="C2008" t="s">
        <v>8223</v>
      </c>
    </row>
    <row r="2009" spans="1:3" x14ac:dyDescent="0.3">
      <c r="A2009" t="s">
        <v>8391</v>
      </c>
      <c r="C2009" t="s">
        <v>8223</v>
      </c>
    </row>
    <row r="2010" spans="1:3" x14ac:dyDescent="0.3">
      <c r="A2010" t="s">
        <v>8391</v>
      </c>
      <c r="C2010" t="s">
        <v>8223</v>
      </c>
    </row>
    <row r="2011" spans="1:3" x14ac:dyDescent="0.3">
      <c r="A2011" t="s">
        <v>8391</v>
      </c>
      <c r="C2011" t="s">
        <v>8223</v>
      </c>
    </row>
    <row r="2012" spans="1:3" x14ac:dyDescent="0.3">
      <c r="A2012" t="s">
        <v>8391</v>
      </c>
      <c r="C2012" t="s">
        <v>8223</v>
      </c>
    </row>
    <row r="2013" spans="1:3" x14ac:dyDescent="0.3">
      <c r="A2013" t="s">
        <v>8391</v>
      </c>
      <c r="C2013" t="s">
        <v>8223</v>
      </c>
    </row>
    <row r="2014" spans="1:3" x14ac:dyDescent="0.3">
      <c r="A2014" t="s">
        <v>8391</v>
      </c>
      <c r="C2014" t="s">
        <v>8223</v>
      </c>
    </row>
    <row r="2015" spans="1:3" x14ac:dyDescent="0.3">
      <c r="A2015" t="s">
        <v>8391</v>
      </c>
      <c r="C2015" t="s">
        <v>8223</v>
      </c>
    </row>
    <row r="2016" spans="1:3" x14ac:dyDescent="0.3">
      <c r="A2016" t="s">
        <v>8391</v>
      </c>
      <c r="C2016" t="s">
        <v>8223</v>
      </c>
    </row>
    <row r="2017" spans="1:3" x14ac:dyDescent="0.3">
      <c r="A2017" t="s">
        <v>8391</v>
      </c>
      <c r="C2017" t="s">
        <v>8223</v>
      </c>
    </row>
    <row r="2018" spans="1:3" x14ac:dyDescent="0.3">
      <c r="A2018" t="s">
        <v>8391</v>
      </c>
      <c r="C2018" t="s">
        <v>8223</v>
      </c>
    </row>
    <row r="2019" spans="1:3" x14ac:dyDescent="0.3">
      <c r="A2019" t="s">
        <v>8391</v>
      </c>
      <c r="C2019" t="s">
        <v>8223</v>
      </c>
    </row>
    <row r="2020" spans="1:3" x14ac:dyDescent="0.3">
      <c r="A2020" t="s">
        <v>8391</v>
      </c>
      <c r="C2020" t="s">
        <v>8223</v>
      </c>
    </row>
    <row r="2021" spans="1:3" x14ac:dyDescent="0.3">
      <c r="A2021" t="s">
        <v>8391</v>
      </c>
      <c r="C2021" t="s">
        <v>8223</v>
      </c>
    </row>
    <row r="2022" spans="1:3" x14ac:dyDescent="0.3">
      <c r="A2022" t="s">
        <v>8391</v>
      </c>
      <c r="C2022" t="s">
        <v>8223</v>
      </c>
    </row>
    <row r="2023" spans="1:3" x14ac:dyDescent="0.3">
      <c r="A2023" t="s">
        <v>8391</v>
      </c>
      <c r="C2023" t="s">
        <v>8223</v>
      </c>
    </row>
    <row r="2024" spans="1:3" x14ac:dyDescent="0.3">
      <c r="A2024" t="s">
        <v>8391</v>
      </c>
      <c r="C2024" t="s">
        <v>8223</v>
      </c>
    </row>
    <row r="2025" spans="1:3" x14ac:dyDescent="0.3">
      <c r="A2025" t="s">
        <v>8391</v>
      </c>
      <c r="C2025" t="s">
        <v>8223</v>
      </c>
    </row>
    <row r="2026" spans="1:3" x14ac:dyDescent="0.3">
      <c r="A2026" t="s">
        <v>8391</v>
      </c>
      <c r="C2026" t="s">
        <v>8223</v>
      </c>
    </row>
    <row r="2027" spans="1:3" x14ac:dyDescent="0.3">
      <c r="A2027" t="s">
        <v>8391</v>
      </c>
      <c r="C2027" t="s">
        <v>8223</v>
      </c>
    </row>
    <row r="2028" spans="1:3" x14ac:dyDescent="0.3">
      <c r="A2028" t="s">
        <v>8391</v>
      </c>
      <c r="C2028" t="s">
        <v>8223</v>
      </c>
    </row>
    <row r="2029" spans="1:3" x14ac:dyDescent="0.3">
      <c r="A2029" t="s">
        <v>8391</v>
      </c>
      <c r="C2029" t="s">
        <v>8223</v>
      </c>
    </row>
    <row r="2030" spans="1:3" x14ac:dyDescent="0.3">
      <c r="A2030" t="s">
        <v>8391</v>
      </c>
      <c r="C2030" t="s">
        <v>8223</v>
      </c>
    </row>
    <row r="2031" spans="1:3" x14ac:dyDescent="0.3">
      <c r="A2031" t="s">
        <v>8391</v>
      </c>
      <c r="C2031" t="s">
        <v>8223</v>
      </c>
    </row>
    <row r="2032" spans="1:3" x14ac:dyDescent="0.3">
      <c r="A2032" t="s">
        <v>8391</v>
      </c>
      <c r="C2032" t="s">
        <v>8223</v>
      </c>
    </row>
    <row r="2033" spans="1:3" x14ac:dyDescent="0.3">
      <c r="A2033" t="s">
        <v>8391</v>
      </c>
      <c r="C2033" t="s">
        <v>8223</v>
      </c>
    </row>
    <row r="2034" spans="1:3" x14ac:dyDescent="0.3">
      <c r="A2034" t="s">
        <v>8391</v>
      </c>
      <c r="C2034" t="s">
        <v>8223</v>
      </c>
    </row>
    <row r="2035" spans="1:3" x14ac:dyDescent="0.3">
      <c r="A2035" t="s">
        <v>8391</v>
      </c>
      <c r="C2035" t="s">
        <v>8223</v>
      </c>
    </row>
    <row r="2036" spans="1:3" x14ac:dyDescent="0.3">
      <c r="A2036" t="s">
        <v>8391</v>
      </c>
      <c r="C2036" t="s">
        <v>8223</v>
      </c>
    </row>
    <row r="2037" spans="1:3" x14ac:dyDescent="0.3">
      <c r="A2037" t="s">
        <v>8391</v>
      </c>
      <c r="C2037" t="s">
        <v>8223</v>
      </c>
    </row>
    <row r="2038" spans="1:3" x14ac:dyDescent="0.3">
      <c r="A2038" t="s">
        <v>8391</v>
      </c>
      <c r="C2038" t="s">
        <v>8223</v>
      </c>
    </row>
    <row r="2039" spans="1:3" x14ac:dyDescent="0.3">
      <c r="A2039" t="s">
        <v>8391</v>
      </c>
      <c r="C2039" t="s">
        <v>8223</v>
      </c>
    </row>
    <row r="2040" spans="1:3" x14ac:dyDescent="0.3">
      <c r="A2040" t="s">
        <v>8391</v>
      </c>
      <c r="C2040" t="s">
        <v>8223</v>
      </c>
    </row>
    <row r="2041" spans="1:3" x14ac:dyDescent="0.3">
      <c r="A2041" t="s">
        <v>8391</v>
      </c>
      <c r="C2041" t="s">
        <v>8223</v>
      </c>
    </row>
    <row r="2042" spans="1:3" x14ac:dyDescent="0.3">
      <c r="A2042" t="s">
        <v>8391</v>
      </c>
      <c r="C2042" t="s">
        <v>8223</v>
      </c>
    </row>
    <row r="2043" spans="1:3" x14ac:dyDescent="0.3">
      <c r="A2043" t="s">
        <v>8391</v>
      </c>
      <c r="C2043" t="s">
        <v>8223</v>
      </c>
    </row>
    <row r="2044" spans="1:3" x14ac:dyDescent="0.3">
      <c r="A2044" t="s">
        <v>8391</v>
      </c>
      <c r="C2044" t="s">
        <v>8223</v>
      </c>
    </row>
    <row r="2045" spans="1:3" x14ac:dyDescent="0.3">
      <c r="A2045" t="s">
        <v>8391</v>
      </c>
      <c r="C2045" t="s">
        <v>8223</v>
      </c>
    </row>
    <row r="2046" spans="1:3" x14ac:dyDescent="0.3">
      <c r="A2046" t="s">
        <v>8391</v>
      </c>
      <c r="C2046" t="s">
        <v>8223</v>
      </c>
    </row>
    <row r="2047" spans="1:3" x14ac:dyDescent="0.3">
      <c r="A2047" t="s">
        <v>8391</v>
      </c>
      <c r="C2047" t="s">
        <v>8223</v>
      </c>
    </row>
    <row r="2048" spans="1:3" x14ac:dyDescent="0.3">
      <c r="A2048" t="s">
        <v>8391</v>
      </c>
      <c r="C2048" t="s">
        <v>8223</v>
      </c>
    </row>
    <row r="2049" spans="1:3" x14ac:dyDescent="0.3">
      <c r="A2049" t="s">
        <v>8391</v>
      </c>
      <c r="C2049" t="s">
        <v>8223</v>
      </c>
    </row>
    <row r="2050" spans="1:3" x14ac:dyDescent="0.3">
      <c r="A2050" t="s">
        <v>8391</v>
      </c>
      <c r="C2050" t="s">
        <v>8223</v>
      </c>
    </row>
    <row r="2051" spans="1:3" x14ac:dyDescent="0.3">
      <c r="A2051" t="s">
        <v>8391</v>
      </c>
      <c r="C2051" t="s">
        <v>8223</v>
      </c>
    </row>
    <row r="2052" spans="1:3" x14ac:dyDescent="0.3">
      <c r="A2052" t="s">
        <v>8391</v>
      </c>
      <c r="C2052" t="s">
        <v>8223</v>
      </c>
    </row>
    <row r="2053" spans="1:3" x14ac:dyDescent="0.3">
      <c r="A2053" t="s">
        <v>8391</v>
      </c>
      <c r="C2053" t="s">
        <v>8223</v>
      </c>
    </row>
    <row r="2054" spans="1:3" x14ac:dyDescent="0.3">
      <c r="A2054" t="s">
        <v>8391</v>
      </c>
      <c r="C2054" t="s">
        <v>8223</v>
      </c>
    </row>
    <row r="2055" spans="1:3" x14ac:dyDescent="0.3">
      <c r="A2055" t="s">
        <v>8391</v>
      </c>
      <c r="C2055" t="s">
        <v>8223</v>
      </c>
    </row>
    <row r="2056" spans="1:3" x14ac:dyDescent="0.3">
      <c r="A2056" t="s">
        <v>8391</v>
      </c>
      <c r="C2056" t="s">
        <v>8223</v>
      </c>
    </row>
    <row r="2057" spans="1:3" x14ac:dyDescent="0.3">
      <c r="A2057" t="s">
        <v>8391</v>
      </c>
      <c r="C2057" t="s">
        <v>8223</v>
      </c>
    </row>
    <row r="2058" spans="1:3" x14ac:dyDescent="0.3">
      <c r="A2058" t="s">
        <v>8391</v>
      </c>
      <c r="C2058" t="s">
        <v>8223</v>
      </c>
    </row>
    <row r="2059" spans="1:3" x14ac:dyDescent="0.3">
      <c r="A2059" t="s">
        <v>8391</v>
      </c>
      <c r="C2059" t="s">
        <v>8223</v>
      </c>
    </row>
    <row r="2060" spans="1:3" x14ac:dyDescent="0.3">
      <c r="A2060" t="s">
        <v>8391</v>
      </c>
      <c r="C2060" t="s">
        <v>8223</v>
      </c>
    </row>
    <row r="2061" spans="1:3" x14ac:dyDescent="0.3">
      <c r="A2061" t="s">
        <v>8391</v>
      </c>
      <c r="C2061" t="s">
        <v>8223</v>
      </c>
    </row>
    <row r="2062" spans="1:3" x14ac:dyDescent="0.3">
      <c r="A2062" t="s">
        <v>8391</v>
      </c>
      <c r="C2062" t="s">
        <v>8223</v>
      </c>
    </row>
    <row r="2063" spans="1:3" x14ac:dyDescent="0.3">
      <c r="A2063" t="s">
        <v>8391</v>
      </c>
      <c r="C2063" t="s">
        <v>8223</v>
      </c>
    </row>
    <row r="2064" spans="1:3" x14ac:dyDescent="0.3">
      <c r="A2064" t="s">
        <v>8391</v>
      </c>
      <c r="C2064" t="s">
        <v>8223</v>
      </c>
    </row>
    <row r="2065" spans="1:3" x14ac:dyDescent="0.3">
      <c r="A2065" t="s">
        <v>8391</v>
      </c>
      <c r="C2065" t="s">
        <v>8223</v>
      </c>
    </row>
    <row r="2066" spans="1:3" x14ac:dyDescent="0.3">
      <c r="A2066" t="s">
        <v>8391</v>
      </c>
      <c r="C2066" t="s">
        <v>8223</v>
      </c>
    </row>
    <row r="2067" spans="1:3" x14ac:dyDescent="0.3">
      <c r="A2067" t="s">
        <v>8391</v>
      </c>
      <c r="C2067" t="s">
        <v>8223</v>
      </c>
    </row>
    <row r="2068" spans="1:3" x14ac:dyDescent="0.3">
      <c r="A2068" t="s">
        <v>8391</v>
      </c>
      <c r="C2068" t="s">
        <v>8223</v>
      </c>
    </row>
    <row r="2069" spans="1:3" x14ac:dyDescent="0.3">
      <c r="A2069" t="s">
        <v>8391</v>
      </c>
      <c r="C2069" t="s">
        <v>8223</v>
      </c>
    </row>
    <row r="2070" spans="1:3" x14ac:dyDescent="0.3">
      <c r="A2070" t="s">
        <v>8391</v>
      </c>
      <c r="C2070" t="s">
        <v>8223</v>
      </c>
    </row>
    <row r="2071" spans="1:3" x14ac:dyDescent="0.3">
      <c r="A2071" t="s">
        <v>8391</v>
      </c>
      <c r="C2071" t="s">
        <v>8223</v>
      </c>
    </row>
    <row r="2072" spans="1:3" x14ac:dyDescent="0.3">
      <c r="A2072" t="s">
        <v>8391</v>
      </c>
      <c r="C2072" t="s">
        <v>8223</v>
      </c>
    </row>
    <row r="2073" spans="1:3" x14ac:dyDescent="0.3">
      <c r="A2073" t="s">
        <v>8391</v>
      </c>
      <c r="C2073" t="s">
        <v>8223</v>
      </c>
    </row>
    <row r="2074" spans="1:3" x14ac:dyDescent="0.3">
      <c r="A2074" t="s">
        <v>8391</v>
      </c>
      <c r="C2074" t="s">
        <v>8223</v>
      </c>
    </row>
    <row r="2075" spans="1:3" x14ac:dyDescent="0.3">
      <c r="A2075" t="s">
        <v>8391</v>
      </c>
      <c r="C2075" t="s">
        <v>8223</v>
      </c>
    </row>
    <row r="2076" spans="1:3" x14ac:dyDescent="0.3">
      <c r="A2076" t="s">
        <v>8391</v>
      </c>
      <c r="C2076" t="s">
        <v>8223</v>
      </c>
    </row>
    <row r="2077" spans="1:3" x14ac:dyDescent="0.3">
      <c r="A2077" t="s">
        <v>8391</v>
      </c>
      <c r="C2077" t="s">
        <v>8223</v>
      </c>
    </row>
    <row r="2078" spans="1:3" x14ac:dyDescent="0.3">
      <c r="A2078" t="s">
        <v>8391</v>
      </c>
      <c r="C2078" t="s">
        <v>8223</v>
      </c>
    </row>
    <row r="2079" spans="1:3" x14ac:dyDescent="0.3">
      <c r="A2079" t="s">
        <v>8391</v>
      </c>
      <c r="C2079" t="s">
        <v>8223</v>
      </c>
    </row>
    <row r="2080" spans="1:3" x14ac:dyDescent="0.3">
      <c r="A2080" t="s">
        <v>8391</v>
      </c>
      <c r="C2080" t="s">
        <v>8223</v>
      </c>
    </row>
    <row r="2081" spans="1:3" x14ac:dyDescent="0.3">
      <c r="A2081" t="s">
        <v>8391</v>
      </c>
      <c r="C2081" t="s">
        <v>8223</v>
      </c>
    </row>
    <row r="2082" spans="1:3" x14ac:dyDescent="0.3">
      <c r="A2082" t="s">
        <v>8391</v>
      </c>
      <c r="C2082" t="s">
        <v>8223</v>
      </c>
    </row>
    <row r="2083" spans="1:3" x14ac:dyDescent="0.3">
      <c r="A2083" t="s">
        <v>8391</v>
      </c>
      <c r="C2083" t="s">
        <v>8223</v>
      </c>
    </row>
    <row r="2084" spans="1:3" x14ac:dyDescent="0.3">
      <c r="A2084" t="s">
        <v>8391</v>
      </c>
      <c r="C2084" t="s">
        <v>8223</v>
      </c>
    </row>
    <row r="2085" spans="1:3" x14ac:dyDescent="0.3">
      <c r="A2085" t="s">
        <v>8391</v>
      </c>
      <c r="C2085" t="s">
        <v>8223</v>
      </c>
    </row>
    <row r="2086" spans="1:3" x14ac:dyDescent="0.3">
      <c r="A2086" t="s">
        <v>8391</v>
      </c>
      <c r="C2086" t="s">
        <v>8223</v>
      </c>
    </row>
    <row r="2087" spans="1:3" x14ac:dyDescent="0.3">
      <c r="A2087" t="s">
        <v>8391</v>
      </c>
      <c r="C2087" t="s">
        <v>8223</v>
      </c>
    </row>
    <row r="2088" spans="1:3" x14ac:dyDescent="0.3">
      <c r="A2088" t="s">
        <v>8391</v>
      </c>
      <c r="C2088" t="s">
        <v>8223</v>
      </c>
    </row>
    <row r="2089" spans="1:3" x14ac:dyDescent="0.3">
      <c r="A2089" t="s">
        <v>8391</v>
      </c>
      <c r="C2089" t="s">
        <v>8223</v>
      </c>
    </row>
    <row r="2090" spans="1:3" x14ac:dyDescent="0.3">
      <c r="A2090" t="s">
        <v>8391</v>
      </c>
      <c r="C2090" t="s">
        <v>8223</v>
      </c>
    </row>
    <row r="2091" spans="1:3" x14ac:dyDescent="0.3">
      <c r="A2091" t="s">
        <v>8391</v>
      </c>
      <c r="C2091" t="s">
        <v>8223</v>
      </c>
    </row>
    <row r="2092" spans="1:3" x14ac:dyDescent="0.3">
      <c r="A2092" t="s">
        <v>8391</v>
      </c>
      <c r="C2092" t="s">
        <v>8223</v>
      </c>
    </row>
    <row r="2093" spans="1:3" x14ac:dyDescent="0.3">
      <c r="A2093" t="s">
        <v>8391</v>
      </c>
      <c r="C2093" t="s">
        <v>8223</v>
      </c>
    </row>
    <row r="2094" spans="1:3" x14ac:dyDescent="0.3">
      <c r="A2094" t="s">
        <v>8391</v>
      </c>
      <c r="C2094" t="s">
        <v>8223</v>
      </c>
    </row>
    <row r="2095" spans="1:3" x14ac:dyDescent="0.3">
      <c r="A2095" t="s">
        <v>8391</v>
      </c>
      <c r="C2095" t="s">
        <v>8223</v>
      </c>
    </row>
    <row r="2096" spans="1:3" x14ac:dyDescent="0.3">
      <c r="A2096" t="s">
        <v>8391</v>
      </c>
      <c r="C2096" t="s">
        <v>8223</v>
      </c>
    </row>
    <row r="2097" spans="1:3" x14ac:dyDescent="0.3">
      <c r="A2097" t="s">
        <v>8391</v>
      </c>
      <c r="C2097" t="s">
        <v>8223</v>
      </c>
    </row>
    <row r="2098" spans="1:3" x14ac:dyDescent="0.3">
      <c r="A2098" t="s">
        <v>8391</v>
      </c>
      <c r="C2098" t="s">
        <v>8223</v>
      </c>
    </row>
    <row r="2099" spans="1:3" x14ac:dyDescent="0.3">
      <c r="A2099" t="s">
        <v>8391</v>
      </c>
      <c r="C2099" t="s">
        <v>8223</v>
      </c>
    </row>
    <row r="2100" spans="1:3" x14ac:dyDescent="0.3">
      <c r="A2100" t="s">
        <v>8391</v>
      </c>
      <c r="C2100" t="s">
        <v>8223</v>
      </c>
    </row>
    <row r="2101" spans="1:3" x14ac:dyDescent="0.3">
      <c r="A2101" t="s">
        <v>8391</v>
      </c>
      <c r="C2101" t="s">
        <v>8223</v>
      </c>
    </row>
    <row r="2102" spans="1:3" x14ac:dyDescent="0.3">
      <c r="A2102" t="s">
        <v>8391</v>
      </c>
      <c r="C2102" t="s">
        <v>8223</v>
      </c>
    </row>
    <row r="2103" spans="1:3" x14ac:dyDescent="0.3">
      <c r="A2103" t="s">
        <v>8391</v>
      </c>
      <c r="C2103" t="s">
        <v>8223</v>
      </c>
    </row>
    <row r="2104" spans="1:3" x14ac:dyDescent="0.3">
      <c r="A2104" t="s">
        <v>8391</v>
      </c>
      <c r="C2104" t="s">
        <v>8223</v>
      </c>
    </row>
    <row r="2105" spans="1:3" x14ac:dyDescent="0.3">
      <c r="A2105" t="s">
        <v>8391</v>
      </c>
      <c r="C2105" t="s">
        <v>8223</v>
      </c>
    </row>
    <row r="2106" spans="1:3" x14ac:dyDescent="0.3">
      <c r="A2106" t="s">
        <v>8391</v>
      </c>
      <c r="C2106" t="s">
        <v>8223</v>
      </c>
    </row>
    <row r="2107" spans="1:3" x14ac:dyDescent="0.3">
      <c r="A2107" t="s">
        <v>8391</v>
      </c>
      <c r="C2107" t="s">
        <v>8223</v>
      </c>
    </row>
    <row r="2108" spans="1:3" x14ac:dyDescent="0.3">
      <c r="A2108" t="s">
        <v>8391</v>
      </c>
      <c r="C2108" t="s">
        <v>8223</v>
      </c>
    </row>
    <row r="2109" spans="1:3" x14ac:dyDescent="0.3">
      <c r="A2109" t="s">
        <v>8391</v>
      </c>
      <c r="C2109" t="s">
        <v>8223</v>
      </c>
    </row>
    <row r="2110" spans="1:3" x14ac:dyDescent="0.3">
      <c r="A2110" t="s">
        <v>8391</v>
      </c>
      <c r="C2110" t="s">
        <v>8223</v>
      </c>
    </row>
    <row r="2111" spans="1:3" x14ac:dyDescent="0.3">
      <c r="A2111" t="s">
        <v>8391</v>
      </c>
      <c r="C2111" t="s">
        <v>8223</v>
      </c>
    </row>
    <row r="2112" spans="1:3" x14ac:dyDescent="0.3">
      <c r="A2112" t="s">
        <v>8391</v>
      </c>
      <c r="C2112" t="s">
        <v>8223</v>
      </c>
    </row>
    <row r="2113" spans="1:3" x14ac:dyDescent="0.3">
      <c r="A2113" t="s">
        <v>8391</v>
      </c>
      <c r="C2113" t="s">
        <v>8223</v>
      </c>
    </row>
    <row r="2114" spans="1:3" x14ac:dyDescent="0.3">
      <c r="A2114" t="s">
        <v>8391</v>
      </c>
      <c r="C2114" t="s">
        <v>8223</v>
      </c>
    </row>
    <row r="2115" spans="1:3" x14ac:dyDescent="0.3">
      <c r="A2115" t="s">
        <v>8391</v>
      </c>
      <c r="C2115" t="s">
        <v>8223</v>
      </c>
    </row>
    <row r="2116" spans="1:3" x14ac:dyDescent="0.3">
      <c r="A2116" t="s">
        <v>8391</v>
      </c>
      <c r="C2116" t="s">
        <v>8223</v>
      </c>
    </row>
    <row r="2117" spans="1:3" x14ac:dyDescent="0.3">
      <c r="A2117" t="s">
        <v>8391</v>
      </c>
      <c r="C2117" t="s">
        <v>8223</v>
      </c>
    </row>
    <row r="2118" spans="1:3" x14ac:dyDescent="0.3">
      <c r="A2118" t="s">
        <v>8391</v>
      </c>
      <c r="C2118" t="s">
        <v>8223</v>
      </c>
    </row>
    <row r="2119" spans="1:3" x14ac:dyDescent="0.3">
      <c r="A2119" t="s">
        <v>8391</v>
      </c>
      <c r="C2119" t="s">
        <v>8223</v>
      </c>
    </row>
    <row r="2120" spans="1:3" x14ac:dyDescent="0.3">
      <c r="A2120" t="s">
        <v>8391</v>
      </c>
      <c r="C2120" t="s">
        <v>8223</v>
      </c>
    </row>
    <row r="2121" spans="1:3" x14ac:dyDescent="0.3">
      <c r="A2121" t="s">
        <v>8391</v>
      </c>
      <c r="C2121" t="s">
        <v>8223</v>
      </c>
    </row>
    <row r="2122" spans="1:3" x14ac:dyDescent="0.3">
      <c r="A2122" t="s">
        <v>8391</v>
      </c>
      <c r="C2122" t="s">
        <v>8223</v>
      </c>
    </row>
    <row r="2123" spans="1:3" x14ac:dyDescent="0.3">
      <c r="A2123" t="s">
        <v>8391</v>
      </c>
      <c r="C2123" t="s">
        <v>8223</v>
      </c>
    </row>
    <row r="2124" spans="1:3" x14ac:dyDescent="0.3">
      <c r="A2124" t="s">
        <v>8391</v>
      </c>
      <c r="C2124" t="s">
        <v>8223</v>
      </c>
    </row>
    <row r="2125" spans="1:3" x14ac:dyDescent="0.3">
      <c r="A2125" t="s">
        <v>8391</v>
      </c>
      <c r="C2125" t="s">
        <v>8223</v>
      </c>
    </row>
    <row r="2126" spans="1:3" x14ac:dyDescent="0.3">
      <c r="A2126" t="s">
        <v>8391</v>
      </c>
      <c r="C2126" t="s">
        <v>8223</v>
      </c>
    </row>
    <row r="2127" spans="1:3" x14ac:dyDescent="0.3">
      <c r="A2127" t="s">
        <v>8391</v>
      </c>
      <c r="C2127" t="s">
        <v>8223</v>
      </c>
    </row>
    <row r="2128" spans="1:3" x14ac:dyDescent="0.3">
      <c r="A2128" t="s">
        <v>8391</v>
      </c>
      <c r="C2128" t="s">
        <v>8223</v>
      </c>
    </row>
    <row r="2129" spans="1:3" x14ac:dyDescent="0.3">
      <c r="A2129" t="s">
        <v>8391</v>
      </c>
      <c r="C2129" t="s">
        <v>8223</v>
      </c>
    </row>
    <row r="2130" spans="1:3" x14ac:dyDescent="0.3">
      <c r="A2130" t="s">
        <v>8391</v>
      </c>
      <c r="C2130" t="s">
        <v>8223</v>
      </c>
    </row>
    <row r="2131" spans="1:3" x14ac:dyDescent="0.3">
      <c r="A2131" t="s">
        <v>8391</v>
      </c>
      <c r="C2131" t="s">
        <v>8223</v>
      </c>
    </row>
    <row r="2132" spans="1:3" x14ac:dyDescent="0.3">
      <c r="A2132" t="s">
        <v>8391</v>
      </c>
      <c r="C2132" t="s">
        <v>8223</v>
      </c>
    </row>
    <row r="2133" spans="1:3" x14ac:dyDescent="0.3">
      <c r="A2133" t="s">
        <v>8391</v>
      </c>
      <c r="C2133" t="s">
        <v>8223</v>
      </c>
    </row>
    <row r="2134" spans="1:3" x14ac:dyDescent="0.3">
      <c r="A2134" t="s">
        <v>8391</v>
      </c>
      <c r="C2134" t="s">
        <v>8223</v>
      </c>
    </row>
    <row r="2135" spans="1:3" x14ac:dyDescent="0.3">
      <c r="A2135" t="s">
        <v>8391</v>
      </c>
      <c r="C2135" t="s">
        <v>8223</v>
      </c>
    </row>
    <row r="2136" spans="1:3" x14ac:dyDescent="0.3">
      <c r="A2136" t="s">
        <v>8391</v>
      </c>
      <c r="C2136" t="s">
        <v>8223</v>
      </c>
    </row>
    <row r="2137" spans="1:3" x14ac:dyDescent="0.3">
      <c r="A2137" t="s">
        <v>8391</v>
      </c>
      <c r="C2137" t="s">
        <v>8223</v>
      </c>
    </row>
    <row r="2138" spans="1:3" x14ac:dyDescent="0.3">
      <c r="A2138" t="s">
        <v>8391</v>
      </c>
      <c r="C2138" t="s">
        <v>8223</v>
      </c>
    </row>
    <row r="2139" spans="1:3" x14ac:dyDescent="0.3">
      <c r="A2139" t="s">
        <v>8391</v>
      </c>
      <c r="C2139" t="s">
        <v>8223</v>
      </c>
    </row>
    <row r="2140" spans="1:3" x14ac:dyDescent="0.3">
      <c r="A2140" t="s">
        <v>8391</v>
      </c>
      <c r="C2140" t="s">
        <v>8223</v>
      </c>
    </row>
    <row r="2141" spans="1:3" x14ac:dyDescent="0.3">
      <c r="A2141" t="s">
        <v>8391</v>
      </c>
      <c r="C2141" t="s">
        <v>8223</v>
      </c>
    </row>
    <row r="2142" spans="1:3" x14ac:dyDescent="0.3">
      <c r="A2142" t="s">
        <v>8391</v>
      </c>
      <c r="C2142" t="s">
        <v>8223</v>
      </c>
    </row>
    <row r="2143" spans="1:3" x14ac:dyDescent="0.3">
      <c r="A2143" t="s">
        <v>8391</v>
      </c>
      <c r="C2143" t="s">
        <v>8223</v>
      </c>
    </row>
    <row r="2144" spans="1:3" x14ac:dyDescent="0.3">
      <c r="A2144" t="s">
        <v>8391</v>
      </c>
      <c r="C2144" t="s">
        <v>8223</v>
      </c>
    </row>
    <row r="2145" spans="1:3" x14ac:dyDescent="0.3">
      <c r="A2145" t="s">
        <v>8391</v>
      </c>
      <c r="C2145" t="s">
        <v>8223</v>
      </c>
    </row>
    <row r="2146" spans="1:3" x14ac:dyDescent="0.3">
      <c r="A2146" t="s">
        <v>8391</v>
      </c>
      <c r="C2146" t="s">
        <v>8223</v>
      </c>
    </row>
    <row r="2147" spans="1:3" x14ac:dyDescent="0.3">
      <c r="A2147" t="s">
        <v>8391</v>
      </c>
      <c r="C2147" t="s">
        <v>8223</v>
      </c>
    </row>
    <row r="2148" spans="1:3" x14ac:dyDescent="0.3">
      <c r="A2148" t="s">
        <v>8391</v>
      </c>
      <c r="C2148" t="s">
        <v>8223</v>
      </c>
    </row>
    <row r="2149" spans="1:3" x14ac:dyDescent="0.3">
      <c r="A2149" t="s">
        <v>8391</v>
      </c>
      <c r="C2149" t="s">
        <v>8223</v>
      </c>
    </row>
    <row r="2150" spans="1:3" x14ac:dyDescent="0.3">
      <c r="A2150" t="s">
        <v>8391</v>
      </c>
      <c r="C2150" t="s">
        <v>8223</v>
      </c>
    </row>
    <row r="2151" spans="1:3" x14ac:dyDescent="0.3">
      <c r="A2151" t="s">
        <v>8391</v>
      </c>
      <c r="C2151" t="s">
        <v>8223</v>
      </c>
    </row>
    <row r="2152" spans="1:3" x14ac:dyDescent="0.3">
      <c r="A2152" t="s">
        <v>8391</v>
      </c>
      <c r="C2152" t="s">
        <v>8223</v>
      </c>
    </row>
    <row r="2153" spans="1:3" x14ac:dyDescent="0.3">
      <c r="A2153" t="s">
        <v>8391</v>
      </c>
      <c r="C2153" t="s">
        <v>8223</v>
      </c>
    </row>
    <row r="2154" spans="1:3" x14ac:dyDescent="0.3">
      <c r="A2154" t="s">
        <v>8391</v>
      </c>
      <c r="C2154" t="s">
        <v>8223</v>
      </c>
    </row>
    <row r="2155" spans="1:3" x14ac:dyDescent="0.3">
      <c r="A2155" t="s">
        <v>8391</v>
      </c>
      <c r="C2155" t="s">
        <v>8223</v>
      </c>
    </row>
    <row r="2156" spans="1:3" x14ac:dyDescent="0.3">
      <c r="A2156" t="s">
        <v>8391</v>
      </c>
      <c r="C2156" t="s">
        <v>8223</v>
      </c>
    </row>
    <row r="2157" spans="1:3" x14ac:dyDescent="0.3">
      <c r="A2157" t="s">
        <v>8391</v>
      </c>
      <c r="C2157" t="s">
        <v>8223</v>
      </c>
    </row>
    <row r="2158" spans="1:3" x14ac:dyDescent="0.3">
      <c r="A2158" t="s">
        <v>8391</v>
      </c>
      <c r="C2158" t="s">
        <v>8223</v>
      </c>
    </row>
    <row r="2159" spans="1:3" x14ac:dyDescent="0.3">
      <c r="A2159" t="s">
        <v>8391</v>
      </c>
      <c r="C2159" t="s">
        <v>8223</v>
      </c>
    </row>
    <row r="2160" spans="1:3" x14ac:dyDescent="0.3">
      <c r="A2160" t="s">
        <v>8391</v>
      </c>
      <c r="C2160" t="s">
        <v>8223</v>
      </c>
    </row>
    <row r="2161" spans="1:3" x14ac:dyDescent="0.3">
      <c r="A2161" t="s">
        <v>8391</v>
      </c>
      <c r="C2161" t="s">
        <v>8223</v>
      </c>
    </row>
    <row r="2162" spans="1:3" x14ac:dyDescent="0.3">
      <c r="A2162" t="s">
        <v>8391</v>
      </c>
      <c r="C2162" t="s">
        <v>8223</v>
      </c>
    </row>
    <row r="2163" spans="1:3" x14ac:dyDescent="0.3">
      <c r="A2163" t="s">
        <v>8391</v>
      </c>
      <c r="C2163" t="s">
        <v>8223</v>
      </c>
    </row>
    <row r="2164" spans="1:3" x14ac:dyDescent="0.3">
      <c r="A2164" t="s">
        <v>8391</v>
      </c>
      <c r="C2164" t="s">
        <v>8223</v>
      </c>
    </row>
    <row r="2165" spans="1:3" x14ac:dyDescent="0.3">
      <c r="A2165" t="s">
        <v>8391</v>
      </c>
      <c r="C2165" t="s">
        <v>8223</v>
      </c>
    </row>
    <row r="2166" spans="1:3" x14ac:dyDescent="0.3">
      <c r="A2166" t="s">
        <v>8391</v>
      </c>
      <c r="C2166" t="s">
        <v>8223</v>
      </c>
    </row>
    <row r="2167" spans="1:3" x14ac:dyDescent="0.3">
      <c r="A2167" t="s">
        <v>8391</v>
      </c>
      <c r="C2167" t="s">
        <v>8223</v>
      </c>
    </row>
    <row r="2168" spans="1:3" x14ac:dyDescent="0.3">
      <c r="A2168" t="s">
        <v>8391</v>
      </c>
      <c r="C2168" t="s">
        <v>8223</v>
      </c>
    </row>
    <row r="2169" spans="1:3" x14ac:dyDescent="0.3">
      <c r="A2169" t="s">
        <v>8391</v>
      </c>
      <c r="C2169" t="s">
        <v>8223</v>
      </c>
    </row>
    <row r="2170" spans="1:3" x14ac:dyDescent="0.3">
      <c r="A2170" t="s">
        <v>8391</v>
      </c>
      <c r="C2170" t="s">
        <v>8223</v>
      </c>
    </row>
    <row r="2171" spans="1:3" x14ac:dyDescent="0.3">
      <c r="A2171" t="s">
        <v>8391</v>
      </c>
      <c r="C2171" t="s">
        <v>8223</v>
      </c>
    </row>
    <row r="2172" spans="1:3" x14ac:dyDescent="0.3">
      <c r="A2172" t="s">
        <v>8391</v>
      </c>
      <c r="C2172" t="s">
        <v>8223</v>
      </c>
    </row>
    <row r="2173" spans="1:3" x14ac:dyDescent="0.3">
      <c r="A2173" t="s">
        <v>8391</v>
      </c>
      <c r="C2173" t="s">
        <v>8223</v>
      </c>
    </row>
    <row r="2174" spans="1:3" x14ac:dyDescent="0.3">
      <c r="A2174" t="s">
        <v>8391</v>
      </c>
      <c r="C2174" t="s">
        <v>8223</v>
      </c>
    </row>
    <row r="2175" spans="1:3" x14ac:dyDescent="0.3">
      <c r="A2175" t="s">
        <v>8391</v>
      </c>
      <c r="C2175" t="s">
        <v>8223</v>
      </c>
    </row>
    <row r="2176" spans="1:3" x14ac:dyDescent="0.3">
      <c r="A2176" t="s">
        <v>8391</v>
      </c>
      <c r="C2176" t="s">
        <v>8223</v>
      </c>
    </row>
    <row r="2177" spans="1:3" x14ac:dyDescent="0.3">
      <c r="A2177" t="s">
        <v>8391</v>
      </c>
      <c r="C2177" t="s">
        <v>8223</v>
      </c>
    </row>
    <row r="2178" spans="1:3" x14ac:dyDescent="0.3">
      <c r="A2178" t="s">
        <v>8391</v>
      </c>
      <c r="C2178" t="s">
        <v>8223</v>
      </c>
    </row>
    <row r="2179" spans="1:3" x14ac:dyDescent="0.3">
      <c r="A2179" t="s">
        <v>8391</v>
      </c>
      <c r="C2179" t="s">
        <v>8223</v>
      </c>
    </row>
    <row r="2180" spans="1:3" x14ac:dyDescent="0.3">
      <c r="A2180" t="s">
        <v>8391</v>
      </c>
      <c r="C2180" t="s">
        <v>8223</v>
      </c>
    </row>
    <row r="2181" spans="1:3" x14ac:dyDescent="0.3">
      <c r="A2181" t="s">
        <v>8391</v>
      </c>
      <c r="C2181" t="s">
        <v>8223</v>
      </c>
    </row>
    <row r="2182" spans="1:3" x14ac:dyDescent="0.3">
      <c r="A2182" t="s">
        <v>8391</v>
      </c>
      <c r="C2182" t="s">
        <v>8223</v>
      </c>
    </row>
    <row r="2183" spans="1:3" x14ac:dyDescent="0.3">
      <c r="A2183" t="s">
        <v>8391</v>
      </c>
      <c r="C2183" t="s">
        <v>8223</v>
      </c>
    </row>
    <row r="2184" spans="1:3" x14ac:dyDescent="0.3">
      <c r="A2184" t="s">
        <v>8391</v>
      </c>
      <c r="C2184" t="s">
        <v>8223</v>
      </c>
    </row>
    <row r="2185" spans="1:3" x14ac:dyDescent="0.3">
      <c r="A2185" t="s">
        <v>8391</v>
      </c>
      <c r="C2185" t="s">
        <v>8223</v>
      </c>
    </row>
    <row r="2186" spans="1:3" x14ac:dyDescent="0.3">
      <c r="A2186" t="s">
        <v>8391</v>
      </c>
      <c r="C2186" t="s">
        <v>8223</v>
      </c>
    </row>
    <row r="2187" spans="1:3" x14ac:dyDescent="0.3">
      <c r="A2187" t="s">
        <v>8391</v>
      </c>
      <c r="C2187" t="s">
        <v>8223</v>
      </c>
    </row>
    <row r="2188" spans="1:3" x14ac:dyDescent="0.3">
      <c r="A2188" t="s">
        <v>8391</v>
      </c>
      <c r="C2188" t="s">
        <v>8223</v>
      </c>
    </row>
    <row r="2189" spans="1:3" x14ac:dyDescent="0.3">
      <c r="A2189" t="s">
        <v>8391</v>
      </c>
      <c r="C2189" t="s">
        <v>8223</v>
      </c>
    </row>
    <row r="2190" spans="1:3" x14ac:dyDescent="0.3">
      <c r="A2190" t="s">
        <v>8391</v>
      </c>
      <c r="C2190" t="s">
        <v>8223</v>
      </c>
    </row>
    <row r="2191" spans="1:3" x14ac:dyDescent="0.3">
      <c r="A2191" t="s">
        <v>8391</v>
      </c>
      <c r="C2191" t="s">
        <v>8223</v>
      </c>
    </row>
    <row r="2192" spans="1:3" x14ac:dyDescent="0.3">
      <c r="A2192" t="s">
        <v>8391</v>
      </c>
      <c r="C2192" t="s">
        <v>8223</v>
      </c>
    </row>
    <row r="2193" spans="1:3" x14ac:dyDescent="0.3">
      <c r="A2193" t="s">
        <v>8391</v>
      </c>
      <c r="C2193" t="s">
        <v>8223</v>
      </c>
    </row>
    <row r="2194" spans="1:3" x14ac:dyDescent="0.3">
      <c r="A2194" t="s">
        <v>8391</v>
      </c>
      <c r="C2194" t="s">
        <v>8223</v>
      </c>
    </row>
    <row r="2195" spans="1:3" x14ac:dyDescent="0.3">
      <c r="A2195" t="s">
        <v>8391</v>
      </c>
      <c r="C2195" t="s">
        <v>8223</v>
      </c>
    </row>
    <row r="2196" spans="1:3" x14ac:dyDescent="0.3">
      <c r="A2196" t="s">
        <v>8391</v>
      </c>
      <c r="C2196" t="s">
        <v>8223</v>
      </c>
    </row>
    <row r="2197" spans="1:3" x14ac:dyDescent="0.3">
      <c r="A2197" t="s">
        <v>8391</v>
      </c>
      <c r="C2197" t="s">
        <v>8223</v>
      </c>
    </row>
    <row r="2198" spans="1:3" x14ac:dyDescent="0.3">
      <c r="A2198" t="s">
        <v>8391</v>
      </c>
      <c r="C2198" t="s">
        <v>8223</v>
      </c>
    </row>
    <row r="2199" spans="1:3" x14ac:dyDescent="0.3">
      <c r="A2199" t="s">
        <v>8391</v>
      </c>
      <c r="C2199" t="s">
        <v>8223</v>
      </c>
    </row>
    <row r="2200" spans="1:3" x14ac:dyDescent="0.3">
      <c r="A2200" t="s">
        <v>8391</v>
      </c>
      <c r="C2200" t="s">
        <v>8223</v>
      </c>
    </row>
    <row r="2201" spans="1:3" x14ac:dyDescent="0.3">
      <c r="A2201" t="s">
        <v>8391</v>
      </c>
      <c r="C2201" t="s">
        <v>8223</v>
      </c>
    </row>
    <row r="2202" spans="1:3" x14ac:dyDescent="0.3">
      <c r="A2202" t="s">
        <v>8391</v>
      </c>
      <c r="C2202" t="s">
        <v>8223</v>
      </c>
    </row>
    <row r="2203" spans="1:3" x14ac:dyDescent="0.3">
      <c r="A2203" t="s">
        <v>8391</v>
      </c>
      <c r="C2203" t="s">
        <v>8223</v>
      </c>
    </row>
    <row r="2204" spans="1:3" x14ac:dyDescent="0.3">
      <c r="A2204" t="s">
        <v>8391</v>
      </c>
      <c r="C2204" t="s">
        <v>8223</v>
      </c>
    </row>
    <row r="2205" spans="1:3" x14ac:dyDescent="0.3">
      <c r="A2205" t="s">
        <v>8391</v>
      </c>
      <c r="C2205" t="s">
        <v>8223</v>
      </c>
    </row>
    <row r="2206" spans="1:3" x14ac:dyDescent="0.3">
      <c r="A2206" t="s">
        <v>8391</v>
      </c>
      <c r="C2206" t="s">
        <v>8223</v>
      </c>
    </row>
    <row r="2207" spans="1:3" x14ac:dyDescent="0.3">
      <c r="A2207" t="s">
        <v>8391</v>
      </c>
      <c r="C2207" t="s">
        <v>8223</v>
      </c>
    </row>
    <row r="2208" spans="1:3" x14ac:dyDescent="0.3">
      <c r="A2208" t="s">
        <v>8391</v>
      </c>
      <c r="C2208" t="s">
        <v>8223</v>
      </c>
    </row>
    <row r="2209" spans="1:3" x14ac:dyDescent="0.3">
      <c r="A2209" t="s">
        <v>8391</v>
      </c>
      <c r="C2209" t="s">
        <v>8223</v>
      </c>
    </row>
    <row r="2210" spans="1:3" x14ac:dyDescent="0.3">
      <c r="A2210" t="s">
        <v>8391</v>
      </c>
      <c r="C2210" t="s">
        <v>8223</v>
      </c>
    </row>
    <row r="2211" spans="1:3" x14ac:dyDescent="0.3">
      <c r="A2211" t="s">
        <v>8391</v>
      </c>
      <c r="C2211" t="s">
        <v>8223</v>
      </c>
    </row>
    <row r="2212" spans="1:3" x14ac:dyDescent="0.3">
      <c r="A2212" t="s">
        <v>8391</v>
      </c>
      <c r="C2212" t="s">
        <v>8223</v>
      </c>
    </row>
    <row r="2213" spans="1:3" x14ac:dyDescent="0.3">
      <c r="A2213" t="s">
        <v>8391</v>
      </c>
      <c r="C2213" t="s">
        <v>8223</v>
      </c>
    </row>
    <row r="2214" spans="1:3" x14ac:dyDescent="0.3">
      <c r="A2214" t="s">
        <v>8391</v>
      </c>
      <c r="C2214" t="s">
        <v>8223</v>
      </c>
    </row>
    <row r="2215" spans="1:3" x14ac:dyDescent="0.3">
      <c r="A2215" t="s">
        <v>8391</v>
      </c>
      <c r="C2215" t="s">
        <v>8223</v>
      </c>
    </row>
    <row r="2216" spans="1:3" x14ac:dyDescent="0.3">
      <c r="A2216" t="s">
        <v>8391</v>
      </c>
      <c r="C2216" t="s">
        <v>8223</v>
      </c>
    </row>
    <row r="2217" spans="1:3" x14ac:dyDescent="0.3">
      <c r="A2217" t="s">
        <v>8391</v>
      </c>
      <c r="C2217" t="s">
        <v>8223</v>
      </c>
    </row>
    <row r="2218" spans="1:3" x14ac:dyDescent="0.3">
      <c r="A2218" t="s">
        <v>8391</v>
      </c>
      <c r="C2218" t="s">
        <v>8223</v>
      </c>
    </row>
    <row r="2219" spans="1:3" x14ac:dyDescent="0.3">
      <c r="A2219" t="s">
        <v>8391</v>
      </c>
      <c r="C2219" t="s">
        <v>8223</v>
      </c>
    </row>
    <row r="2220" spans="1:3" x14ac:dyDescent="0.3">
      <c r="A2220" t="s">
        <v>8391</v>
      </c>
      <c r="C2220" t="s">
        <v>8223</v>
      </c>
    </row>
    <row r="2221" spans="1:3" x14ac:dyDescent="0.3">
      <c r="A2221" t="s">
        <v>8391</v>
      </c>
      <c r="C2221" t="s">
        <v>8223</v>
      </c>
    </row>
    <row r="2222" spans="1:3" x14ac:dyDescent="0.3">
      <c r="A2222" t="s">
        <v>8391</v>
      </c>
      <c r="C2222" t="s">
        <v>8223</v>
      </c>
    </row>
    <row r="2223" spans="1:3" x14ac:dyDescent="0.3">
      <c r="A2223" t="s">
        <v>8391</v>
      </c>
      <c r="C2223" t="s">
        <v>8223</v>
      </c>
    </row>
    <row r="2224" spans="1:3" x14ac:dyDescent="0.3">
      <c r="A2224" t="s">
        <v>8391</v>
      </c>
      <c r="C2224" t="s">
        <v>8223</v>
      </c>
    </row>
    <row r="2225" spans="1:3" x14ac:dyDescent="0.3">
      <c r="A2225" t="s">
        <v>8391</v>
      </c>
      <c r="C2225" t="s">
        <v>8223</v>
      </c>
    </row>
    <row r="2226" spans="1:3" x14ac:dyDescent="0.3">
      <c r="A2226" t="s">
        <v>8391</v>
      </c>
      <c r="C2226" t="s">
        <v>8223</v>
      </c>
    </row>
    <row r="2227" spans="1:3" x14ac:dyDescent="0.3">
      <c r="A2227" t="s">
        <v>8391</v>
      </c>
      <c r="C2227" t="s">
        <v>8223</v>
      </c>
    </row>
    <row r="2228" spans="1:3" x14ac:dyDescent="0.3">
      <c r="A2228" t="s">
        <v>8391</v>
      </c>
      <c r="C2228" t="s">
        <v>8223</v>
      </c>
    </row>
    <row r="2229" spans="1:3" x14ac:dyDescent="0.3">
      <c r="A2229" t="s">
        <v>8391</v>
      </c>
      <c r="C2229" t="s">
        <v>8223</v>
      </c>
    </row>
    <row r="2230" spans="1:3" x14ac:dyDescent="0.3">
      <c r="A2230" t="s">
        <v>8391</v>
      </c>
      <c r="C2230" t="s">
        <v>8223</v>
      </c>
    </row>
    <row r="2231" spans="1:3" x14ac:dyDescent="0.3">
      <c r="A2231" t="s">
        <v>8391</v>
      </c>
      <c r="C2231" t="s">
        <v>8223</v>
      </c>
    </row>
    <row r="2232" spans="1:3" x14ac:dyDescent="0.3">
      <c r="A2232" t="s">
        <v>8391</v>
      </c>
      <c r="C2232" t="s">
        <v>8223</v>
      </c>
    </row>
    <row r="2233" spans="1:3" x14ac:dyDescent="0.3">
      <c r="A2233" t="s">
        <v>8391</v>
      </c>
      <c r="C2233" t="s">
        <v>8223</v>
      </c>
    </row>
    <row r="2234" spans="1:3" x14ac:dyDescent="0.3">
      <c r="A2234" t="s">
        <v>8391</v>
      </c>
      <c r="C2234" t="s">
        <v>8223</v>
      </c>
    </row>
    <row r="2235" spans="1:3" x14ac:dyDescent="0.3">
      <c r="A2235" t="s">
        <v>8391</v>
      </c>
      <c r="C2235" t="s">
        <v>8223</v>
      </c>
    </row>
    <row r="2236" spans="1:3" x14ac:dyDescent="0.3">
      <c r="A2236" t="s">
        <v>8391</v>
      </c>
      <c r="C2236" t="s">
        <v>8223</v>
      </c>
    </row>
    <row r="2237" spans="1:3" x14ac:dyDescent="0.3">
      <c r="A2237" t="s">
        <v>8391</v>
      </c>
      <c r="C2237" t="s">
        <v>8223</v>
      </c>
    </row>
    <row r="2238" spans="1:3" x14ac:dyDescent="0.3">
      <c r="A2238" t="s">
        <v>8391</v>
      </c>
      <c r="C2238" t="s">
        <v>8223</v>
      </c>
    </row>
    <row r="2239" spans="1:3" x14ac:dyDescent="0.3">
      <c r="A2239" t="s">
        <v>8391</v>
      </c>
      <c r="C2239" t="s">
        <v>8223</v>
      </c>
    </row>
    <row r="2240" spans="1:3" x14ac:dyDescent="0.3">
      <c r="A2240" t="s">
        <v>8391</v>
      </c>
      <c r="C2240" t="s">
        <v>8223</v>
      </c>
    </row>
    <row r="2241" spans="1:3" x14ac:dyDescent="0.3">
      <c r="A2241" t="s">
        <v>8391</v>
      </c>
      <c r="C2241" t="s">
        <v>8223</v>
      </c>
    </row>
    <row r="2242" spans="1:3" x14ac:dyDescent="0.3">
      <c r="A2242" t="s">
        <v>8391</v>
      </c>
      <c r="C2242" t="s">
        <v>8223</v>
      </c>
    </row>
    <row r="2243" spans="1:3" x14ac:dyDescent="0.3">
      <c r="A2243" t="s">
        <v>8391</v>
      </c>
      <c r="C2243" t="s">
        <v>8223</v>
      </c>
    </row>
    <row r="2244" spans="1:3" x14ac:dyDescent="0.3">
      <c r="A2244" t="s">
        <v>8391</v>
      </c>
      <c r="C2244" t="s">
        <v>8223</v>
      </c>
    </row>
    <row r="2245" spans="1:3" x14ac:dyDescent="0.3">
      <c r="A2245" t="s">
        <v>8391</v>
      </c>
      <c r="C2245" t="s">
        <v>8223</v>
      </c>
    </row>
    <row r="2246" spans="1:3" x14ac:dyDescent="0.3">
      <c r="A2246" t="s">
        <v>8391</v>
      </c>
      <c r="C2246" t="s">
        <v>8223</v>
      </c>
    </row>
    <row r="2247" spans="1:3" x14ac:dyDescent="0.3">
      <c r="A2247" t="s">
        <v>8391</v>
      </c>
      <c r="C2247" t="s">
        <v>8223</v>
      </c>
    </row>
    <row r="2248" spans="1:3" x14ac:dyDescent="0.3">
      <c r="A2248" t="s">
        <v>8391</v>
      </c>
      <c r="C2248" t="s">
        <v>8223</v>
      </c>
    </row>
    <row r="2249" spans="1:3" x14ac:dyDescent="0.3">
      <c r="A2249" t="s">
        <v>8391</v>
      </c>
      <c r="C2249" t="s">
        <v>8223</v>
      </c>
    </row>
    <row r="2250" spans="1:3" x14ac:dyDescent="0.3">
      <c r="A2250" t="s">
        <v>8391</v>
      </c>
      <c r="C2250" t="s">
        <v>8223</v>
      </c>
    </row>
    <row r="2251" spans="1:3" x14ac:dyDescent="0.3">
      <c r="A2251" t="s">
        <v>8391</v>
      </c>
      <c r="C2251" t="s">
        <v>8223</v>
      </c>
    </row>
    <row r="2252" spans="1:3" x14ac:dyDescent="0.3">
      <c r="A2252" t="s">
        <v>8391</v>
      </c>
      <c r="C2252" t="s">
        <v>8223</v>
      </c>
    </row>
    <row r="2253" spans="1:3" x14ac:dyDescent="0.3">
      <c r="A2253" t="s">
        <v>8391</v>
      </c>
      <c r="C2253" t="s">
        <v>8223</v>
      </c>
    </row>
    <row r="2254" spans="1:3" x14ac:dyDescent="0.3">
      <c r="A2254" t="s">
        <v>8391</v>
      </c>
      <c r="C2254" t="s">
        <v>8223</v>
      </c>
    </row>
    <row r="2255" spans="1:3" x14ac:dyDescent="0.3">
      <c r="A2255" t="s">
        <v>8391</v>
      </c>
      <c r="C2255" t="s">
        <v>8223</v>
      </c>
    </row>
    <row r="2256" spans="1:3" x14ac:dyDescent="0.3">
      <c r="A2256" t="s">
        <v>8391</v>
      </c>
      <c r="C2256" t="s">
        <v>8223</v>
      </c>
    </row>
    <row r="2257" spans="1:3" x14ac:dyDescent="0.3">
      <c r="A2257" t="s">
        <v>8391</v>
      </c>
      <c r="C2257" t="s">
        <v>8223</v>
      </c>
    </row>
    <row r="2258" spans="1:3" x14ac:dyDescent="0.3">
      <c r="A2258" t="s">
        <v>8391</v>
      </c>
      <c r="C2258" t="s">
        <v>8223</v>
      </c>
    </row>
    <row r="2259" spans="1:3" x14ac:dyDescent="0.3">
      <c r="A2259" t="s">
        <v>8391</v>
      </c>
      <c r="C2259" t="s">
        <v>8223</v>
      </c>
    </row>
    <row r="2260" spans="1:3" x14ac:dyDescent="0.3">
      <c r="A2260" t="s">
        <v>8391</v>
      </c>
      <c r="C2260" t="s">
        <v>8223</v>
      </c>
    </row>
    <row r="2261" spans="1:3" x14ac:dyDescent="0.3">
      <c r="A2261" t="s">
        <v>8391</v>
      </c>
      <c r="C2261" t="s">
        <v>8223</v>
      </c>
    </row>
    <row r="2262" spans="1:3" x14ac:dyDescent="0.3">
      <c r="A2262" t="s">
        <v>8391</v>
      </c>
      <c r="C2262" t="s">
        <v>8223</v>
      </c>
    </row>
    <row r="2263" spans="1:3" x14ac:dyDescent="0.3">
      <c r="A2263" t="s">
        <v>8391</v>
      </c>
      <c r="C2263" t="s">
        <v>8223</v>
      </c>
    </row>
    <row r="2264" spans="1:3" x14ac:dyDescent="0.3">
      <c r="A2264" t="s">
        <v>8391</v>
      </c>
      <c r="C2264" t="s">
        <v>8223</v>
      </c>
    </row>
    <row r="2265" spans="1:3" x14ac:dyDescent="0.3">
      <c r="A2265" t="s">
        <v>8391</v>
      </c>
      <c r="C2265" t="s">
        <v>8223</v>
      </c>
    </row>
    <row r="2266" spans="1:3" x14ac:dyDescent="0.3">
      <c r="A2266" t="s">
        <v>8391</v>
      </c>
      <c r="C2266" t="s">
        <v>8223</v>
      </c>
    </row>
    <row r="2267" spans="1:3" x14ac:dyDescent="0.3">
      <c r="A2267" t="s">
        <v>8391</v>
      </c>
      <c r="C2267" t="s">
        <v>8223</v>
      </c>
    </row>
    <row r="2268" spans="1:3" x14ac:dyDescent="0.3">
      <c r="A2268" t="s">
        <v>8391</v>
      </c>
      <c r="C2268" t="s">
        <v>8223</v>
      </c>
    </row>
    <row r="2269" spans="1:3" x14ac:dyDescent="0.3">
      <c r="A2269" t="s">
        <v>8391</v>
      </c>
      <c r="C2269" t="s">
        <v>8223</v>
      </c>
    </row>
    <row r="2270" spans="1:3" x14ac:dyDescent="0.3">
      <c r="A2270" t="s">
        <v>8391</v>
      </c>
      <c r="C2270" t="s">
        <v>8223</v>
      </c>
    </row>
    <row r="2271" spans="1:3" x14ac:dyDescent="0.3">
      <c r="A2271" t="s">
        <v>8391</v>
      </c>
      <c r="C2271" t="s">
        <v>8223</v>
      </c>
    </row>
    <row r="2272" spans="1:3" x14ac:dyDescent="0.3">
      <c r="A2272" t="s">
        <v>8391</v>
      </c>
      <c r="C2272" t="s">
        <v>8223</v>
      </c>
    </row>
    <row r="2273" spans="1:3" x14ac:dyDescent="0.3">
      <c r="A2273" t="s">
        <v>8391</v>
      </c>
      <c r="C2273" t="s">
        <v>8223</v>
      </c>
    </row>
    <row r="2274" spans="1:3" x14ac:dyDescent="0.3">
      <c r="A2274" t="s">
        <v>8391</v>
      </c>
      <c r="C2274" t="s">
        <v>8223</v>
      </c>
    </row>
    <row r="2275" spans="1:3" x14ac:dyDescent="0.3">
      <c r="A2275" t="s">
        <v>8391</v>
      </c>
      <c r="C2275" t="s">
        <v>8223</v>
      </c>
    </row>
    <row r="2276" spans="1:3" x14ac:dyDescent="0.3">
      <c r="A2276" t="s">
        <v>8391</v>
      </c>
      <c r="C2276" t="s">
        <v>8223</v>
      </c>
    </row>
    <row r="2277" spans="1:3" x14ac:dyDescent="0.3">
      <c r="A2277" t="s">
        <v>8391</v>
      </c>
      <c r="C2277" t="s">
        <v>8223</v>
      </c>
    </row>
    <row r="2278" spans="1:3" x14ac:dyDescent="0.3">
      <c r="A2278" t="s">
        <v>8391</v>
      </c>
      <c r="C2278" t="s">
        <v>8223</v>
      </c>
    </row>
    <row r="2279" spans="1:3" x14ac:dyDescent="0.3">
      <c r="A2279" t="s">
        <v>8391</v>
      </c>
      <c r="C2279" t="s">
        <v>8223</v>
      </c>
    </row>
    <row r="2280" spans="1:3" x14ac:dyDescent="0.3">
      <c r="A2280" t="s">
        <v>8391</v>
      </c>
      <c r="C2280" t="s">
        <v>8223</v>
      </c>
    </row>
    <row r="2281" spans="1:3" x14ac:dyDescent="0.3">
      <c r="A2281" t="s">
        <v>8391</v>
      </c>
      <c r="C2281" t="s">
        <v>8223</v>
      </c>
    </row>
    <row r="2282" spans="1:3" x14ac:dyDescent="0.3">
      <c r="A2282" t="s">
        <v>8391</v>
      </c>
      <c r="C2282" t="s">
        <v>8223</v>
      </c>
    </row>
    <row r="2283" spans="1:3" x14ac:dyDescent="0.3">
      <c r="A2283" t="s">
        <v>8391</v>
      </c>
      <c r="C2283" t="s">
        <v>8223</v>
      </c>
    </row>
    <row r="2284" spans="1:3" x14ac:dyDescent="0.3">
      <c r="A2284" t="s">
        <v>8391</v>
      </c>
      <c r="C2284" t="s">
        <v>8223</v>
      </c>
    </row>
    <row r="2285" spans="1:3" x14ac:dyDescent="0.3">
      <c r="A2285" t="s">
        <v>8391</v>
      </c>
      <c r="C2285" t="s">
        <v>8223</v>
      </c>
    </row>
    <row r="2286" spans="1:3" x14ac:dyDescent="0.3">
      <c r="A2286" t="s">
        <v>8391</v>
      </c>
      <c r="C2286" t="s">
        <v>8223</v>
      </c>
    </row>
    <row r="2287" spans="1:3" x14ac:dyDescent="0.3">
      <c r="A2287" t="s">
        <v>8391</v>
      </c>
      <c r="C2287" t="s">
        <v>8223</v>
      </c>
    </row>
    <row r="2288" spans="1:3" x14ac:dyDescent="0.3">
      <c r="A2288" t="s">
        <v>8391</v>
      </c>
      <c r="C2288" t="s">
        <v>8223</v>
      </c>
    </row>
    <row r="2289" spans="1:3" x14ac:dyDescent="0.3">
      <c r="A2289" t="s">
        <v>8391</v>
      </c>
      <c r="C2289" t="s">
        <v>8223</v>
      </c>
    </row>
    <row r="2290" spans="1:3" x14ac:dyDescent="0.3">
      <c r="A2290" t="s">
        <v>8391</v>
      </c>
      <c r="C2290" t="s">
        <v>8223</v>
      </c>
    </row>
    <row r="2291" spans="1:3" x14ac:dyDescent="0.3">
      <c r="A2291" t="s">
        <v>8391</v>
      </c>
      <c r="C2291" t="s">
        <v>8223</v>
      </c>
    </row>
    <row r="2292" spans="1:3" x14ac:dyDescent="0.3">
      <c r="A2292" t="s">
        <v>8391</v>
      </c>
      <c r="C2292" t="s">
        <v>8223</v>
      </c>
    </row>
    <row r="2293" spans="1:3" x14ac:dyDescent="0.3">
      <c r="A2293" t="s">
        <v>8391</v>
      </c>
      <c r="C2293" t="s">
        <v>8223</v>
      </c>
    </row>
    <row r="2294" spans="1:3" x14ac:dyDescent="0.3">
      <c r="A2294" t="s">
        <v>8391</v>
      </c>
      <c r="C2294" t="s">
        <v>8223</v>
      </c>
    </row>
    <row r="2295" spans="1:3" x14ac:dyDescent="0.3">
      <c r="A2295" t="s">
        <v>8391</v>
      </c>
      <c r="C2295" t="s">
        <v>8223</v>
      </c>
    </row>
    <row r="2296" spans="1:3" x14ac:dyDescent="0.3">
      <c r="A2296" t="s">
        <v>8391</v>
      </c>
      <c r="C2296" t="s">
        <v>8223</v>
      </c>
    </row>
    <row r="2297" spans="1:3" x14ac:dyDescent="0.3">
      <c r="A2297" t="s">
        <v>8391</v>
      </c>
      <c r="C2297" t="s">
        <v>8223</v>
      </c>
    </row>
    <row r="2298" spans="1:3" x14ac:dyDescent="0.3">
      <c r="A2298" t="s">
        <v>8391</v>
      </c>
      <c r="C2298" t="s">
        <v>8223</v>
      </c>
    </row>
    <row r="2299" spans="1:3" x14ac:dyDescent="0.3">
      <c r="A2299" t="s">
        <v>8391</v>
      </c>
      <c r="C2299" t="s">
        <v>8223</v>
      </c>
    </row>
    <row r="2300" spans="1:3" x14ac:dyDescent="0.3">
      <c r="A2300" t="s">
        <v>8391</v>
      </c>
      <c r="C2300" t="s">
        <v>8223</v>
      </c>
    </row>
    <row r="2301" spans="1:3" x14ac:dyDescent="0.3">
      <c r="A2301" t="s">
        <v>8391</v>
      </c>
      <c r="C2301" t="s">
        <v>8223</v>
      </c>
    </row>
    <row r="2302" spans="1:3" x14ac:dyDescent="0.3">
      <c r="A2302" t="s">
        <v>8391</v>
      </c>
      <c r="C2302" t="s">
        <v>8223</v>
      </c>
    </row>
    <row r="2303" spans="1:3" x14ac:dyDescent="0.3">
      <c r="A2303" t="s">
        <v>8391</v>
      </c>
      <c r="C2303" t="s">
        <v>8223</v>
      </c>
    </row>
    <row r="2304" spans="1:3" x14ac:dyDescent="0.3">
      <c r="A2304" t="s">
        <v>8391</v>
      </c>
      <c r="C2304" t="s">
        <v>8223</v>
      </c>
    </row>
    <row r="2305" spans="1:3" x14ac:dyDescent="0.3">
      <c r="A2305" t="s">
        <v>8391</v>
      </c>
      <c r="C2305" t="s">
        <v>8223</v>
      </c>
    </row>
    <row r="2306" spans="1:3" x14ac:dyDescent="0.3">
      <c r="A2306" t="s">
        <v>8391</v>
      </c>
      <c r="C2306" t="s">
        <v>8223</v>
      </c>
    </row>
    <row r="2307" spans="1:3" x14ac:dyDescent="0.3">
      <c r="A2307" t="s">
        <v>8391</v>
      </c>
      <c r="C2307" t="s">
        <v>8223</v>
      </c>
    </row>
    <row r="2308" spans="1:3" x14ac:dyDescent="0.3">
      <c r="A2308" t="s">
        <v>8391</v>
      </c>
      <c r="C2308" t="s">
        <v>8223</v>
      </c>
    </row>
    <row r="2309" spans="1:3" x14ac:dyDescent="0.3">
      <c r="A2309" t="s">
        <v>8391</v>
      </c>
      <c r="C2309" t="s">
        <v>8223</v>
      </c>
    </row>
    <row r="2310" spans="1:3" x14ac:dyDescent="0.3">
      <c r="A2310" t="s">
        <v>8391</v>
      </c>
      <c r="C2310" t="s">
        <v>8223</v>
      </c>
    </row>
    <row r="2311" spans="1:3" x14ac:dyDescent="0.3">
      <c r="A2311" t="s">
        <v>8391</v>
      </c>
      <c r="C2311" t="s">
        <v>8223</v>
      </c>
    </row>
    <row r="2312" spans="1:3" x14ac:dyDescent="0.3">
      <c r="A2312" t="s">
        <v>8391</v>
      </c>
      <c r="C2312" t="s">
        <v>8223</v>
      </c>
    </row>
    <row r="2313" spans="1:3" x14ac:dyDescent="0.3">
      <c r="A2313" t="s">
        <v>8391</v>
      </c>
      <c r="C2313" t="s">
        <v>8223</v>
      </c>
    </row>
    <row r="2314" spans="1:3" x14ac:dyDescent="0.3">
      <c r="A2314" t="s">
        <v>8391</v>
      </c>
      <c r="C2314" t="s">
        <v>8223</v>
      </c>
    </row>
    <row r="2315" spans="1:3" x14ac:dyDescent="0.3">
      <c r="A2315" t="s">
        <v>8391</v>
      </c>
      <c r="C2315" t="s">
        <v>8223</v>
      </c>
    </row>
    <row r="2316" spans="1:3" x14ac:dyDescent="0.3">
      <c r="A2316" t="s">
        <v>8391</v>
      </c>
      <c r="C2316" t="s">
        <v>8223</v>
      </c>
    </row>
    <row r="2317" spans="1:3" x14ac:dyDescent="0.3">
      <c r="A2317" t="s">
        <v>8391</v>
      </c>
      <c r="C2317" t="s">
        <v>8223</v>
      </c>
    </row>
    <row r="2318" spans="1:3" x14ac:dyDescent="0.3">
      <c r="A2318" t="s">
        <v>8391</v>
      </c>
      <c r="C2318" t="s">
        <v>8223</v>
      </c>
    </row>
    <row r="2319" spans="1:3" x14ac:dyDescent="0.3">
      <c r="A2319" t="s">
        <v>8391</v>
      </c>
      <c r="C2319" t="s">
        <v>8223</v>
      </c>
    </row>
    <row r="2320" spans="1:3" x14ac:dyDescent="0.3">
      <c r="A2320" t="s">
        <v>8391</v>
      </c>
      <c r="C2320" t="s">
        <v>8223</v>
      </c>
    </row>
    <row r="2321" spans="1:3" x14ac:dyDescent="0.3">
      <c r="A2321" t="s">
        <v>8391</v>
      </c>
      <c r="C2321" t="s">
        <v>8223</v>
      </c>
    </row>
    <row r="2322" spans="1:3" x14ac:dyDescent="0.3">
      <c r="A2322" t="s">
        <v>8391</v>
      </c>
      <c r="C2322" t="s">
        <v>8223</v>
      </c>
    </row>
    <row r="2323" spans="1:3" x14ac:dyDescent="0.3">
      <c r="A2323" t="s">
        <v>8391</v>
      </c>
      <c r="C2323" t="s">
        <v>8223</v>
      </c>
    </row>
    <row r="2324" spans="1:3" x14ac:dyDescent="0.3">
      <c r="A2324" t="s">
        <v>8391</v>
      </c>
      <c r="C2324" t="s">
        <v>8223</v>
      </c>
    </row>
    <row r="2325" spans="1:3" x14ac:dyDescent="0.3">
      <c r="A2325" t="s">
        <v>8391</v>
      </c>
      <c r="C2325" t="s">
        <v>8223</v>
      </c>
    </row>
    <row r="2326" spans="1:3" x14ac:dyDescent="0.3">
      <c r="A2326" t="s">
        <v>8391</v>
      </c>
      <c r="C2326" t="s">
        <v>8223</v>
      </c>
    </row>
    <row r="2327" spans="1:3" x14ac:dyDescent="0.3">
      <c r="A2327" t="s">
        <v>8391</v>
      </c>
      <c r="C2327" t="s">
        <v>8223</v>
      </c>
    </row>
    <row r="2328" spans="1:3" x14ac:dyDescent="0.3">
      <c r="A2328" t="s">
        <v>8391</v>
      </c>
      <c r="C2328" t="s">
        <v>8223</v>
      </c>
    </row>
    <row r="2329" spans="1:3" x14ac:dyDescent="0.3">
      <c r="A2329" t="s">
        <v>8391</v>
      </c>
      <c r="C2329" t="s">
        <v>8223</v>
      </c>
    </row>
    <row r="2330" spans="1:3" x14ac:dyDescent="0.3">
      <c r="A2330" t="s">
        <v>8391</v>
      </c>
      <c r="C2330" t="s">
        <v>8223</v>
      </c>
    </row>
    <row r="2331" spans="1:3" x14ac:dyDescent="0.3">
      <c r="A2331" t="s">
        <v>8391</v>
      </c>
      <c r="C2331" t="s">
        <v>8223</v>
      </c>
    </row>
    <row r="2332" spans="1:3" x14ac:dyDescent="0.3">
      <c r="A2332" t="s">
        <v>8391</v>
      </c>
      <c r="C2332" t="s">
        <v>8223</v>
      </c>
    </row>
    <row r="2333" spans="1:3" x14ac:dyDescent="0.3">
      <c r="A2333" t="s">
        <v>8391</v>
      </c>
      <c r="C2333" t="s">
        <v>8223</v>
      </c>
    </row>
    <row r="2334" spans="1:3" x14ac:dyDescent="0.3">
      <c r="A2334" t="s">
        <v>8391</v>
      </c>
      <c r="C2334" t="s">
        <v>8223</v>
      </c>
    </row>
    <row r="2335" spans="1:3" x14ac:dyDescent="0.3">
      <c r="A2335" t="s">
        <v>8391</v>
      </c>
      <c r="C2335" t="s">
        <v>8223</v>
      </c>
    </row>
    <row r="2336" spans="1:3" x14ac:dyDescent="0.3">
      <c r="A2336" t="s">
        <v>8391</v>
      </c>
      <c r="C2336" t="s">
        <v>8223</v>
      </c>
    </row>
    <row r="2337" spans="1:3" x14ac:dyDescent="0.3">
      <c r="A2337" t="s">
        <v>8391</v>
      </c>
      <c r="C2337" t="s">
        <v>8223</v>
      </c>
    </row>
    <row r="2338" spans="1:3" x14ac:dyDescent="0.3">
      <c r="A2338" t="s">
        <v>8391</v>
      </c>
      <c r="C2338" t="s">
        <v>8223</v>
      </c>
    </row>
    <row r="2339" spans="1:3" x14ac:dyDescent="0.3">
      <c r="A2339" t="s">
        <v>8391</v>
      </c>
      <c r="C2339" t="s">
        <v>8223</v>
      </c>
    </row>
    <row r="2340" spans="1:3" x14ac:dyDescent="0.3">
      <c r="A2340" t="s">
        <v>8391</v>
      </c>
      <c r="C2340" t="s">
        <v>8223</v>
      </c>
    </row>
    <row r="2341" spans="1:3" x14ac:dyDescent="0.3">
      <c r="A2341" t="s">
        <v>8391</v>
      </c>
      <c r="C2341" t="s">
        <v>8223</v>
      </c>
    </row>
    <row r="2342" spans="1:3" x14ac:dyDescent="0.3">
      <c r="A2342" t="s">
        <v>8391</v>
      </c>
      <c r="C2342" t="s">
        <v>8223</v>
      </c>
    </row>
    <row r="2343" spans="1:3" x14ac:dyDescent="0.3">
      <c r="A2343" t="s">
        <v>8391</v>
      </c>
      <c r="C2343" t="s">
        <v>8223</v>
      </c>
    </row>
    <row r="2344" spans="1:3" x14ac:dyDescent="0.3">
      <c r="A2344" t="s">
        <v>8391</v>
      </c>
      <c r="C2344" t="s">
        <v>8223</v>
      </c>
    </row>
    <row r="2345" spans="1:3" x14ac:dyDescent="0.3">
      <c r="A2345" t="s">
        <v>8391</v>
      </c>
      <c r="C2345" t="s">
        <v>8223</v>
      </c>
    </row>
    <row r="2346" spans="1:3" x14ac:dyDescent="0.3">
      <c r="A2346" t="s">
        <v>8391</v>
      </c>
      <c r="C2346" t="s">
        <v>8223</v>
      </c>
    </row>
    <row r="2347" spans="1:3" x14ac:dyDescent="0.3">
      <c r="A2347" t="s">
        <v>8391</v>
      </c>
      <c r="C2347" t="s">
        <v>8223</v>
      </c>
    </row>
    <row r="2348" spans="1:3" x14ac:dyDescent="0.3">
      <c r="A2348" t="s">
        <v>8391</v>
      </c>
      <c r="C2348" t="s">
        <v>8223</v>
      </c>
    </row>
    <row r="2349" spans="1:3" x14ac:dyDescent="0.3">
      <c r="A2349" t="s">
        <v>8391</v>
      </c>
      <c r="C2349" t="s">
        <v>8223</v>
      </c>
    </row>
    <row r="2350" spans="1:3" x14ac:dyDescent="0.3">
      <c r="A2350" t="s">
        <v>8391</v>
      </c>
      <c r="C2350" t="s">
        <v>8223</v>
      </c>
    </row>
    <row r="2351" spans="1:3" x14ac:dyDescent="0.3">
      <c r="A2351" t="s">
        <v>8391</v>
      </c>
      <c r="C2351" t="s">
        <v>8223</v>
      </c>
    </row>
    <row r="2352" spans="1:3" x14ac:dyDescent="0.3">
      <c r="A2352" t="s">
        <v>8391</v>
      </c>
      <c r="C2352" t="s">
        <v>8223</v>
      </c>
    </row>
    <row r="2353" spans="1:3" x14ac:dyDescent="0.3">
      <c r="A2353" t="s">
        <v>8391</v>
      </c>
      <c r="C2353" t="s">
        <v>8223</v>
      </c>
    </row>
    <row r="2354" spans="1:3" x14ac:dyDescent="0.3">
      <c r="A2354" t="s">
        <v>8391</v>
      </c>
      <c r="C2354" t="s">
        <v>8223</v>
      </c>
    </row>
    <row r="2355" spans="1:3" x14ac:dyDescent="0.3">
      <c r="A2355" t="s">
        <v>8391</v>
      </c>
      <c r="C2355" t="s">
        <v>8223</v>
      </c>
    </row>
    <row r="2356" spans="1:3" x14ac:dyDescent="0.3">
      <c r="A2356" t="s">
        <v>8391</v>
      </c>
      <c r="C2356" t="s">
        <v>8223</v>
      </c>
    </row>
    <row r="2357" spans="1:3" x14ac:dyDescent="0.3">
      <c r="A2357" t="s">
        <v>8391</v>
      </c>
      <c r="C2357" t="s">
        <v>8223</v>
      </c>
    </row>
    <row r="2358" spans="1:3" x14ac:dyDescent="0.3">
      <c r="A2358" t="s">
        <v>8391</v>
      </c>
      <c r="C2358" t="s">
        <v>8223</v>
      </c>
    </row>
    <row r="2359" spans="1:3" x14ac:dyDescent="0.3">
      <c r="A2359" t="s">
        <v>8391</v>
      </c>
      <c r="C2359" t="s">
        <v>8223</v>
      </c>
    </row>
    <row r="2360" spans="1:3" x14ac:dyDescent="0.3">
      <c r="A2360" t="s">
        <v>8391</v>
      </c>
      <c r="C2360" t="s">
        <v>8223</v>
      </c>
    </row>
    <row r="2361" spans="1:3" x14ac:dyDescent="0.3">
      <c r="A2361" t="s">
        <v>8391</v>
      </c>
      <c r="C2361" t="s">
        <v>8223</v>
      </c>
    </row>
    <row r="2362" spans="1:3" x14ac:dyDescent="0.3">
      <c r="A2362" t="s">
        <v>8391</v>
      </c>
      <c r="C2362" t="s">
        <v>8223</v>
      </c>
    </row>
    <row r="2363" spans="1:3" x14ac:dyDescent="0.3">
      <c r="A2363" t="s">
        <v>8391</v>
      </c>
      <c r="C2363" t="s">
        <v>8223</v>
      </c>
    </row>
    <row r="2364" spans="1:3" x14ac:dyDescent="0.3">
      <c r="A2364" t="s">
        <v>8391</v>
      </c>
      <c r="C2364" t="s">
        <v>8223</v>
      </c>
    </row>
    <row r="2365" spans="1:3" x14ac:dyDescent="0.3">
      <c r="A2365" t="s">
        <v>8391</v>
      </c>
      <c r="C2365" t="s">
        <v>8223</v>
      </c>
    </row>
    <row r="2366" spans="1:3" x14ac:dyDescent="0.3">
      <c r="A2366" t="s">
        <v>8391</v>
      </c>
      <c r="C2366" t="s">
        <v>8223</v>
      </c>
    </row>
    <row r="2367" spans="1:3" x14ac:dyDescent="0.3">
      <c r="A2367" t="s">
        <v>8391</v>
      </c>
      <c r="C2367" t="s">
        <v>8223</v>
      </c>
    </row>
    <row r="2368" spans="1:3" x14ac:dyDescent="0.3">
      <c r="A2368" t="s">
        <v>8391</v>
      </c>
      <c r="C2368" t="s">
        <v>8223</v>
      </c>
    </row>
    <row r="2369" spans="1:3" x14ac:dyDescent="0.3">
      <c r="A2369" t="s">
        <v>8391</v>
      </c>
      <c r="C2369" t="s">
        <v>8223</v>
      </c>
    </row>
    <row r="2370" spans="1:3" x14ac:dyDescent="0.3">
      <c r="A2370" t="s">
        <v>8391</v>
      </c>
      <c r="C2370" t="s">
        <v>8223</v>
      </c>
    </row>
    <row r="2371" spans="1:3" x14ac:dyDescent="0.3">
      <c r="A2371" t="s">
        <v>8391</v>
      </c>
      <c r="C2371" t="s">
        <v>8223</v>
      </c>
    </row>
    <row r="2372" spans="1:3" x14ac:dyDescent="0.3">
      <c r="A2372" t="s">
        <v>8391</v>
      </c>
      <c r="C2372" t="s">
        <v>8223</v>
      </c>
    </row>
    <row r="2373" spans="1:3" x14ac:dyDescent="0.3">
      <c r="A2373" t="s">
        <v>8391</v>
      </c>
      <c r="C2373" t="s">
        <v>8223</v>
      </c>
    </row>
    <row r="2374" spans="1:3" x14ac:dyDescent="0.3">
      <c r="A2374" t="s">
        <v>8391</v>
      </c>
      <c r="C2374" t="s">
        <v>8223</v>
      </c>
    </row>
    <row r="2375" spans="1:3" x14ac:dyDescent="0.3">
      <c r="A2375" t="s">
        <v>8391</v>
      </c>
      <c r="C2375" t="s">
        <v>8223</v>
      </c>
    </row>
    <row r="2376" spans="1:3" x14ac:dyDescent="0.3">
      <c r="A2376" t="s">
        <v>8391</v>
      </c>
      <c r="C2376" t="s">
        <v>8223</v>
      </c>
    </row>
    <row r="2377" spans="1:3" x14ac:dyDescent="0.3">
      <c r="A2377" t="s">
        <v>8391</v>
      </c>
      <c r="C2377" t="s">
        <v>8223</v>
      </c>
    </row>
    <row r="2378" spans="1:3" x14ac:dyDescent="0.3">
      <c r="A2378" t="s">
        <v>8391</v>
      </c>
      <c r="C2378" t="s">
        <v>8223</v>
      </c>
    </row>
    <row r="2379" spans="1:3" x14ac:dyDescent="0.3">
      <c r="A2379" t="s">
        <v>8391</v>
      </c>
      <c r="C2379" t="s">
        <v>8223</v>
      </c>
    </row>
    <row r="2380" spans="1:3" x14ac:dyDescent="0.3">
      <c r="A2380" t="s">
        <v>8391</v>
      </c>
      <c r="C2380" t="s">
        <v>8223</v>
      </c>
    </row>
    <row r="2381" spans="1:3" x14ac:dyDescent="0.3">
      <c r="A2381" t="s">
        <v>8391</v>
      </c>
      <c r="C2381" t="s">
        <v>8223</v>
      </c>
    </row>
    <row r="2382" spans="1:3" x14ac:dyDescent="0.3">
      <c r="A2382" t="s">
        <v>8391</v>
      </c>
      <c r="C2382" t="s">
        <v>8223</v>
      </c>
    </row>
    <row r="2383" spans="1:3" x14ac:dyDescent="0.3">
      <c r="A2383" t="s">
        <v>8391</v>
      </c>
      <c r="C2383" t="s">
        <v>8223</v>
      </c>
    </row>
    <row r="2384" spans="1:3" x14ac:dyDescent="0.3">
      <c r="A2384" t="s">
        <v>8391</v>
      </c>
      <c r="C2384" t="s">
        <v>8223</v>
      </c>
    </row>
    <row r="2385" spans="1:3" x14ac:dyDescent="0.3">
      <c r="A2385" t="s">
        <v>8391</v>
      </c>
      <c r="C2385" t="s">
        <v>8223</v>
      </c>
    </row>
    <row r="2386" spans="1:3" x14ac:dyDescent="0.3">
      <c r="A2386" t="s">
        <v>8391</v>
      </c>
      <c r="C2386" t="s">
        <v>8223</v>
      </c>
    </row>
    <row r="2387" spans="1:3" x14ac:dyDescent="0.3">
      <c r="A2387" t="s">
        <v>8391</v>
      </c>
      <c r="C2387" t="s">
        <v>8223</v>
      </c>
    </row>
    <row r="2388" spans="1:3" x14ac:dyDescent="0.3">
      <c r="A2388" t="s">
        <v>8391</v>
      </c>
      <c r="C2388" t="s">
        <v>8223</v>
      </c>
    </row>
    <row r="2389" spans="1:3" x14ac:dyDescent="0.3">
      <c r="A2389" t="s">
        <v>8391</v>
      </c>
      <c r="C2389" t="s">
        <v>8223</v>
      </c>
    </row>
    <row r="2390" spans="1:3" x14ac:dyDescent="0.3">
      <c r="A2390" t="s">
        <v>8391</v>
      </c>
      <c r="C2390" t="s">
        <v>8223</v>
      </c>
    </row>
    <row r="2391" spans="1:3" x14ac:dyDescent="0.3">
      <c r="A2391" t="s">
        <v>8391</v>
      </c>
      <c r="C2391" t="s">
        <v>8223</v>
      </c>
    </row>
    <row r="2392" spans="1:3" x14ac:dyDescent="0.3">
      <c r="A2392" t="s">
        <v>8391</v>
      </c>
      <c r="C2392" t="s">
        <v>8223</v>
      </c>
    </row>
    <row r="2393" spans="1:3" x14ac:dyDescent="0.3">
      <c r="A2393" t="s">
        <v>8391</v>
      </c>
      <c r="C2393" t="s">
        <v>8223</v>
      </c>
    </row>
    <row r="2394" spans="1:3" x14ac:dyDescent="0.3">
      <c r="A2394" t="s">
        <v>8391</v>
      </c>
      <c r="C2394" t="s">
        <v>8223</v>
      </c>
    </row>
    <row r="2395" spans="1:3" x14ac:dyDescent="0.3">
      <c r="A2395" t="s">
        <v>8391</v>
      </c>
      <c r="C2395" t="s">
        <v>8223</v>
      </c>
    </row>
    <row r="2396" spans="1:3" x14ac:dyDescent="0.3">
      <c r="A2396" t="s">
        <v>8391</v>
      </c>
      <c r="C2396" t="s">
        <v>8223</v>
      </c>
    </row>
    <row r="2397" spans="1:3" x14ac:dyDescent="0.3">
      <c r="A2397" t="s">
        <v>8391</v>
      </c>
      <c r="C2397" t="s">
        <v>8223</v>
      </c>
    </row>
    <row r="2398" spans="1:3" x14ac:dyDescent="0.3">
      <c r="A2398" t="s">
        <v>8391</v>
      </c>
      <c r="C2398" t="s">
        <v>8223</v>
      </c>
    </row>
    <row r="2399" spans="1:3" x14ac:dyDescent="0.3">
      <c r="A2399" t="s">
        <v>8391</v>
      </c>
      <c r="C2399" t="s">
        <v>8223</v>
      </c>
    </row>
    <row r="2400" spans="1:3" x14ac:dyDescent="0.3">
      <c r="A2400" t="s">
        <v>8391</v>
      </c>
      <c r="C2400" t="s">
        <v>8223</v>
      </c>
    </row>
    <row r="2401" spans="1:3" x14ac:dyDescent="0.3">
      <c r="A2401" t="s">
        <v>8391</v>
      </c>
      <c r="C2401" t="s">
        <v>8223</v>
      </c>
    </row>
    <row r="2402" spans="1:3" x14ac:dyDescent="0.3">
      <c r="A2402" t="s">
        <v>8391</v>
      </c>
      <c r="C2402" t="s">
        <v>8223</v>
      </c>
    </row>
    <row r="2403" spans="1:3" x14ac:dyDescent="0.3">
      <c r="A2403" t="s">
        <v>8391</v>
      </c>
      <c r="C2403" t="s">
        <v>8223</v>
      </c>
    </row>
    <row r="2404" spans="1:3" x14ac:dyDescent="0.3">
      <c r="A2404" t="s">
        <v>8391</v>
      </c>
      <c r="C2404" t="s">
        <v>8223</v>
      </c>
    </row>
    <row r="2405" spans="1:3" x14ac:dyDescent="0.3">
      <c r="A2405" t="s">
        <v>8391</v>
      </c>
      <c r="C2405" t="s">
        <v>8223</v>
      </c>
    </row>
    <row r="2406" spans="1:3" x14ac:dyDescent="0.3">
      <c r="A2406" t="s">
        <v>8391</v>
      </c>
      <c r="C2406" t="s">
        <v>8223</v>
      </c>
    </row>
    <row r="2407" spans="1:3" x14ac:dyDescent="0.3">
      <c r="A2407" t="s">
        <v>8391</v>
      </c>
      <c r="C2407" t="s">
        <v>8223</v>
      </c>
    </row>
    <row r="2408" spans="1:3" x14ac:dyDescent="0.3">
      <c r="A2408" t="s">
        <v>8391</v>
      </c>
      <c r="C2408" t="s">
        <v>8223</v>
      </c>
    </row>
    <row r="2409" spans="1:3" x14ac:dyDescent="0.3">
      <c r="A2409" t="s">
        <v>8391</v>
      </c>
      <c r="C2409" t="s">
        <v>8223</v>
      </c>
    </row>
    <row r="2410" spans="1:3" x14ac:dyDescent="0.3">
      <c r="A2410" t="s">
        <v>8391</v>
      </c>
      <c r="C2410" t="s">
        <v>8223</v>
      </c>
    </row>
    <row r="2411" spans="1:3" x14ac:dyDescent="0.3">
      <c r="A2411" t="s">
        <v>8391</v>
      </c>
      <c r="C2411" t="s">
        <v>8223</v>
      </c>
    </row>
    <row r="2412" spans="1:3" x14ac:dyDescent="0.3">
      <c r="A2412" t="s">
        <v>8391</v>
      </c>
      <c r="C2412" t="s">
        <v>8223</v>
      </c>
    </row>
    <row r="2413" spans="1:3" x14ac:dyDescent="0.3">
      <c r="A2413" t="s">
        <v>8391</v>
      </c>
      <c r="C2413" t="s">
        <v>8223</v>
      </c>
    </row>
    <row r="2414" spans="1:3" x14ac:dyDescent="0.3">
      <c r="A2414" t="s">
        <v>8391</v>
      </c>
      <c r="C2414" t="s">
        <v>8223</v>
      </c>
    </row>
    <row r="2415" spans="1:3" x14ac:dyDescent="0.3">
      <c r="A2415" t="s">
        <v>8391</v>
      </c>
      <c r="C2415" t="s">
        <v>8223</v>
      </c>
    </row>
    <row r="2416" spans="1:3" x14ac:dyDescent="0.3">
      <c r="A2416" t="s">
        <v>8391</v>
      </c>
      <c r="C2416" t="s">
        <v>8223</v>
      </c>
    </row>
    <row r="2417" spans="1:3" x14ac:dyDescent="0.3">
      <c r="A2417" t="s">
        <v>8391</v>
      </c>
      <c r="C2417" t="s">
        <v>8223</v>
      </c>
    </row>
    <row r="2418" spans="1:3" x14ac:dyDescent="0.3">
      <c r="A2418" t="s">
        <v>8391</v>
      </c>
      <c r="C2418" t="s">
        <v>8223</v>
      </c>
    </row>
    <row r="2419" spans="1:3" x14ac:dyDescent="0.3">
      <c r="A2419" t="s">
        <v>8391</v>
      </c>
      <c r="C2419" t="s">
        <v>8223</v>
      </c>
    </row>
    <row r="2420" spans="1:3" x14ac:dyDescent="0.3">
      <c r="A2420" t="s">
        <v>8391</v>
      </c>
      <c r="C2420" t="s">
        <v>8223</v>
      </c>
    </row>
    <row r="2421" spans="1:3" x14ac:dyDescent="0.3">
      <c r="A2421" t="s">
        <v>8391</v>
      </c>
      <c r="C2421" t="s">
        <v>8223</v>
      </c>
    </row>
    <row r="2422" spans="1:3" x14ac:dyDescent="0.3">
      <c r="A2422" t="s">
        <v>8391</v>
      </c>
      <c r="C2422" t="s">
        <v>8223</v>
      </c>
    </row>
    <row r="2423" spans="1:3" x14ac:dyDescent="0.3">
      <c r="A2423" t="s">
        <v>8391</v>
      </c>
      <c r="C2423" t="s">
        <v>8223</v>
      </c>
    </row>
    <row r="2424" spans="1:3" x14ac:dyDescent="0.3">
      <c r="A2424" t="s">
        <v>8391</v>
      </c>
      <c r="C2424" t="s">
        <v>8223</v>
      </c>
    </row>
    <row r="2425" spans="1:3" x14ac:dyDescent="0.3">
      <c r="A2425" t="s">
        <v>8391</v>
      </c>
      <c r="C2425" t="s">
        <v>8223</v>
      </c>
    </row>
    <row r="2426" spans="1:3" x14ac:dyDescent="0.3">
      <c r="A2426" t="s">
        <v>8391</v>
      </c>
      <c r="C2426" t="s">
        <v>8223</v>
      </c>
    </row>
    <row r="2427" spans="1:3" x14ac:dyDescent="0.3">
      <c r="A2427" t="s">
        <v>8391</v>
      </c>
      <c r="C2427" t="s">
        <v>8223</v>
      </c>
    </row>
    <row r="2428" spans="1:3" x14ac:dyDescent="0.3">
      <c r="A2428" t="s">
        <v>8391</v>
      </c>
      <c r="C2428" t="s">
        <v>8223</v>
      </c>
    </row>
    <row r="2429" spans="1:3" x14ac:dyDescent="0.3">
      <c r="A2429" t="s">
        <v>8391</v>
      </c>
      <c r="C2429" t="s">
        <v>8223</v>
      </c>
    </row>
    <row r="2430" spans="1:3" x14ac:dyDescent="0.3">
      <c r="A2430" t="s">
        <v>8391</v>
      </c>
      <c r="C2430" t="s">
        <v>8223</v>
      </c>
    </row>
    <row r="2431" spans="1:3" x14ac:dyDescent="0.3">
      <c r="A2431" t="s">
        <v>8391</v>
      </c>
      <c r="C2431" t="s">
        <v>8223</v>
      </c>
    </row>
    <row r="2432" spans="1:3" x14ac:dyDescent="0.3">
      <c r="A2432" t="s">
        <v>8391</v>
      </c>
      <c r="C2432" t="s">
        <v>8223</v>
      </c>
    </row>
    <row r="2433" spans="1:3" x14ac:dyDescent="0.3">
      <c r="A2433" t="s">
        <v>8391</v>
      </c>
      <c r="C2433" t="s">
        <v>8223</v>
      </c>
    </row>
    <row r="2434" spans="1:3" x14ac:dyDescent="0.3">
      <c r="A2434" t="s">
        <v>8391</v>
      </c>
      <c r="C2434" t="s">
        <v>8223</v>
      </c>
    </row>
    <row r="2435" spans="1:3" x14ac:dyDescent="0.3">
      <c r="A2435" t="s">
        <v>8391</v>
      </c>
      <c r="C2435" t="s">
        <v>8223</v>
      </c>
    </row>
    <row r="2436" spans="1:3" x14ac:dyDescent="0.3">
      <c r="A2436" t="s">
        <v>8391</v>
      </c>
      <c r="C2436" t="s">
        <v>8223</v>
      </c>
    </row>
    <row r="2437" spans="1:3" x14ac:dyDescent="0.3">
      <c r="A2437" t="s">
        <v>8391</v>
      </c>
      <c r="C2437" t="s">
        <v>8223</v>
      </c>
    </row>
    <row r="2438" spans="1:3" x14ac:dyDescent="0.3">
      <c r="A2438" t="s">
        <v>8391</v>
      </c>
      <c r="C2438" t="s">
        <v>8223</v>
      </c>
    </row>
    <row r="2439" spans="1:3" x14ac:dyDescent="0.3">
      <c r="A2439" t="s">
        <v>8391</v>
      </c>
      <c r="C2439" t="s">
        <v>8223</v>
      </c>
    </row>
    <row r="2440" spans="1:3" x14ac:dyDescent="0.3">
      <c r="A2440" t="s">
        <v>8391</v>
      </c>
      <c r="C2440" t="s">
        <v>8223</v>
      </c>
    </row>
    <row r="2441" spans="1:3" x14ac:dyDescent="0.3">
      <c r="A2441" t="s">
        <v>8391</v>
      </c>
      <c r="C2441" t="s">
        <v>8223</v>
      </c>
    </row>
    <row r="2442" spans="1:3" x14ac:dyDescent="0.3">
      <c r="A2442" t="s">
        <v>8391</v>
      </c>
      <c r="C2442" t="s">
        <v>8223</v>
      </c>
    </row>
    <row r="2443" spans="1:3" x14ac:dyDescent="0.3">
      <c r="A2443" t="s">
        <v>8391</v>
      </c>
      <c r="C2443" t="s">
        <v>8223</v>
      </c>
    </row>
    <row r="2444" spans="1:3" x14ac:dyDescent="0.3">
      <c r="A2444" t="s">
        <v>8391</v>
      </c>
      <c r="C2444" t="s">
        <v>8223</v>
      </c>
    </row>
    <row r="2445" spans="1:3" x14ac:dyDescent="0.3">
      <c r="A2445" t="s">
        <v>8391</v>
      </c>
      <c r="C2445" t="s">
        <v>8223</v>
      </c>
    </row>
    <row r="2446" spans="1:3" x14ac:dyDescent="0.3">
      <c r="A2446" t="s">
        <v>8391</v>
      </c>
      <c r="C2446" t="s">
        <v>8223</v>
      </c>
    </row>
    <row r="2447" spans="1:3" x14ac:dyDescent="0.3">
      <c r="A2447" t="s">
        <v>8391</v>
      </c>
      <c r="C2447" t="s">
        <v>8223</v>
      </c>
    </row>
    <row r="2448" spans="1:3" x14ac:dyDescent="0.3">
      <c r="A2448" t="s">
        <v>8391</v>
      </c>
      <c r="C2448" t="s">
        <v>8223</v>
      </c>
    </row>
    <row r="2449" spans="1:3" x14ac:dyDescent="0.3">
      <c r="A2449" t="s">
        <v>8391</v>
      </c>
      <c r="C2449" t="s">
        <v>8223</v>
      </c>
    </row>
    <row r="2450" spans="1:3" x14ac:dyDescent="0.3">
      <c r="A2450" t="s">
        <v>8391</v>
      </c>
      <c r="C2450" t="s">
        <v>8223</v>
      </c>
    </row>
    <row r="2451" spans="1:3" x14ac:dyDescent="0.3">
      <c r="A2451" t="s">
        <v>8391</v>
      </c>
      <c r="C2451" t="s">
        <v>8223</v>
      </c>
    </row>
    <row r="2452" spans="1:3" x14ac:dyDescent="0.3">
      <c r="A2452" t="s">
        <v>8391</v>
      </c>
      <c r="C2452" t="s">
        <v>8223</v>
      </c>
    </row>
    <row r="2453" spans="1:3" x14ac:dyDescent="0.3">
      <c r="A2453" t="s">
        <v>8391</v>
      </c>
      <c r="C2453" t="s">
        <v>8223</v>
      </c>
    </row>
    <row r="2454" spans="1:3" x14ac:dyDescent="0.3">
      <c r="A2454" t="s">
        <v>8391</v>
      </c>
      <c r="C2454" t="s">
        <v>8223</v>
      </c>
    </row>
    <row r="2455" spans="1:3" x14ac:dyDescent="0.3">
      <c r="A2455" t="s">
        <v>8391</v>
      </c>
      <c r="C2455" t="s">
        <v>8223</v>
      </c>
    </row>
    <row r="2456" spans="1:3" x14ac:dyDescent="0.3">
      <c r="A2456" t="s">
        <v>8391</v>
      </c>
      <c r="C2456" t="s">
        <v>8223</v>
      </c>
    </row>
    <row r="2457" spans="1:3" x14ac:dyDescent="0.3">
      <c r="A2457" t="s">
        <v>8391</v>
      </c>
      <c r="C2457" t="s">
        <v>8223</v>
      </c>
    </row>
    <row r="2458" spans="1:3" x14ac:dyDescent="0.3">
      <c r="A2458" t="s">
        <v>8391</v>
      </c>
      <c r="C2458" t="s">
        <v>8223</v>
      </c>
    </row>
    <row r="2459" spans="1:3" x14ac:dyDescent="0.3">
      <c r="A2459" t="s">
        <v>8391</v>
      </c>
      <c r="C2459" t="s">
        <v>8223</v>
      </c>
    </row>
    <row r="2460" spans="1:3" x14ac:dyDescent="0.3">
      <c r="A2460" t="s">
        <v>8391</v>
      </c>
      <c r="C2460" t="s">
        <v>8223</v>
      </c>
    </row>
    <row r="2461" spans="1:3" x14ac:dyDescent="0.3">
      <c r="A2461" t="s">
        <v>8391</v>
      </c>
      <c r="C2461" t="s">
        <v>8223</v>
      </c>
    </row>
    <row r="2462" spans="1:3" x14ac:dyDescent="0.3">
      <c r="A2462" t="s">
        <v>8391</v>
      </c>
      <c r="C2462" t="s">
        <v>8223</v>
      </c>
    </row>
    <row r="2463" spans="1:3" x14ac:dyDescent="0.3">
      <c r="A2463" t="s">
        <v>8391</v>
      </c>
      <c r="C2463" t="s">
        <v>8223</v>
      </c>
    </row>
    <row r="2464" spans="1:3" x14ac:dyDescent="0.3">
      <c r="A2464" t="s">
        <v>8391</v>
      </c>
      <c r="C2464" t="s">
        <v>8223</v>
      </c>
    </row>
    <row r="2465" spans="1:3" x14ac:dyDescent="0.3">
      <c r="A2465" t="s">
        <v>8391</v>
      </c>
      <c r="C2465" t="s">
        <v>8223</v>
      </c>
    </row>
    <row r="2466" spans="1:3" x14ac:dyDescent="0.3">
      <c r="A2466" t="s">
        <v>8391</v>
      </c>
      <c r="C2466" t="s">
        <v>8223</v>
      </c>
    </row>
    <row r="2467" spans="1:3" x14ac:dyDescent="0.3">
      <c r="A2467" t="s">
        <v>8391</v>
      </c>
      <c r="C2467" t="s">
        <v>8223</v>
      </c>
    </row>
    <row r="2468" spans="1:3" x14ac:dyDescent="0.3">
      <c r="A2468" t="s">
        <v>8391</v>
      </c>
      <c r="C2468" t="s">
        <v>8223</v>
      </c>
    </row>
    <row r="2469" spans="1:3" x14ac:dyDescent="0.3">
      <c r="A2469" t="s">
        <v>8391</v>
      </c>
      <c r="C2469" t="s">
        <v>8223</v>
      </c>
    </row>
    <row r="2470" spans="1:3" x14ac:dyDescent="0.3">
      <c r="A2470" t="s">
        <v>8391</v>
      </c>
      <c r="C2470" t="s">
        <v>8223</v>
      </c>
    </row>
    <row r="2471" spans="1:3" x14ac:dyDescent="0.3">
      <c r="A2471" t="s">
        <v>8391</v>
      </c>
      <c r="C2471" t="s">
        <v>8223</v>
      </c>
    </row>
    <row r="2472" spans="1:3" x14ac:dyDescent="0.3">
      <c r="A2472" t="s">
        <v>8391</v>
      </c>
      <c r="C2472" t="s">
        <v>8223</v>
      </c>
    </row>
    <row r="2473" spans="1:3" x14ac:dyDescent="0.3">
      <c r="A2473" t="s">
        <v>8391</v>
      </c>
      <c r="C2473" t="s">
        <v>8223</v>
      </c>
    </row>
    <row r="2474" spans="1:3" x14ac:dyDescent="0.3">
      <c r="A2474" t="s">
        <v>8391</v>
      </c>
      <c r="C2474" t="s">
        <v>8223</v>
      </c>
    </row>
    <row r="2475" spans="1:3" x14ac:dyDescent="0.3">
      <c r="A2475" t="s">
        <v>8391</v>
      </c>
      <c r="C2475" t="s">
        <v>8223</v>
      </c>
    </row>
    <row r="2476" spans="1:3" x14ac:dyDescent="0.3">
      <c r="A2476" t="s">
        <v>8391</v>
      </c>
      <c r="C2476" t="s">
        <v>8223</v>
      </c>
    </row>
    <row r="2477" spans="1:3" x14ac:dyDescent="0.3">
      <c r="A2477" t="s">
        <v>8391</v>
      </c>
      <c r="C2477" t="s">
        <v>8223</v>
      </c>
    </row>
    <row r="2478" spans="1:3" x14ac:dyDescent="0.3">
      <c r="A2478" t="s">
        <v>8391</v>
      </c>
      <c r="C2478" t="s">
        <v>8223</v>
      </c>
    </row>
    <row r="2479" spans="1:3" x14ac:dyDescent="0.3">
      <c r="A2479" t="s">
        <v>8391</v>
      </c>
      <c r="C2479" t="s">
        <v>8223</v>
      </c>
    </row>
    <row r="2480" spans="1:3" x14ac:dyDescent="0.3">
      <c r="A2480" t="s">
        <v>8391</v>
      </c>
      <c r="C2480" t="s">
        <v>8223</v>
      </c>
    </row>
    <row r="2481" spans="1:3" x14ac:dyDescent="0.3">
      <c r="A2481" t="s">
        <v>8391</v>
      </c>
      <c r="C2481" t="s">
        <v>8223</v>
      </c>
    </row>
    <row r="2482" spans="1:3" x14ac:dyDescent="0.3">
      <c r="A2482" t="s">
        <v>8391</v>
      </c>
      <c r="C2482" t="s">
        <v>8223</v>
      </c>
    </row>
    <row r="2483" spans="1:3" x14ac:dyDescent="0.3">
      <c r="A2483" t="s">
        <v>8391</v>
      </c>
      <c r="C2483" t="s">
        <v>8223</v>
      </c>
    </row>
    <row r="2484" spans="1:3" x14ac:dyDescent="0.3">
      <c r="A2484" t="s">
        <v>8391</v>
      </c>
      <c r="C2484" t="s">
        <v>8223</v>
      </c>
    </row>
    <row r="2485" spans="1:3" x14ac:dyDescent="0.3">
      <c r="A2485" t="s">
        <v>8391</v>
      </c>
      <c r="C2485" t="s">
        <v>8223</v>
      </c>
    </row>
    <row r="2486" spans="1:3" x14ac:dyDescent="0.3">
      <c r="A2486" t="s">
        <v>8391</v>
      </c>
      <c r="C2486" t="s">
        <v>8223</v>
      </c>
    </row>
    <row r="2487" spans="1:3" x14ac:dyDescent="0.3">
      <c r="A2487" t="s">
        <v>8391</v>
      </c>
      <c r="C2487" t="s">
        <v>8223</v>
      </c>
    </row>
    <row r="2488" spans="1:3" x14ac:dyDescent="0.3">
      <c r="A2488" t="s">
        <v>8391</v>
      </c>
      <c r="C2488" t="s">
        <v>8223</v>
      </c>
    </row>
    <row r="2489" spans="1:3" x14ac:dyDescent="0.3">
      <c r="A2489" t="s">
        <v>8391</v>
      </c>
      <c r="C2489" t="s">
        <v>8223</v>
      </c>
    </row>
    <row r="2490" spans="1:3" x14ac:dyDescent="0.3">
      <c r="A2490" t="s">
        <v>8391</v>
      </c>
      <c r="C2490" t="s">
        <v>8223</v>
      </c>
    </row>
    <row r="2491" spans="1:3" x14ac:dyDescent="0.3">
      <c r="A2491" t="s">
        <v>8391</v>
      </c>
      <c r="C2491" t="s">
        <v>8223</v>
      </c>
    </row>
    <row r="2492" spans="1:3" x14ac:dyDescent="0.3">
      <c r="A2492" t="s">
        <v>8391</v>
      </c>
      <c r="C2492" t="s">
        <v>8223</v>
      </c>
    </row>
    <row r="2493" spans="1:3" x14ac:dyDescent="0.3">
      <c r="A2493" t="s">
        <v>8391</v>
      </c>
      <c r="C2493" t="s">
        <v>8223</v>
      </c>
    </row>
    <row r="2494" spans="1:3" x14ac:dyDescent="0.3">
      <c r="A2494" t="s">
        <v>8391</v>
      </c>
      <c r="C2494" t="s">
        <v>8223</v>
      </c>
    </row>
    <row r="2495" spans="1:3" x14ac:dyDescent="0.3">
      <c r="A2495" t="s">
        <v>8391</v>
      </c>
      <c r="C2495" t="s">
        <v>8223</v>
      </c>
    </row>
    <row r="2496" spans="1:3" x14ac:dyDescent="0.3">
      <c r="A2496" t="s">
        <v>8391</v>
      </c>
      <c r="C2496" t="s">
        <v>8223</v>
      </c>
    </row>
    <row r="2497" spans="1:3" x14ac:dyDescent="0.3">
      <c r="A2497" t="s">
        <v>8391</v>
      </c>
      <c r="C2497" t="s">
        <v>8223</v>
      </c>
    </row>
    <row r="2498" spans="1:3" x14ac:dyDescent="0.3">
      <c r="A2498" t="s">
        <v>8391</v>
      </c>
      <c r="C2498" t="s">
        <v>8223</v>
      </c>
    </row>
    <row r="2499" spans="1:3" x14ac:dyDescent="0.3">
      <c r="A2499" t="s">
        <v>8391</v>
      </c>
      <c r="C2499" t="s">
        <v>8223</v>
      </c>
    </row>
    <row r="2500" spans="1:3" x14ac:dyDescent="0.3">
      <c r="A2500" t="s">
        <v>8391</v>
      </c>
      <c r="C2500" t="s">
        <v>8223</v>
      </c>
    </row>
    <row r="2501" spans="1:3" x14ac:dyDescent="0.3">
      <c r="A2501" t="s">
        <v>8391</v>
      </c>
      <c r="C2501" t="s">
        <v>8223</v>
      </c>
    </row>
    <row r="2502" spans="1:3" x14ac:dyDescent="0.3">
      <c r="A2502" t="s">
        <v>8391</v>
      </c>
      <c r="C2502" t="s">
        <v>8223</v>
      </c>
    </row>
    <row r="2503" spans="1:3" x14ac:dyDescent="0.3">
      <c r="A2503" t="s">
        <v>8391</v>
      </c>
      <c r="C2503" t="s">
        <v>8223</v>
      </c>
    </row>
    <row r="2504" spans="1:3" x14ac:dyDescent="0.3">
      <c r="A2504" t="s">
        <v>8391</v>
      </c>
      <c r="C2504" t="s">
        <v>8223</v>
      </c>
    </row>
    <row r="2505" spans="1:3" x14ac:dyDescent="0.3">
      <c r="A2505" t="s">
        <v>8391</v>
      </c>
      <c r="C2505" t="s">
        <v>8223</v>
      </c>
    </row>
    <row r="2506" spans="1:3" x14ac:dyDescent="0.3">
      <c r="A2506" t="s">
        <v>8391</v>
      </c>
      <c r="C2506" t="s">
        <v>8223</v>
      </c>
    </row>
    <row r="2507" spans="1:3" x14ac:dyDescent="0.3">
      <c r="A2507" t="s">
        <v>8391</v>
      </c>
      <c r="C2507" t="s">
        <v>8223</v>
      </c>
    </row>
    <row r="2508" spans="1:3" x14ac:dyDescent="0.3">
      <c r="A2508" t="s">
        <v>8391</v>
      </c>
      <c r="C2508" t="s">
        <v>8223</v>
      </c>
    </row>
    <row r="2509" spans="1:3" x14ac:dyDescent="0.3">
      <c r="A2509" t="s">
        <v>8391</v>
      </c>
      <c r="C2509" t="s">
        <v>8223</v>
      </c>
    </row>
    <row r="2510" spans="1:3" x14ac:dyDescent="0.3">
      <c r="A2510" t="s">
        <v>8391</v>
      </c>
      <c r="C2510" t="s">
        <v>8223</v>
      </c>
    </row>
    <row r="2511" spans="1:3" x14ac:dyDescent="0.3">
      <c r="A2511" t="s">
        <v>8391</v>
      </c>
      <c r="C2511" t="s">
        <v>8223</v>
      </c>
    </row>
    <row r="2512" spans="1:3" x14ac:dyDescent="0.3">
      <c r="A2512" t="s">
        <v>8391</v>
      </c>
      <c r="C2512" t="s">
        <v>8223</v>
      </c>
    </row>
    <row r="2513" spans="1:3" x14ac:dyDescent="0.3">
      <c r="A2513" t="s">
        <v>8391</v>
      </c>
      <c r="C2513" t="s">
        <v>8223</v>
      </c>
    </row>
    <row r="2514" spans="1:3" x14ac:dyDescent="0.3">
      <c r="A2514" t="s">
        <v>8391</v>
      </c>
      <c r="C2514" t="s">
        <v>8223</v>
      </c>
    </row>
    <row r="2515" spans="1:3" x14ac:dyDescent="0.3">
      <c r="A2515" t="s">
        <v>8391</v>
      </c>
      <c r="C2515" t="s">
        <v>8223</v>
      </c>
    </row>
    <row r="2516" spans="1:3" x14ac:dyDescent="0.3">
      <c r="A2516" t="s">
        <v>8391</v>
      </c>
      <c r="C2516" t="s">
        <v>8223</v>
      </c>
    </row>
    <row r="2517" spans="1:3" x14ac:dyDescent="0.3">
      <c r="A2517" t="s">
        <v>8391</v>
      </c>
      <c r="C2517" t="s">
        <v>8223</v>
      </c>
    </row>
    <row r="2518" spans="1:3" x14ac:dyDescent="0.3">
      <c r="A2518" t="s">
        <v>8391</v>
      </c>
      <c r="C2518" t="s">
        <v>8223</v>
      </c>
    </row>
    <row r="2519" spans="1:3" x14ac:dyDescent="0.3">
      <c r="A2519" t="s">
        <v>8391</v>
      </c>
      <c r="C2519" t="s">
        <v>8223</v>
      </c>
    </row>
    <row r="2520" spans="1:3" x14ac:dyDescent="0.3">
      <c r="A2520" t="s">
        <v>8391</v>
      </c>
      <c r="C2520" t="s">
        <v>8223</v>
      </c>
    </row>
    <row r="2521" spans="1:3" x14ac:dyDescent="0.3">
      <c r="A2521" t="s">
        <v>8391</v>
      </c>
      <c r="C2521" t="s">
        <v>8223</v>
      </c>
    </row>
    <row r="2522" spans="1:3" x14ac:dyDescent="0.3">
      <c r="A2522" t="s">
        <v>8391</v>
      </c>
      <c r="C2522" t="s">
        <v>8223</v>
      </c>
    </row>
    <row r="2523" spans="1:3" x14ac:dyDescent="0.3">
      <c r="A2523" t="s">
        <v>8391</v>
      </c>
      <c r="C2523" t="s">
        <v>8223</v>
      </c>
    </row>
    <row r="2524" spans="1:3" x14ac:dyDescent="0.3">
      <c r="A2524" t="s">
        <v>8391</v>
      </c>
      <c r="C2524" t="s">
        <v>8223</v>
      </c>
    </row>
    <row r="2525" spans="1:3" x14ac:dyDescent="0.3">
      <c r="A2525" t="s">
        <v>8391</v>
      </c>
      <c r="C2525" t="s">
        <v>8223</v>
      </c>
    </row>
    <row r="2526" spans="1:3" x14ac:dyDescent="0.3">
      <c r="A2526" t="s">
        <v>8391</v>
      </c>
      <c r="C2526" t="s">
        <v>8223</v>
      </c>
    </row>
    <row r="2527" spans="1:3" x14ac:dyDescent="0.3">
      <c r="A2527" t="s">
        <v>8391</v>
      </c>
      <c r="C2527" t="s">
        <v>8223</v>
      </c>
    </row>
    <row r="2528" spans="1:3" x14ac:dyDescent="0.3">
      <c r="A2528" t="s">
        <v>8391</v>
      </c>
      <c r="C2528" t="s">
        <v>8223</v>
      </c>
    </row>
    <row r="2529" spans="1:3" x14ac:dyDescent="0.3">
      <c r="A2529" t="s">
        <v>8391</v>
      </c>
      <c r="C2529" t="s">
        <v>8223</v>
      </c>
    </row>
    <row r="2530" spans="1:3" x14ac:dyDescent="0.3">
      <c r="A2530" t="s">
        <v>8391</v>
      </c>
      <c r="C2530" t="s">
        <v>8223</v>
      </c>
    </row>
    <row r="2531" spans="1:3" x14ac:dyDescent="0.3">
      <c r="A2531" t="s">
        <v>8391</v>
      </c>
      <c r="C2531" t="s">
        <v>8223</v>
      </c>
    </row>
    <row r="2532" spans="1:3" x14ac:dyDescent="0.3">
      <c r="A2532" t="s">
        <v>8391</v>
      </c>
      <c r="C2532" t="s">
        <v>8223</v>
      </c>
    </row>
    <row r="2533" spans="1:3" x14ac:dyDescent="0.3">
      <c r="A2533" t="s">
        <v>8391</v>
      </c>
      <c r="C2533" t="s">
        <v>8223</v>
      </c>
    </row>
    <row r="2534" spans="1:3" x14ac:dyDescent="0.3">
      <c r="A2534" t="s">
        <v>8391</v>
      </c>
      <c r="C2534" t="s">
        <v>8223</v>
      </c>
    </row>
    <row r="2535" spans="1:3" x14ac:dyDescent="0.3">
      <c r="A2535" t="s">
        <v>8391</v>
      </c>
      <c r="C2535" t="s">
        <v>8223</v>
      </c>
    </row>
    <row r="2536" spans="1:3" x14ac:dyDescent="0.3">
      <c r="A2536" t="s">
        <v>8391</v>
      </c>
      <c r="C2536" t="s">
        <v>8223</v>
      </c>
    </row>
    <row r="2537" spans="1:3" x14ac:dyDescent="0.3">
      <c r="A2537" t="s">
        <v>8391</v>
      </c>
      <c r="C2537" t="s">
        <v>8223</v>
      </c>
    </row>
    <row r="2538" spans="1:3" x14ac:dyDescent="0.3">
      <c r="A2538" t="s">
        <v>8391</v>
      </c>
      <c r="C2538" t="s">
        <v>8223</v>
      </c>
    </row>
    <row r="2539" spans="1:3" x14ac:dyDescent="0.3">
      <c r="A2539" t="s">
        <v>8391</v>
      </c>
      <c r="C2539" t="s">
        <v>8223</v>
      </c>
    </row>
    <row r="2540" spans="1:3" x14ac:dyDescent="0.3">
      <c r="A2540" t="s">
        <v>8391</v>
      </c>
      <c r="C2540" t="s">
        <v>8223</v>
      </c>
    </row>
    <row r="2541" spans="1:3" x14ac:dyDescent="0.3">
      <c r="A2541" t="s">
        <v>8391</v>
      </c>
      <c r="C2541" t="s">
        <v>8223</v>
      </c>
    </row>
    <row r="2542" spans="1:3" x14ac:dyDescent="0.3">
      <c r="A2542" t="s">
        <v>8391</v>
      </c>
      <c r="C2542" t="s">
        <v>8223</v>
      </c>
    </row>
    <row r="2543" spans="1:3" x14ac:dyDescent="0.3">
      <c r="A2543" t="s">
        <v>8391</v>
      </c>
      <c r="C2543" t="s">
        <v>8223</v>
      </c>
    </row>
    <row r="2544" spans="1:3" x14ac:dyDescent="0.3">
      <c r="A2544" t="s">
        <v>8391</v>
      </c>
      <c r="C2544" t="s">
        <v>8223</v>
      </c>
    </row>
    <row r="2545" spans="1:3" x14ac:dyDescent="0.3">
      <c r="A2545" t="s">
        <v>8391</v>
      </c>
      <c r="C2545" t="s">
        <v>8223</v>
      </c>
    </row>
    <row r="2546" spans="1:3" x14ac:dyDescent="0.3">
      <c r="A2546" t="s">
        <v>8391</v>
      </c>
      <c r="C2546" t="s">
        <v>8223</v>
      </c>
    </row>
    <row r="2547" spans="1:3" x14ac:dyDescent="0.3">
      <c r="A2547" t="s">
        <v>8391</v>
      </c>
      <c r="C2547" t="s">
        <v>8223</v>
      </c>
    </row>
    <row r="2548" spans="1:3" x14ac:dyDescent="0.3">
      <c r="A2548" t="s">
        <v>8391</v>
      </c>
      <c r="C2548" t="s">
        <v>8223</v>
      </c>
    </row>
    <row r="2549" spans="1:3" x14ac:dyDescent="0.3">
      <c r="A2549" t="s">
        <v>8391</v>
      </c>
      <c r="C2549" t="s">
        <v>8223</v>
      </c>
    </row>
    <row r="2550" spans="1:3" x14ac:dyDescent="0.3">
      <c r="A2550" t="s">
        <v>8391</v>
      </c>
      <c r="C2550" t="s">
        <v>8223</v>
      </c>
    </row>
    <row r="2551" spans="1:3" x14ac:dyDescent="0.3">
      <c r="A2551" t="s">
        <v>8391</v>
      </c>
      <c r="C2551" t="s">
        <v>8223</v>
      </c>
    </row>
    <row r="2552" spans="1:3" x14ac:dyDescent="0.3">
      <c r="A2552" t="s">
        <v>8391</v>
      </c>
      <c r="C2552" t="s">
        <v>8223</v>
      </c>
    </row>
    <row r="2553" spans="1:3" x14ac:dyDescent="0.3">
      <c r="A2553" t="s">
        <v>8391</v>
      </c>
      <c r="C2553" t="s">
        <v>8223</v>
      </c>
    </row>
    <row r="2554" spans="1:3" x14ac:dyDescent="0.3">
      <c r="A2554" t="s">
        <v>8391</v>
      </c>
      <c r="C2554" t="s">
        <v>8223</v>
      </c>
    </row>
    <row r="2555" spans="1:3" x14ac:dyDescent="0.3">
      <c r="A2555" t="s">
        <v>8391</v>
      </c>
      <c r="C2555" t="s">
        <v>8223</v>
      </c>
    </row>
    <row r="2556" spans="1:3" x14ac:dyDescent="0.3">
      <c r="A2556" t="s">
        <v>8391</v>
      </c>
      <c r="C2556" t="s">
        <v>8223</v>
      </c>
    </row>
    <row r="2557" spans="1:3" x14ac:dyDescent="0.3">
      <c r="A2557" t="s">
        <v>8391</v>
      </c>
      <c r="C2557" t="s">
        <v>8223</v>
      </c>
    </row>
    <row r="2558" spans="1:3" x14ac:dyDescent="0.3">
      <c r="A2558" t="s">
        <v>8391</v>
      </c>
      <c r="C2558" t="s">
        <v>8223</v>
      </c>
    </row>
    <row r="2559" spans="1:3" x14ac:dyDescent="0.3">
      <c r="A2559" t="s">
        <v>8391</v>
      </c>
      <c r="C2559" t="s">
        <v>8223</v>
      </c>
    </row>
    <row r="2560" spans="1:3" x14ac:dyDescent="0.3">
      <c r="A2560" t="s">
        <v>8391</v>
      </c>
      <c r="C2560" t="s">
        <v>8223</v>
      </c>
    </row>
    <row r="2561" spans="1:3" x14ac:dyDescent="0.3">
      <c r="A2561" t="s">
        <v>8391</v>
      </c>
      <c r="C2561" t="s">
        <v>8223</v>
      </c>
    </row>
    <row r="2562" spans="1:3" x14ac:dyDescent="0.3">
      <c r="A2562" t="s">
        <v>8391</v>
      </c>
      <c r="C2562" t="s">
        <v>8223</v>
      </c>
    </row>
    <row r="2563" spans="1:3" x14ac:dyDescent="0.3">
      <c r="A2563" t="s">
        <v>8391</v>
      </c>
      <c r="C2563" t="s">
        <v>8223</v>
      </c>
    </row>
    <row r="2564" spans="1:3" x14ac:dyDescent="0.3">
      <c r="A2564" t="s">
        <v>8391</v>
      </c>
      <c r="C2564" t="s">
        <v>8223</v>
      </c>
    </row>
    <row r="2565" spans="1:3" x14ac:dyDescent="0.3">
      <c r="A2565" t="s">
        <v>8391</v>
      </c>
      <c r="C2565" t="s">
        <v>8223</v>
      </c>
    </row>
    <row r="2566" spans="1:3" x14ac:dyDescent="0.3">
      <c r="A2566" t="s">
        <v>8391</v>
      </c>
      <c r="C2566" t="s">
        <v>8223</v>
      </c>
    </row>
    <row r="2567" spans="1:3" x14ac:dyDescent="0.3">
      <c r="A2567" t="s">
        <v>8391</v>
      </c>
      <c r="C2567" t="s">
        <v>8223</v>
      </c>
    </row>
    <row r="2568" spans="1:3" x14ac:dyDescent="0.3">
      <c r="A2568" t="s">
        <v>8391</v>
      </c>
      <c r="C2568" t="s">
        <v>8223</v>
      </c>
    </row>
    <row r="2569" spans="1:3" x14ac:dyDescent="0.3">
      <c r="A2569" t="s">
        <v>8391</v>
      </c>
      <c r="C2569" t="s">
        <v>8223</v>
      </c>
    </row>
    <row r="2570" spans="1:3" x14ac:dyDescent="0.3">
      <c r="A2570" t="s">
        <v>8391</v>
      </c>
      <c r="C2570" t="s">
        <v>8223</v>
      </c>
    </row>
    <row r="2571" spans="1:3" x14ac:dyDescent="0.3">
      <c r="A2571" t="s">
        <v>8391</v>
      </c>
      <c r="C2571" t="s">
        <v>8223</v>
      </c>
    </row>
    <row r="2572" spans="1:3" x14ac:dyDescent="0.3">
      <c r="A2572" t="s">
        <v>8391</v>
      </c>
      <c r="C2572" t="s">
        <v>8223</v>
      </c>
    </row>
    <row r="2573" spans="1:3" x14ac:dyDescent="0.3">
      <c r="A2573" t="s">
        <v>8391</v>
      </c>
      <c r="C2573" t="s">
        <v>8223</v>
      </c>
    </row>
    <row r="2574" spans="1:3" x14ac:dyDescent="0.3">
      <c r="A2574" t="s">
        <v>8391</v>
      </c>
      <c r="C2574" t="s">
        <v>8223</v>
      </c>
    </row>
    <row r="2575" spans="1:3" x14ac:dyDescent="0.3">
      <c r="A2575" t="s">
        <v>8391</v>
      </c>
      <c r="C2575" t="s">
        <v>8223</v>
      </c>
    </row>
    <row r="2576" spans="1:3" x14ac:dyDescent="0.3">
      <c r="A2576" t="s">
        <v>8391</v>
      </c>
      <c r="C2576" t="s">
        <v>8223</v>
      </c>
    </row>
    <row r="2577" spans="1:3" x14ac:dyDescent="0.3">
      <c r="A2577" t="s">
        <v>8391</v>
      </c>
      <c r="C2577" t="s">
        <v>8223</v>
      </c>
    </row>
    <row r="2578" spans="1:3" x14ac:dyDescent="0.3">
      <c r="A2578" t="s">
        <v>8391</v>
      </c>
      <c r="C2578" t="s">
        <v>8223</v>
      </c>
    </row>
    <row r="2579" spans="1:3" x14ac:dyDescent="0.3">
      <c r="A2579" t="s">
        <v>8391</v>
      </c>
      <c r="C2579" t="s">
        <v>8223</v>
      </c>
    </row>
    <row r="2580" spans="1:3" x14ac:dyDescent="0.3">
      <c r="A2580" t="s">
        <v>8391</v>
      </c>
      <c r="C2580" t="s">
        <v>8223</v>
      </c>
    </row>
    <row r="2581" spans="1:3" x14ac:dyDescent="0.3">
      <c r="A2581" t="s">
        <v>8391</v>
      </c>
      <c r="C2581" t="s">
        <v>8223</v>
      </c>
    </row>
    <row r="2582" spans="1:3" x14ac:dyDescent="0.3">
      <c r="A2582" t="s">
        <v>8391</v>
      </c>
      <c r="C2582" t="s">
        <v>8223</v>
      </c>
    </row>
    <row r="2583" spans="1:3" x14ac:dyDescent="0.3">
      <c r="A2583" t="s">
        <v>8391</v>
      </c>
      <c r="C2583" t="s">
        <v>8223</v>
      </c>
    </row>
    <row r="2584" spans="1:3" x14ac:dyDescent="0.3">
      <c r="A2584" t="s">
        <v>8391</v>
      </c>
      <c r="C2584" t="s">
        <v>8223</v>
      </c>
    </row>
    <row r="2585" spans="1:3" x14ac:dyDescent="0.3">
      <c r="A2585" t="s">
        <v>8391</v>
      </c>
      <c r="C2585" t="s">
        <v>8223</v>
      </c>
    </row>
    <row r="2586" spans="1:3" x14ac:dyDescent="0.3">
      <c r="A2586" t="s">
        <v>8391</v>
      </c>
      <c r="C2586" t="s">
        <v>8223</v>
      </c>
    </row>
    <row r="2587" spans="1:3" x14ac:dyDescent="0.3">
      <c r="A2587" t="s">
        <v>8391</v>
      </c>
      <c r="C2587" t="s">
        <v>8223</v>
      </c>
    </row>
    <row r="2588" spans="1:3" x14ac:dyDescent="0.3">
      <c r="A2588" t="s">
        <v>8391</v>
      </c>
      <c r="C2588" t="s">
        <v>8223</v>
      </c>
    </row>
    <row r="2589" spans="1:3" x14ac:dyDescent="0.3">
      <c r="A2589" t="s">
        <v>8391</v>
      </c>
      <c r="C2589" t="s">
        <v>8223</v>
      </c>
    </row>
    <row r="2590" spans="1:3" x14ac:dyDescent="0.3">
      <c r="A2590" t="s">
        <v>8391</v>
      </c>
      <c r="C2590" t="s">
        <v>8223</v>
      </c>
    </row>
    <row r="2591" spans="1:3" x14ac:dyDescent="0.3">
      <c r="A2591" t="s">
        <v>8391</v>
      </c>
      <c r="C2591" t="s">
        <v>8223</v>
      </c>
    </row>
    <row r="2592" spans="1:3" x14ac:dyDescent="0.3">
      <c r="A2592" t="s">
        <v>8391</v>
      </c>
      <c r="C2592" t="s">
        <v>8223</v>
      </c>
    </row>
    <row r="2593" spans="1:3" x14ac:dyDescent="0.3">
      <c r="A2593" t="s">
        <v>8391</v>
      </c>
      <c r="C2593" t="s">
        <v>8223</v>
      </c>
    </row>
    <row r="2594" spans="1:3" x14ac:dyDescent="0.3">
      <c r="A2594" t="s">
        <v>8391</v>
      </c>
      <c r="C2594" t="s">
        <v>8223</v>
      </c>
    </row>
    <row r="2595" spans="1:3" x14ac:dyDescent="0.3">
      <c r="A2595" t="s">
        <v>8391</v>
      </c>
      <c r="C2595" t="s">
        <v>8223</v>
      </c>
    </row>
    <row r="2596" spans="1:3" x14ac:dyDescent="0.3">
      <c r="A2596" t="s">
        <v>8391</v>
      </c>
      <c r="C2596" t="s">
        <v>8223</v>
      </c>
    </row>
    <row r="2597" spans="1:3" x14ac:dyDescent="0.3">
      <c r="A2597" t="s">
        <v>8391</v>
      </c>
      <c r="C2597" t="s">
        <v>8223</v>
      </c>
    </row>
    <row r="2598" spans="1:3" x14ac:dyDescent="0.3">
      <c r="A2598" t="s">
        <v>8391</v>
      </c>
      <c r="C2598" t="s">
        <v>8223</v>
      </c>
    </row>
    <row r="2599" spans="1:3" x14ac:dyDescent="0.3">
      <c r="A2599" t="s">
        <v>8391</v>
      </c>
      <c r="C2599" t="s">
        <v>8223</v>
      </c>
    </row>
    <row r="2600" spans="1:3" x14ac:dyDescent="0.3">
      <c r="A2600" t="s">
        <v>8391</v>
      </c>
      <c r="C2600" t="s">
        <v>8223</v>
      </c>
    </row>
    <row r="2601" spans="1:3" x14ac:dyDescent="0.3">
      <c r="A2601" t="s">
        <v>8391</v>
      </c>
      <c r="C2601" t="s">
        <v>8223</v>
      </c>
    </row>
    <row r="2602" spans="1:3" x14ac:dyDescent="0.3">
      <c r="A2602" t="s">
        <v>8391</v>
      </c>
      <c r="C2602" t="s">
        <v>8223</v>
      </c>
    </row>
    <row r="2603" spans="1:3" x14ac:dyDescent="0.3">
      <c r="A2603" t="s">
        <v>8391</v>
      </c>
      <c r="C2603" t="s">
        <v>8223</v>
      </c>
    </row>
    <row r="2604" spans="1:3" x14ac:dyDescent="0.3">
      <c r="A2604" t="s">
        <v>8391</v>
      </c>
      <c r="C2604" t="s">
        <v>8223</v>
      </c>
    </row>
    <row r="2605" spans="1:3" x14ac:dyDescent="0.3">
      <c r="A2605" t="s">
        <v>8391</v>
      </c>
      <c r="C2605" t="s">
        <v>8223</v>
      </c>
    </row>
    <row r="2606" spans="1:3" x14ac:dyDescent="0.3">
      <c r="A2606" t="s">
        <v>8391</v>
      </c>
      <c r="C2606" t="s">
        <v>8223</v>
      </c>
    </row>
    <row r="2607" spans="1:3" x14ac:dyDescent="0.3">
      <c r="A2607" t="s">
        <v>8391</v>
      </c>
      <c r="C2607" t="s">
        <v>8223</v>
      </c>
    </row>
    <row r="2608" spans="1:3" x14ac:dyDescent="0.3">
      <c r="A2608" t="s">
        <v>8391</v>
      </c>
      <c r="C2608" t="s">
        <v>8223</v>
      </c>
    </row>
    <row r="2609" spans="1:3" x14ac:dyDescent="0.3">
      <c r="A2609" t="s">
        <v>8391</v>
      </c>
      <c r="C2609" t="s">
        <v>8223</v>
      </c>
    </row>
    <row r="2610" spans="1:3" x14ac:dyDescent="0.3">
      <c r="A2610" t="s">
        <v>8391</v>
      </c>
      <c r="C2610" t="s">
        <v>8223</v>
      </c>
    </row>
    <row r="2611" spans="1:3" x14ac:dyDescent="0.3">
      <c r="A2611" t="s">
        <v>8391</v>
      </c>
      <c r="C2611" t="s">
        <v>8223</v>
      </c>
    </row>
    <row r="2612" spans="1:3" x14ac:dyDescent="0.3">
      <c r="A2612" t="s">
        <v>8391</v>
      </c>
      <c r="C2612" t="s">
        <v>8223</v>
      </c>
    </row>
    <row r="2613" spans="1:3" x14ac:dyDescent="0.3">
      <c r="A2613" t="s">
        <v>8391</v>
      </c>
      <c r="C2613" t="s">
        <v>8223</v>
      </c>
    </row>
    <row r="2614" spans="1:3" x14ac:dyDescent="0.3">
      <c r="A2614" t="s">
        <v>8391</v>
      </c>
      <c r="C2614" t="s">
        <v>8223</v>
      </c>
    </row>
    <row r="2615" spans="1:3" x14ac:dyDescent="0.3">
      <c r="A2615" t="s">
        <v>8391</v>
      </c>
      <c r="C2615" t="s">
        <v>8223</v>
      </c>
    </row>
    <row r="2616" spans="1:3" x14ac:dyDescent="0.3">
      <c r="A2616" t="s">
        <v>8391</v>
      </c>
      <c r="C2616" t="s">
        <v>8223</v>
      </c>
    </row>
    <row r="2617" spans="1:3" x14ac:dyDescent="0.3">
      <c r="A2617" t="s">
        <v>8391</v>
      </c>
      <c r="C2617" t="s">
        <v>8223</v>
      </c>
    </row>
    <row r="2618" spans="1:3" x14ac:dyDescent="0.3">
      <c r="A2618" t="s">
        <v>8391</v>
      </c>
      <c r="C2618" t="s">
        <v>8223</v>
      </c>
    </row>
    <row r="2619" spans="1:3" x14ac:dyDescent="0.3">
      <c r="A2619" t="s">
        <v>8391</v>
      </c>
      <c r="C2619" t="s">
        <v>8223</v>
      </c>
    </row>
    <row r="2620" spans="1:3" x14ac:dyDescent="0.3">
      <c r="A2620" t="s">
        <v>8391</v>
      </c>
      <c r="C2620" t="s">
        <v>8223</v>
      </c>
    </row>
    <row r="2621" spans="1:3" x14ac:dyDescent="0.3">
      <c r="A2621" t="s">
        <v>8391</v>
      </c>
      <c r="C2621" t="s">
        <v>8223</v>
      </c>
    </row>
    <row r="2622" spans="1:3" x14ac:dyDescent="0.3">
      <c r="A2622" t="s">
        <v>8391</v>
      </c>
      <c r="C2622" t="s">
        <v>8223</v>
      </c>
    </row>
    <row r="2623" spans="1:3" x14ac:dyDescent="0.3">
      <c r="A2623" t="s">
        <v>8391</v>
      </c>
      <c r="C2623" t="s">
        <v>8223</v>
      </c>
    </row>
    <row r="2624" spans="1:3" x14ac:dyDescent="0.3">
      <c r="A2624" t="s">
        <v>8391</v>
      </c>
      <c r="C2624" t="s">
        <v>8223</v>
      </c>
    </row>
    <row r="2625" spans="1:3" x14ac:dyDescent="0.3">
      <c r="A2625" t="s">
        <v>8391</v>
      </c>
      <c r="C2625" t="s">
        <v>8223</v>
      </c>
    </row>
    <row r="2626" spans="1:3" x14ac:dyDescent="0.3">
      <c r="A2626" t="s">
        <v>8391</v>
      </c>
      <c r="C2626" t="s">
        <v>8223</v>
      </c>
    </row>
    <row r="2627" spans="1:3" x14ac:dyDescent="0.3">
      <c r="A2627" t="s">
        <v>8391</v>
      </c>
      <c r="C2627" t="s">
        <v>8223</v>
      </c>
    </row>
    <row r="2628" spans="1:3" x14ac:dyDescent="0.3">
      <c r="A2628" t="s">
        <v>8391</v>
      </c>
      <c r="C2628" t="s">
        <v>8223</v>
      </c>
    </row>
    <row r="2629" spans="1:3" x14ac:dyDescent="0.3">
      <c r="A2629" t="s">
        <v>8391</v>
      </c>
      <c r="C2629" t="s">
        <v>8223</v>
      </c>
    </row>
    <row r="2630" spans="1:3" x14ac:dyDescent="0.3">
      <c r="A2630" t="s">
        <v>8391</v>
      </c>
      <c r="C2630" t="s">
        <v>8223</v>
      </c>
    </row>
    <row r="2631" spans="1:3" x14ac:dyDescent="0.3">
      <c r="A2631" t="s">
        <v>8391</v>
      </c>
      <c r="C2631" t="s">
        <v>8223</v>
      </c>
    </row>
    <row r="2632" spans="1:3" x14ac:dyDescent="0.3">
      <c r="A2632" t="s">
        <v>8391</v>
      </c>
      <c r="C2632" t="s">
        <v>8223</v>
      </c>
    </row>
    <row r="2633" spans="1:3" x14ac:dyDescent="0.3">
      <c r="A2633" t="s">
        <v>8391</v>
      </c>
      <c r="C2633" t="s">
        <v>8223</v>
      </c>
    </row>
    <row r="2634" spans="1:3" x14ac:dyDescent="0.3">
      <c r="A2634" t="s">
        <v>8391</v>
      </c>
      <c r="C2634" t="s">
        <v>8223</v>
      </c>
    </row>
    <row r="2635" spans="1:3" x14ac:dyDescent="0.3">
      <c r="A2635" t="s">
        <v>8391</v>
      </c>
      <c r="C2635" t="s">
        <v>8223</v>
      </c>
    </row>
    <row r="2636" spans="1:3" x14ac:dyDescent="0.3">
      <c r="A2636" t="s">
        <v>8391</v>
      </c>
      <c r="C2636" t="s">
        <v>8223</v>
      </c>
    </row>
    <row r="2637" spans="1:3" x14ac:dyDescent="0.3">
      <c r="A2637" t="s">
        <v>8391</v>
      </c>
      <c r="C2637" t="s">
        <v>8223</v>
      </c>
    </row>
    <row r="2638" spans="1:3" x14ac:dyDescent="0.3">
      <c r="A2638" t="s">
        <v>8391</v>
      </c>
      <c r="C2638" t="s">
        <v>8223</v>
      </c>
    </row>
    <row r="2639" spans="1:3" x14ac:dyDescent="0.3">
      <c r="A2639" t="s">
        <v>8391</v>
      </c>
      <c r="C2639" t="s">
        <v>8223</v>
      </c>
    </row>
    <row r="2640" spans="1:3" x14ac:dyDescent="0.3">
      <c r="A2640" t="s">
        <v>8391</v>
      </c>
      <c r="C2640" t="s">
        <v>8223</v>
      </c>
    </row>
    <row r="2641" spans="1:3" x14ac:dyDescent="0.3">
      <c r="A2641" t="s">
        <v>8391</v>
      </c>
      <c r="C2641" t="s">
        <v>8223</v>
      </c>
    </row>
    <row r="2642" spans="1:3" x14ac:dyDescent="0.3">
      <c r="A2642" t="s">
        <v>8391</v>
      </c>
      <c r="C2642" t="s">
        <v>8223</v>
      </c>
    </row>
    <row r="2643" spans="1:3" x14ac:dyDescent="0.3">
      <c r="A2643" t="s">
        <v>8391</v>
      </c>
      <c r="C2643" t="s">
        <v>8223</v>
      </c>
    </row>
    <row r="2644" spans="1:3" x14ac:dyDescent="0.3">
      <c r="A2644" t="s">
        <v>8391</v>
      </c>
      <c r="C2644" t="s">
        <v>8223</v>
      </c>
    </row>
    <row r="2645" spans="1:3" x14ac:dyDescent="0.3">
      <c r="A2645" t="s">
        <v>8391</v>
      </c>
      <c r="C2645" t="s">
        <v>8223</v>
      </c>
    </row>
    <row r="2646" spans="1:3" x14ac:dyDescent="0.3">
      <c r="A2646" t="s">
        <v>8391</v>
      </c>
      <c r="C2646" t="s">
        <v>8223</v>
      </c>
    </row>
    <row r="2647" spans="1:3" x14ac:dyDescent="0.3">
      <c r="A2647" t="s">
        <v>8391</v>
      </c>
      <c r="C2647" t="s">
        <v>8223</v>
      </c>
    </row>
    <row r="2648" spans="1:3" x14ac:dyDescent="0.3">
      <c r="A2648" t="s">
        <v>8391</v>
      </c>
      <c r="C2648" t="s">
        <v>8223</v>
      </c>
    </row>
    <row r="2649" spans="1:3" x14ac:dyDescent="0.3">
      <c r="A2649" t="s">
        <v>8391</v>
      </c>
      <c r="C2649" t="s">
        <v>8223</v>
      </c>
    </row>
    <row r="2650" spans="1:3" x14ac:dyDescent="0.3">
      <c r="A2650" t="s">
        <v>8391</v>
      </c>
      <c r="C2650" t="s">
        <v>8223</v>
      </c>
    </row>
    <row r="2651" spans="1:3" x14ac:dyDescent="0.3">
      <c r="A2651" t="s">
        <v>8391</v>
      </c>
      <c r="C2651" t="s">
        <v>8223</v>
      </c>
    </row>
    <row r="2652" spans="1:3" x14ac:dyDescent="0.3">
      <c r="A2652" t="s">
        <v>8391</v>
      </c>
      <c r="C2652" t="s">
        <v>8223</v>
      </c>
    </row>
    <row r="2653" spans="1:3" x14ac:dyDescent="0.3">
      <c r="A2653" t="s">
        <v>8391</v>
      </c>
      <c r="C2653" t="s">
        <v>8223</v>
      </c>
    </row>
    <row r="2654" spans="1:3" x14ac:dyDescent="0.3">
      <c r="A2654" t="s">
        <v>8391</v>
      </c>
      <c r="C2654" t="s">
        <v>8223</v>
      </c>
    </row>
    <row r="2655" spans="1:3" x14ac:dyDescent="0.3">
      <c r="A2655" t="s">
        <v>8391</v>
      </c>
      <c r="C2655" t="s">
        <v>8223</v>
      </c>
    </row>
    <row r="2656" spans="1:3" x14ac:dyDescent="0.3">
      <c r="A2656" t="s">
        <v>8391</v>
      </c>
      <c r="C2656" t="s">
        <v>8223</v>
      </c>
    </row>
    <row r="2657" spans="1:3" x14ac:dyDescent="0.3">
      <c r="A2657" t="s">
        <v>8391</v>
      </c>
      <c r="C2657" t="s">
        <v>8223</v>
      </c>
    </row>
    <row r="2658" spans="1:3" x14ac:dyDescent="0.3">
      <c r="A2658" t="s">
        <v>8391</v>
      </c>
      <c r="C2658" t="s">
        <v>8223</v>
      </c>
    </row>
    <row r="2659" spans="1:3" x14ac:dyDescent="0.3">
      <c r="A2659" t="s">
        <v>8391</v>
      </c>
      <c r="C2659" t="s">
        <v>8223</v>
      </c>
    </row>
    <row r="2660" spans="1:3" x14ac:dyDescent="0.3">
      <c r="A2660" t="s">
        <v>8391</v>
      </c>
      <c r="C2660" t="s">
        <v>8223</v>
      </c>
    </row>
    <row r="2661" spans="1:3" x14ac:dyDescent="0.3">
      <c r="A2661" t="s">
        <v>8391</v>
      </c>
      <c r="C2661" t="s">
        <v>8223</v>
      </c>
    </row>
    <row r="2662" spans="1:3" x14ac:dyDescent="0.3">
      <c r="A2662" t="s">
        <v>8391</v>
      </c>
      <c r="C2662" t="s">
        <v>8223</v>
      </c>
    </row>
    <row r="2663" spans="1:3" x14ac:dyDescent="0.3">
      <c r="A2663" t="s">
        <v>8391</v>
      </c>
      <c r="C2663" t="s">
        <v>8223</v>
      </c>
    </row>
    <row r="2664" spans="1:3" x14ac:dyDescent="0.3">
      <c r="A2664" t="s">
        <v>8391</v>
      </c>
      <c r="C2664" t="s">
        <v>8223</v>
      </c>
    </row>
    <row r="2665" spans="1:3" x14ac:dyDescent="0.3">
      <c r="A2665" t="s">
        <v>8391</v>
      </c>
      <c r="C2665" t="s">
        <v>8223</v>
      </c>
    </row>
    <row r="2666" spans="1:3" x14ac:dyDescent="0.3">
      <c r="A2666" t="s">
        <v>8391</v>
      </c>
      <c r="C2666" t="s">
        <v>8223</v>
      </c>
    </row>
    <row r="2667" spans="1:3" x14ac:dyDescent="0.3">
      <c r="A2667" t="s">
        <v>8391</v>
      </c>
      <c r="C2667" t="s">
        <v>8223</v>
      </c>
    </row>
    <row r="2668" spans="1:3" x14ac:dyDescent="0.3">
      <c r="A2668" t="s">
        <v>8391</v>
      </c>
      <c r="C2668" t="s">
        <v>8223</v>
      </c>
    </row>
    <row r="2669" spans="1:3" x14ac:dyDescent="0.3">
      <c r="A2669" t="s">
        <v>8391</v>
      </c>
      <c r="C2669" t="s">
        <v>8223</v>
      </c>
    </row>
    <row r="2670" spans="1:3" x14ac:dyDescent="0.3">
      <c r="A2670" t="s">
        <v>8391</v>
      </c>
      <c r="C2670" t="s">
        <v>8223</v>
      </c>
    </row>
    <row r="2671" spans="1:3" x14ac:dyDescent="0.3">
      <c r="A2671" t="s">
        <v>8391</v>
      </c>
      <c r="C2671" t="s">
        <v>8223</v>
      </c>
    </row>
    <row r="2672" spans="1:3" x14ac:dyDescent="0.3">
      <c r="A2672" t="s">
        <v>8391</v>
      </c>
      <c r="C2672" t="s">
        <v>8223</v>
      </c>
    </row>
    <row r="2673" spans="1:3" x14ac:dyDescent="0.3">
      <c r="A2673" t="s">
        <v>8391</v>
      </c>
      <c r="C2673" t="s">
        <v>8223</v>
      </c>
    </row>
    <row r="2674" spans="1:3" x14ac:dyDescent="0.3">
      <c r="A2674" t="s">
        <v>8391</v>
      </c>
      <c r="C2674" t="s">
        <v>8223</v>
      </c>
    </row>
    <row r="2675" spans="1:3" x14ac:dyDescent="0.3">
      <c r="A2675" t="s">
        <v>8391</v>
      </c>
      <c r="C2675" t="s">
        <v>8223</v>
      </c>
    </row>
    <row r="2676" spans="1:3" x14ac:dyDescent="0.3">
      <c r="A2676" t="s">
        <v>8391</v>
      </c>
      <c r="C2676" t="s">
        <v>8223</v>
      </c>
    </row>
    <row r="2677" spans="1:3" x14ac:dyDescent="0.3">
      <c r="A2677" t="s">
        <v>8391</v>
      </c>
      <c r="C2677" t="s">
        <v>8223</v>
      </c>
    </row>
    <row r="2678" spans="1:3" x14ac:dyDescent="0.3">
      <c r="A2678" t="s">
        <v>8391</v>
      </c>
      <c r="C2678" t="s">
        <v>8223</v>
      </c>
    </row>
    <row r="2679" spans="1:3" x14ac:dyDescent="0.3">
      <c r="A2679" t="s">
        <v>8391</v>
      </c>
      <c r="C2679" t="s">
        <v>8223</v>
      </c>
    </row>
    <row r="2680" spans="1:3" x14ac:dyDescent="0.3">
      <c r="A2680" t="s">
        <v>8391</v>
      </c>
      <c r="C2680" t="s">
        <v>8223</v>
      </c>
    </row>
    <row r="2681" spans="1:3" x14ac:dyDescent="0.3">
      <c r="A2681" t="s">
        <v>8391</v>
      </c>
      <c r="C2681" t="s">
        <v>8223</v>
      </c>
    </row>
    <row r="2682" spans="1:3" x14ac:dyDescent="0.3">
      <c r="A2682" t="s">
        <v>8391</v>
      </c>
      <c r="C2682" t="s">
        <v>8223</v>
      </c>
    </row>
    <row r="2683" spans="1:3" x14ac:dyDescent="0.3">
      <c r="A2683" t="s">
        <v>8391</v>
      </c>
      <c r="C2683" t="s">
        <v>8223</v>
      </c>
    </row>
    <row r="2684" spans="1:3" x14ac:dyDescent="0.3">
      <c r="A2684" t="s">
        <v>8391</v>
      </c>
      <c r="C2684" t="s">
        <v>8223</v>
      </c>
    </row>
    <row r="2685" spans="1:3" x14ac:dyDescent="0.3">
      <c r="A2685" t="s">
        <v>8391</v>
      </c>
      <c r="C2685" t="s">
        <v>8223</v>
      </c>
    </row>
    <row r="2686" spans="1:3" x14ac:dyDescent="0.3">
      <c r="A2686" t="s">
        <v>8391</v>
      </c>
      <c r="C2686" t="s">
        <v>8223</v>
      </c>
    </row>
    <row r="2687" spans="1:3" x14ac:dyDescent="0.3">
      <c r="A2687" t="s">
        <v>8391</v>
      </c>
      <c r="C2687" t="s">
        <v>8223</v>
      </c>
    </row>
    <row r="2688" spans="1:3" x14ac:dyDescent="0.3">
      <c r="A2688" t="s">
        <v>8391</v>
      </c>
      <c r="C2688" t="s">
        <v>8223</v>
      </c>
    </row>
    <row r="2689" spans="1:3" x14ac:dyDescent="0.3">
      <c r="A2689" t="s">
        <v>8391</v>
      </c>
      <c r="C2689" t="s">
        <v>8223</v>
      </c>
    </row>
    <row r="2690" spans="1:3" x14ac:dyDescent="0.3">
      <c r="A2690" t="s">
        <v>8391</v>
      </c>
      <c r="C2690" t="s">
        <v>8223</v>
      </c>
    </row>
    <row r="2691" spans="1:3" x14ac:dyDescent="0.3">
      <c r="A2691" t="s">
        <v>8391</v>
      </c>
      <c r="C2691" t="s">
        <v>8223</v>
      </c>
    </row>
    <row r="2692" spans="1:3" x14ac:dyDescent="0.3">
      <c r="A2692" t="s">
        <v>8391</v>
      </c>
      <c r="C2692" t="s">
        <v>8223</v>
      </c>
    </row>
    <row r="2693" spans="1:3" x14ac:dyDescent="0.3">
      <c r="A2693" t="s">
        <v>8391</v>
      </c>
      <c r="C2693" t="s">
        <v>8223</v>
      </c>
    </row>
    <row r="2694" spans="1:3" x14ac:dyDescent="0.3">
      <c r="A2694" t="s">
        <v>8391</v>
      </c>
      <c r="C2694" t="s">
        <v>8223</v>
      </c>
    </row>
    <row r="2695" spans="1:3" x14ac:dyDescent="0.3">
      <c r="A2695" t="s">
        <v>8391</v>
      </c>
      <c r="C2695" t="s">
        <v>8223</v>
      </c>
    </row>
    <row r="2696" spans="1:3" x14ac:dyDescent="0.3">
      <c r="A2696" t="s">
        <v>8391</v>
      </c>
      <c r="C2696" t="s">
        <v>8223</v>
      </c>
    </row>
    <row r="2697" spans="1:3" x14ac:dyDescent="0.3">
      <c r="A2697" t="s">
        <v>8391</v>
      </c>
      <c r="C2697" t="s">
        <v>8223</v>
      </c>
    </row>
    <row r="2698" spans="1:3" x14ac:dyDescent="0.3">
      <c r="A2698" t="s">
        <v>8391</v>
      </c>
      <c r="C2698" t="s">
        <v>8223</v>
      </c>
    </row>
    <row r="2699" spans="1:3" x14ac:dyDescent="0.3">
      <c r="A2699" t="s">
        <v>8391</v>
      </c>
      <c r="C2699" t="s">
        <v>8223</v>
      </c>
    </row>
    <row r="2700" spans="1:3" x14ac:dyDescent="0.3">
      <c r="A2700" t="s">
        <v>8391</v>
      </c>
      <c r="C2700" t="s">
        <v>8223</v>
      </c>
    </row>
    <row r="2701" spans="1:3" x14ac:dyDescent="0.3">
      <c r="A2701" t="s">
        <v>8391</v>
      </c>
      <c r="C2701" t="s">
        <v>8223</v>
      </c>
    </row>
    <row r="2702" spans="1:3" x14ac:dyDescent="0.3">
      <c r="A2702" t="s">
        <v>8391</v>
      </c>
      <c r="C2702" t="s">
        <v>8223</v>
      </c>
    </row>
    <row r="2703" spans="1:3" x14ac:dyDescent="0.3">
      <c r="A2703" t="s">
        <v>8391</v>
      </c>
      <c r="C2703" t="s">
        <v>8223</v>
      </c>
    </row>
    <row r="2704" spans="1:3" x14ac:dyDescent="0.3">
      <c r="A2704" t="s">
        <v>8391</v>
      </c>
      <c r="C2704" t="s">
        <v>8223</v>
      </c>
    </row>
    <row r="2705" spans="1:3" x14ac:dyDescent="0.3">
      <c r="A2705" t="s">
        <v>8391</v>
      </c>
      <c r="C2705" t="s">
        <v>8223</v>
      </c>
    </row>
    <row r="2706" spans="1:3" x14ac:dyDescent="0.3">
      <c r="A2706" t="s">
        <v>8391</v>
      </c>
      <c r="C2706" t="s">
        <v>8223</v>
      </c>
    </row>
    <row r="2707" spans="1:3" x14ac:dyDescent="0.3">
      <c r="A2707" t="s">
        <v>8391</v>
      </c>
      <c r="C2707" t="s">
        <v>8223</v>
      </c>
    </row>
    <row r="2708" spans="1:3" x14ac:dyDescent="0.3">
      <c r="A2708" t="s">
        <v>8391</v>
      </c>
      <c r="C2708" t="s">
        <v>8223</v>
      </c>
    </row>
    <row r="2709" spans="1:3" x14ac:dyDescent="0.3">
      <c r="A2709" t="s">
        <v>8391</v>
      </c>
      <c r="C2709" t="s">
        <v>8223</v>
      </c>
    </row>
    <row r="2710" spans="1:3" x14ac:dyDescent="0.3">
      <c r="A2710" t="s">
        <v>8391</v>
      </c>
      <c r="C2710" t="s">
        <v>8223</v>
      </c>
    </row>
    <row r="2711" spans="1:3" x14ac:dyDescent="0.3">
      <c r="A2711" t="s">
        <v>8391</v>
      </c>
      <c r="C2711" t="s">
        <v>8223</v>
      </c>
    </row>
    <row r="2712" spans="1:3" x14ac:dyDescent="0.3">
      <c r="A2712" t="s">
        <v>8391</v>
      </c>
      <c r="C2712" t="s">
        <v>8223</v>
      </c>
    </row>
    <row r="2713" spans="1:3" x14ac:dyDescent="0.3">
      <c r="A2713" t="s">
        <v>8391</v>
      </c>
      <c r="C2713" t="s">
        <v>8223</v>
      </c>
    </row>
    <row r="2714" spans="1:3" x14ac:dyDescent="0.3">
      <c r="A2714" t="s">
        <v>8391</v>
      </c>
      <c r="C2714" t="s">
        <v>8223</v>
      </c>
    </row>
    <row r="2715" spans="1:3" x14ac:dyDescent="0.3">
      <c r="A2715" t="s">
        <v>8391</v>
      </c>
      <c r="C2715" t="s">
        <v>8223</v>
      </c>
    </row>
    <row r="2716" spans="1:3" x14ac:dyDescent="0.3">
      <c r="A2716" t="s">
        <v>8391</v>
      </c>
      <c r="C2716" t="s">
        <v>8223</v>
      </c>
    </row>
    <row r="2717" spans="1:3" x14ac:dyDescent="0.3">
      <c r="A2717" t="s">
        <v>8391</v>
      </c>
      <c r="C2717" t="s">
        <v>8223</v>
      </c>
    </row>
    <row r="2718" spans="1:3" x14ac:dyDescent="0.3">
      <c r="A2718" t="s">
        <v>8391</v>
      </c>
      <c r="C2718" t="s">
        <v>8223</v>
      </c>
    </row>
    <row r="2719" spans="1:3" x14ac:dyDescent="0.3">
      <c r="A2719" t="s">
        <v>8391</v>
      </c>
      <c r="C2719" t="s">
        <v>8223</v>
      </c>
    </row>
    <row r="2720" spans="1:3" x14ac:dyDescent="0.3">
      <c r="A2720" t="s">
        <v>8391</v>
      </c>
      <c r="C2720" t="s">
        <v>8223</v>
      </c>
    </row>
    <row r="2721" spans="1:3" x14ac:dyDescent="0.3">
      <c r="A2721" t="s">
        <v>8391</v>
      </c>
      <c r="C2721" t="s">
        <v>8223</v>
      </c>
    </row>
    <row r="2722" spans="1:3" x14ac:dyDescent="0.3">
      <c r="A2722" t="s">
        <v>8391</v>
      </c>
      <c r="C2722" t="s">
        <v>8223</v>
      </c>
    </row>
    <row r="2723" spans="1:3" x14ac:dyDescent="0.3">
      <c r="A2723" t="s">
        <v>8391</v>
      </c>
      <c r="C2723" t="s">
        <v>8223</v>
      </c>
    </row>
    <row r="2724" spans="1:3" x14ac:dyDescent="0.3">
      <c r="A2724" t="s">
        <v>8391</v>
      </c>
      <c r="C2724" t="s">
        <v>8223</v>
      </c>
    </row>
    <row r="2725" spans="1:3" x14ac:dyDescent="0.3">
      <c r="A2725" t="s">
        <v>8391</v>
      </c>
      <c r="C2725" t="s">
        <v>8223</v>
      </c>
    </row>
    <row r="2726" spans="1:3" x14ac:dyDescent="0.3">
      <c r="A2726" t="s">
        <v>8391</v>
      </c>
      <c r="C2726" t="s">
        <v>8223</v>
      </c>
    </row>
    <row r="2727" spans="1:3" x14ac:dyDescent="0.3">
      <c r="A2727" t="s">
        <v>8391</v>
      </c>
      <c r="C2727" t="s">
        <v>8223</v>
      </c>
    </row>
    <row r="2728" spans="1:3" x14ac:dyDescent="0.3">
      <c r="A2728" t="s">
        <v>8391</v>
      </c>
      <c r="C2728" t="s">
        <v>8223</v>
      </c>
    </row>
    <row r="2729" spans="1:3" x14ac:dyDescent="0.3">
      <c r="A2729" t="s">
        <v>8391</v>
      </c>
      <c r="C2729" t="s">
        <v>8223</v>
      </c>
    </row>
    <row r="2730" spans="1:3" x14ac:dyDescent="0.3">
      <c r="A2730" t="s">
        <v>8391</v>
      </c>
      <c r="C2730" t="s">
        <v>8223</v>
      </c>
    </row>
    <row r="2731" spans="1:3" x14ac:dyDescent="0.3">
      <c r="A2731" t="s">
        <v>8391</v>
      </c>
      <c r="C2731" t="s">
        <v>8223</v>
      </c>
    </row>
    <row r="2732" spans="1:3" x14ac:dyDescent="0.3">
      <c r="A2732" t="s">
        <v>8391</v>
      </c>
      <c r="C2732" t="s">
        <v>8223</v>
      </c>
    </row>
    <row r="2733" spans="1:3" x14ac:dyDescent="0.3">
      <c r="A2733" t="s">
        <v>8391</v>
      </c>
      <c r="C2733" t="s">
        <v>8223</v>
      </c>
    </row>
    <row r="2734" spans="1:3" x14ac:dyDescent="0.3">
      <c r="A2734" t="s">
        <v>8391</v>
      </c>
      <c r="C2734" t="s">
        <v>8223</v>
      </c>
    </row>
    <row r="2735" spans="1:3" x14ac:dyDescent="0.3">
      <c r="A2735" t="s">
        <v>8391</v>
      </c>
      <c r="C2735" t="s">
        <v>8223</v>
      </c>
    </row>
    <row r="2736" spans="1:3" x14ac:dyDescent="0.3">
      <c r="A2736" t="s">
        <v>8391</v>
      </c>
      <c r="C2736" t="s">
        <v>8223</v>
      </c>
    </row>
    <row r="2737" spans="1:3" x14ac:dyDescent="0.3">
      <c r="A2737" t="s">
        <v>8391</v>
      </c>
      <c r="C2737" t="s">
        <v>8223</v>
      </c>
    </row>
    <row r="2738" spans="1:3" x14ac:dyDescent="0.3">
      <c r="A2738" t="s">
        <v>8391</v>
      </c>
      <c r="C2738" t="s">
        <v>8223</v>
      </c>
    </row>
    <row r="2739" spans="1:3" x14ac:dyDescent="0.3">
      <c r="A2739" t="s">
        <v>8391</v>
      </c>
      <c r="C2739" t="s">
        <v>8223</v>
      </c>
    </row>
    <row r="2740" spans="1:3" x14ac:dyDescent="0.3">
      <c r="A2740" t="s">
        <v>8391</v>
      </c>
      <c r="C2740" t="s">
        <v>8223</v>
      </c>
    </row>
    <row r="2741" spans="1:3" x14ac:dyDescent="0.3">
      <c r="A2741" t="s">
        <v>8391</v>
      </c>
      <c r="C2741" t="s">
        <v>8223</v>
      </c>
    </row>
    <row r="2742" spans="1:3" x14ac:dyDescent="0.3">
      <c r="A2742" t="s">
        <v>8391</v>
      </c>
      <c r="C2742" t="s">
        <v>8223</v>
      </c>
    </row>
    <row r="2743" spans="1:3" x14ac:dyDescent="0.3">
      <c r="A2743" t="s">
        <v>8391</v>
      </c>
      <c r="C2743" t="s">
        <v>8223</v>
      </c>
    </row>
    <row r="2744" spans="1:3" x14ac:dyDescent="0.3">
      <c r="A2744" t="s">
        <v>8391</v>
      </c>
      <c r="C2744" t="s">
        <v>8223</v>
      </c>
    </row>
    <row r="2745" spans="1:3" x14ac:dyDescent="0.3">
      <c r="A2745" t="s">
        <v>8391</v>
      </c>
      <c r="C2745" t="s">
        <v>8223</v>
      </c>
    </row>
    <row r="2746" spans="1:3" x14ac:dyDescent="0.3">
      <c r="A2746" t="s">
        <v>8391</v>
      </c>
      <c r="C2746" t="s">
        <v>8223</v>
      </c>
    </row>
    <row r="2747" spans="1:3" x14ac:dyDescent="0.3">
      <c r="A2747" t="s">
        <v>8391</v>
      </c>
      <c r="C2747" t="s">
        <v>8223</v>
      </c>
    </row>
    <row r="2748" spans="1:3" x14ac:dyDescent="0.3">
      <c r="A2748" t="s">
        <v>8391</v>
      </c>
      <c r="C2748" t="s">
        <v>8223</v>
      </c>
    </row>
    <row r="2749" spans="1:3" x14ac:dyDescent="0.3">
      <c r="A2749" t="s">
        <v>8391</v>
      </c>
      <c r="C2749" t="s">
        <v>8223</v>
      </c>
    </row>
    <row r="2750" spans="1:3" x14ac:dyDescent="0.3">
      <c r="A2750" t="s">
        <v>8391</v>
      </c>
      <c r="C2750" t="s">
        <v>8223</v>
      </c>
    </row>
    <row r="2751" spans="1:3" x14ac:dyDescent="0.3">
      <c r="A2751" t="s">
        <v>8391</v>
      </c>
      <c r="C2751" t="s">
        <v>8223</v>
      </c>
    </row>
    <row r="2752" spans="1:3" x14ac:dyDescent="0.3">
      <c r="A2752" t="s">
        <v>8391</v>
      </c>
      <c r="C2752" t="s">
        <v>8223</v>
      </c>
    </row>
    <row r="2753" spans="1:3" x14ac:dyDescent="0.3">
      <c r="A2753" t="s">
        <v>8391</v>
      </c>
      <c r="C2753" t="s">
        <v>8223</v>
      </c>
    </row>
    <row r="2754" spans="1:3" x14ac:dyDescent="0.3">
      <c r="A2754" t="s">
        <v>8391</v>
      </c>
      <c r="C2754" t="s">
        <v>8223</v>
      </c>
    </row>
    <row r="2755" spans="1:3" x14ac:dyDescent="0.3">
      <c r="A2755" t="s">
        <v>8391</v>
      </c>
      <c r="C2755" t="s">
        <v>8223</v>
      </c>
    </row>
    <row r="2756" spans="1:3" x14ac:dyDescent="0.3">
      <c r="A2756" t="s">
        <v>8391</v>
      </c>
      <c r="C2756" t="s">
        <v>8223</v>
      </c>
    </row>
    <row r="2757" spans="1:3" x14ac:dyDescent="0.3">
      <c r="A2757" t="s">
        <v>8391</v>
      </c>
      <c r="C2757" t="s">
        <v>8223</v>
      </c>
    </row>
    <row r="2758" spans="1:3" x14ac:dyDescent="0.3">
      <c r="A2758" t="s">
        <v>8391</v>
      </c>
      <c r="C2758" t="s">
        <v>8223</v>
      </c>
    </row>
    <row r="2759" spans="1:3" x14ac:dyDescent="0.3">
      <c r="A2759" t="s">
        <v>8391</v>
      </c>
      <c r="C2759" t="s">
        <v>8223</v>
      </c>
    </row>
    <row r="2760" spans="1:3" x14ac:dyDescent="0.3">
      <c r="A2760" t="s">
        <v>8391</v>
      </c>
      <c r="C2760" t="s">
        <v>8223</v>
      </c>
    </row>
    <row r="2761" spans="1:3" x14ac:dyDescent="0.3">
      <c r="A2761" t="s">
        <v>8391</v>
      </c>
      <c r="C2761" t="s">
        <v>8223</v>
      </c>
    </row>
    <row r="2762" spans="1:3" x14ac:dyDescent="0.3">
      <c r="A2762" t="s">
        <v>8391</v>
      </c>
      <c r="C2762" t="s">
        <v>8223</v>
      </c>
    </row>
    <row r="2763" spans="1:3" x14ac:dyDescent="0.3">
      <c r="A2763" t="s">
        <v>8391</v>
      </c>
      <c r="C2763" t="s">
        <v>8223</v>
      </c>
    </row>
    <row r="2764" spans="1:3" x14ac:dyDescent="0.3">
      <c r="A2764" t="s">
        <v>8391</v>
      </c>
      <c r="C2764" t="s">
        <v>8223</v>
      </c>
    </row>
    <row r="2765" spans="1:3" x14ac:dyDescent="0.3">
      <c r="A2765" t="s">
        <v>8391</v>
      </c>
      <c r="C2765" t="s">
        <v>8223</v>
      </c>
    </row>
    <row r="2766" spans="1:3" x14ac:dyDescent="0.3">
      <c r="A2766" t="s">
        <v>8391</v>
      </c>
      <c r="C2766" t="s">
        <v>8223</v>
      </c>
    </row>
    <row r="2767" spans="1:3" x14ac:dyDescent="0.3">
      <c r="A2767" t="s">
        <v>8391</v>
      </c>
      <c r="C2767" t="s">
        <v>8223</v>
      </c>
    </row>
    <row r="2768" spans="1:3" x14ac:dyDescent="0.3">
      <c r="A2768" t="s">
        <v>8391</v>
      </c>
      <c r="C2768" t="s">
        <v>8223</v>
      </c>
    </row>
    <row r="2769" spans="1:3" x14ac:dyDescent="0.3">
      <c r="A2769" t="s">
        <v>8391</v>
      </c>
      <c r="C2769" t="s">
        <v>8223</v>
      </c>
    </row>
    <row r="2770" spans="1:3" x14ac:dyDescent="0.3">
      <c r="A2770" t="s">
        <v>8391</v>
      </c>
      <c r="C2770" t="s">
        <v>8223</v>
      </c>
    </row>
    <row r="2771" spans="1:3" x14ac:dyDescent="0.3">
      <c r="A2771" t="s">
        <v>8391</v>
      </c>
      <c r="C2771" t="s">
        <v>8223</v>
      </c>
    </row>
    <row r="2772" spans="1:3" x14ac:dyDescent="0.3">
      <c r="A2772" t="s">
        <v>8391</v>
      </c>
      <c r="C2772" t="s">
        <v>8223</v>
      </c>
    </row>
    <row r="2773" spans="1:3" x14ac:dyDescent="0.3">
      <c r="A2773" t="s">
        <v>8391</v>
      </c>
      <c r="C2773" t="s">
        <v>8223</v>
      </c>
    </row>
    <row r="2774" spans="1:3" x14ac:dyDescent="0.3">
      <c r="A2774" t="s">
        <v>8391</v>
      </c>
      <c r="C2774" t="s">
        <v>8223</v>
      </c>
    </row>
    <row r="2775" spans="1:3" x14ac:dyDescent="0.3">
      <c r="A2775" t="s">
        <v>8391</v>
      </c>
      <c r="C2775" t="s">
        <v>8223</v>
      </c>
    </row>
    <row r="2776" spans="1:3" x14ac:dyDescent="0.3">
      <c r="A2776" t="s">
        <v>8391</v>
      </c>
      <c r="C2776" t="s">
        <v>8223</v>
      </c>
    </row>
    <row r="2777" spans="1:3" x14ac:dyDescent="0.3">
      <c r="A2777" t="s">
        <v>8391</v>
      </c>
      <c r="C2777" t="s">
        <v>8223</v>
      </c>
    </row>
    <row r="2778" spans="1:3" x14ac:dyDescent="0.3">
      <c r="A2778" t="s">
        <v>8391</v>
      </c>
      <c r="C2778" t="s">
        <v>8223</v>
      </c>
    </row>
    <row r="2779" spans="1:3" x14ac:dyDescent="0.3">
      <c r="A2779" t="s">
        <v>8391</v>
      </c>
      <c r="C2779" t="s">
        <v>8223</v>
      </c>
    </row>
    <row r="2780" spans="1:3" x14ac:dyDescent="0.3">
      <c r="A2780" t="s">
        <v>8391</v>
      </c>
      <c r="C2780" t="s">
        <v>8223</v>
      </c>
    </row>
    <row r="2781" spans="1:3" x14ac:dyDescent="0.3">
      <c r="A2781" t="s">
        <v>8391</v>
      </c>
      <c r="C2781" t="s">
        <v>8223</v>
      </c>
    </row>
    <row r="2782" spans="1:3" x14ac:dyDescent="0.3">
      <c r="A2782" t="s">
        <v>8391</v>
      </c>
      <c r="C2782" t="s">
        <v>8223</v>
      </c>
    </row>
    <row r="2783" spans="1:3" x14ac:dyDescent="0.3">
      <c r="A2783" t="s">
        <v>8391</v>
      </c>
      <c r="C2783" t="s">
        <v>8223</v>
      </c>
    </row>
    <row r="2784" spans="1:3" x14ac:dyDescent="0.3">
      <c r="A2784" t="s">
        <v>8391</v>
      </c>
      <c r="C2784" t="s">
        <v>8223</v>
      </c>
    </row>
    <row r="2785" spans="1:3" x14ac:dyDescent="0.3">
      <c r="A2785" t="s">
        <v>8391</v>
      </c>
      <c r="C2785" t="s">
        <v>8223</v>
      </c>
    </row>
    <row r="2786" spans="1:3" x14ac:dyDescent="0.3">
      <c r="A2786" t="s">
        <v>8391</v>
      </c>
      <c r="C2786" t="s">
        <v>8223</v>
      </c>
    </row>
    <row r="2787" spans="1:3" x14ac:dyDescent="0.3">
      <c r="A2787" t="s">
        <v>8391</v>
      </c>
      <c r="C2787" t="s">
        <v>8223</v>
      </c>
    </row>
    <row r="2788" spans="1:3" x14ac:dyDescent="0.3">
      <c r="A2788" t="s">
        <v>8391</v>
      </c>
      <c r="C2788" t="s">
        <v>8223</v>
      </c>
    </row>
    <row r="2789" spans="1:3" x14ac:dyDescent="0.3">
      <c r="A2789" t="s">
        <v>8391</v>
      </c>
      <c r="C2789" t="s">
        <v>8223</v>
      </c>
    </row>
    <row r="2790" spans="1:3" x14ac:dyDescent="0.3">
      <c r="A2790" t="s">
        <v>8391</v>
      </c>
      <c r="C2790" t="s">
        <v>8223</v>
      </c>
    </row>
    <row r="2791" spans="1:3" x14ac:dyDescent="0.3">
      <c r="A2791" t="s">
        <v>8391</v>
      </c>
      <c r="C2791" t="s">
        <v>8223</v>
      </c>
    </row>
    <row r="2792" spans="1:3" x14ac:dyDescent="0.3">
      <c r="A2792" t="s">
        <v>8391</v>
      </c>
      <c r="C2792" t="s">
        <v>8223</v>
      </c>
    </row>
    <row r="2793" spans="1:3" x14ac:dyDescent="0.3">
      <c r="A2793" t="s">
        <v>8391</v>
      </c>
      <c r="C2793" t="s">
        <v>8223</v>
      </c>
    </row>
    <row r="2794" spans="1:3" x14ac:dyDescent="0.3">
      <c r="A2794" t="s">
        <v>8391</v>
      </c>
      <c r="C2794" t="s">
        <v>8223</v>
      </c>
    </row>
    <row r="2795" spans="1:3" x14ac:dyDescent="0.3">
      <c r="A2795" t="s">
        <v>8391</v>
      </c>
      <c r="C2795" t="s">
        <v>8223</v>
      </c>
    </row>
    <row r="2796" spans="1:3" x14ac:dyDescent="0.3">
      <c r="A2796" t="s">
        <v>8391</v>
      </c>
      <c r="C2796" t="s">
        <v>8223</v>
      </c>
    </row>
    <row r="2797" spans="1:3" x14ac:dyDescent="0.3">
      <c r="A2797" t="s">
        <v>8391</v>
      </c>
      <c r="C2797" t="s">
        <v>8223</v>
      </c>
    </row>
    <row r="2798" spans="1:3" x14ac:dyDescent="0.3">
      <c r="A2798" t="s">
        <v>8391</v>
      </c>
      <c r="C2798" t="s">
        <v>8223</v>
      </c>
    </row>
    <row r="2799" spans="1:3" x14ac:dyDescent="0.3">
      <c r="A2799" t="s">
        <v>8391</v>
      </c>
      <c r="C2799" t="s">
        <v>8223</v>
      </c>
    </row>
    <row r="2800" spans="1:3" x14ac:dyDescent="0.3">
      <c r="A2800" t="s">
        <v>8391</v>
      </c>
      <c r="C2800" t="s">
        <v>8223</v>
      </c>
    </row>
    <row r="2801" spans="1:3" x14ac:dyDescent="0.3">
      <c r="A2801" t="s">
        <v>8391</v>
      </c>
      <c r="C2801" t="s">
        <v>8223</v>
      </c>
    </row>
    <row r="2802" spans="1:3" x14ac:dyDescent="0.3">
      <c r="A2802" t="s">
        <v>8391</v>
      </c>
      <c r="C2802" t="s">
        <v>8223</v>
      </c>
    </row>
    <row r="2803" spans="1:3" x14ac:dyDescent="0.3">
      <c r="A2803" t="s">
        <v>8391</v>
      </c>
      <c r="C2803" t="s">
        <v>8223</v>
      </c>
    </row>
    <row r="2804" spans="1:3" x14ac:dyDescent="0.3">
      <c r="A2804" t="s">
        <v>8391</v>
      </c>
      <c r="C2804" t="s">
        <v>8223</v>
      </c>
    </row>
    <row r="2805" spans="1:3" x14ac:dyDescent="0.3">
      <c r="A2805" t="s">
        <v>8391</v>
      </c>
      <c r="C2805" t="s">
        <v>8223</v>
      </c>
    </row>
    <row r="2806" spans="1:3" x14ac:dyDescent="0.3">
      <c r="A2806" t="s">
        <v>8391</v>
      </c>
      <c r="C2806" t="s">
        <v>8223</v>
      </c>
    </row>
    <row r="2807" spans="1:3" x14ac:dyDescent="0.3">
      <c r="A2807" t="s">
        <v>8391</v>
      </c>
      <c r="C2807" t="s">
        <v>8223</v>
      </c>
    </row>
    <row r="2808" spans="1:3" x14ac:dyDescent="0.3">
      <c r="A2808" t="s">
        <v>8391</v>
      </c>
      <c r="C2808" t="s">
        <v>8223</v>
      </c>
    </row>
    <row r="2809" spans="1:3" x14ac:dyDescent="0.3">
      <c r="A2809" t="s">
        <v>8391</v>
      </c>
      <c r="C2809" t="s">
        <v>8223</v>
      </c>
    </row>
    <row r="2810" spans="1:3" x14ac:dyDescent="0.3">
      <c r="A2810" t="s">
        <v>8391</v>
      </c>
      <c r="C2810" t="s">
        <v>8223</v>
      </c>
    </row>
    <row r="2811" spans="1:3" x14ac:dyDescent="0.3">
      <c r="A2811" t="s">
        <v>8391</v>
      </c>
      <c r="C2811" t="s">
        <v>8223</v>
      </c>
    </row>
    <row r="2812" spans="1:3" x14ac:dyDescent="0.3">
      <c r="A2812" t="s">
        <v>8391</v>
      </c>
      <c r="C2812" t="s">
        <v>8223</v>
      </c>
    </row>
    <row r="2813" spans="1:3" x14ac:dyDescent="0.3">
      <c r="A2813" t="s">
        <v>8391</v>
      </c>
      <c r="C2813" t="s">
        <v>8223</v>
      </c>
    </row>
    <row r="2814" spans="1:3" x14ac:dyDescent="0.3">
      <c r="A2814" t="s">
        <v>8391</v>
      </c>
      <c r="C2814" t="s">
        <v>8223</v>
      </c>
    </row>
    <row r="2815" spans="1:3" x14ac:dyDescent="0.3">
      <c r="A2815" t="s">
        <v>8391</v>
      </c>
      <c r="C2815" t="s">
        <v>8223</v>
      </c>
    </row>
    <row r="2816" spans="1:3" x14ac:dyDescent="0.3">
      <c r="A2816" t="s">
        <v>8391</v>
      </c>
      <c r="C2816" t="s">
        <v>8223</v>
      </c>
    </row>
    <row r="2817" spans="1:3" x14ac:dyDescent="0.3">
      <c r="A2817" t="s">
        <v>8391</v>
      </c>
      <c r="C2817" t="s">
        <v>8223</v>
      </c>
    </row>
    <row r="2818" spans="1:3" x14ac:dyDescent="0.3">
      <c r="A2818" t="s">
        <v>8391</v>
      </c>
      <c r="C2818" t="s">
        <v>8223</v>
      </c>
    </row>
    <row r="2819" spans="1:3" x14ac:dyDescent="0.3">
      <c r="A2819" t="s">
        <v>8391</v>
      </c>
      <c r="C2819" t="s">
        <v>8223</v>
      </c>
    </row>
    <row r="2820" spans="1:3" x14ac:dyDescent="0.3">
      <c r="A2820" t="s">
        <v>8391</v>
      </c>
      <c r="C2820" t="s">
        <v>8223</v>
      </c>
    </row>
    <row r="2821" spans="1:3" x14ac:dyDescent="0.3">
      <c r="A2821" t="s">
        <v>8391</v>
      </c>
      <c r="C2821" t="s">
        <v>8223</v>
      </c>
    </row>
    <row r="2822" spans="1:3" x14ac:dyDescent="0.3">
      <c r="A2822" t="s">
        <v>8391</v>
      </c>
      <c r="C2822" t="s">
        <v>8223</v>
      </c>
    </row>
    <row r="2823" spans="1:3" x14ac:dyDescent="0.3">
      <c r="A2823" t="s">
        <v>8391</v>
      </c>
      <c r="C2823" t="s">
        <v>8223</v>
      </c>
    </row>
    <row r="2824" spans="1:3" x14ac:dyDescent="0.3">
      <c r="A2824" t="s">
        <v>8391</v>
      </c>
      <c r="C2824" t="s">
        <v>8223</v>
      </c>
    </row>
    <row r="2825" spans="1:3" x14ac:dyDescent="0.3">
      <c r="A2825" t="s">
        <v>8391</v>
      </c>
      <c r="C2825" t="s">
        <v>8223</v>
      </c>
    </row>
    <row r="2826" spans="1:3" x14ac:dyDescent="0.3">
      <c r="A2826" t="s">
        <v>8391</v>
      </c>
      <c r="C2826" t="s">
        <v>8223</v>
      </c>
    </row>
    <row r="2827" spans="1:3" x14ac:dyDescent="0.3">
      <c r="A2827" t="s">
        <v>8391</v>
      </c>
      <c r="C2827" t="s">
        <v>8223</v>
      </c>
    </row>
    <row r="2828" spans="1:3" x14ac:dyDescent="0.3">
      <c r="A2828" t="s">
        <v>8391</v>
      </c>
      <c r="C2828" t="s">
        <v>8223</v>
      </c>
    </row>
    <row r="2829" spans="1:3" x14ac:dyDescent="0.3">
      <c r="A2829" t="s">
        <v>8391</v>
      </c>
      <c r="C2829" t="s">
        <v>8223</v>
      </c>
    </row>
    <row r="2830" spans="1:3" x14ac:dyDescent="0.3">
      <c r="A2830" t="s">
        <v>8391</v>
      </c>
      <c r="C2830" t="s">
        <v>8223</v>
      </c>
    </row>
    <row r="2831" spans="1:3" x14ac:dyDescent="0.3">
      <c r="A2831" t="s">
        <v>8391</v>
      </c>
      <c r="C2831" t="s">
        <v>8223</v>
      </c>
    </row>
    <row r="2832" spans="1:3" x14ac:dyDescent="0.3">
      <c r="A2832" t="s">
        <v>8391</v>
      </c>
      <c r="C2832" t="s">
        <v>8223</v>
      </c>
    </row>
    <row r="2833" spans="1:3" x14ac:dyDescent="0.3">
      <c r="A2833" t="s">
        <v>8391</v>
      </c>
      <c r="C2833" t="s">
        <v>8223</v>
      </c>
    </row>
    <row r="2834" spans="1:3" x14ac:dyDescent="0.3">
      <c r="A2834" t="s">
        <v>8391</v>
      </c>
      <c r="C2834" t="s">
        <v>8223</v>
      </c>
    </row>
    <row r="2835" spans="1:3" x14ac:dyDescent="0.3">
      <c r="A2835" t="s">
        <v>8391</v>
      </c>
      <c r="C2835" t="s">
        <v>8223</v>
      </c>
    </row>
    <row r="2836" spans="1:3" x14ac:dyDescent="0.3">
      <c r="A2836" t="s">
        <v>8391</v>
      </c>
      <c r="C2836" t="s">
        <v>8223</v>
      </c>
    </row>
    <row r="2837" spans="1:3" x14ac:dyDescent="0.3">
      <c r="A2837" t="s">
        <v>8391</v>
      </c>
      <c r="C2837" t="s">
        <v>8223</v>
      </c>
    </row>
    <row r="2838" spans="1:3" x14ac:dyDescent="0.3">
      <c r="A2838" t="s">
        <v>8391</v>
      </c>
      <c r="C2838" t="s">
        <v>8223</v>
      </c>
    </row>
    <row r="2839" spans="1:3" x14ac:dyDescent="0.3">
      <c r="A2839" t="s">
        <v>8391</v>
      </c>
      <c r="C2839" t="s">
        <v>8223</v>
      </c>
    </row>
    <row r="2840" spans="1:3" x14ac:dyDescent="0.3">
      <c r="A2840" t="s">
        <v>8391</v>
      </c>
      <c r="C2840" t="s">
        <v>8223</v>
      </c>
    </row>
    <row r="2841" spans="1:3" x14ac:dyDescent="0.3">
      <c r="A2841" t="s">
        <v>8391</v>
      </c>
      <c r="C2841" t="s">
        <v>8223</v>
      </c>
    </row>
    <row r="2842" spans="1:3" x14ac:dyDescent="0.3">
      <c r="A2842" t="s">
        <v>8391</v>
      </c>
      <c r="C2842" t="s">
        <v>8223</v>
      </c>
    </row>
    <row r="2843" spans="1:3" x14ac:dyDescent="0.3">
      <c r="A2843" t="s">
        <v>8391</v>
      </c>
      <c r="C2843" t="s">
        <v>8223</v>
      </c>
    </row>
    <row r="2844" spans="1:3" x14ac:dyDescent="0.3">
      <c r="A2844" t="s">
        <v>8391</v>
      </c>
      <c r="C2844" t="s">
        <v>8223</v>
      </c>
    </row>
    <row r="2845" spans="1:3" x14ac:dyDescent="0.3">
      <c r="A2845" t="s">
        <v>8391</v>
      </c>
      <c r="C2845" t="s">
        <v>8223</v>
      </c>
    </row>
    <row r="2846" spans="1:3" x14ac:dyDescent="0.3">
      <c r="A2846" t="s">
        <v>8391</v>
      </c>
      <c r="C2846" t="s">
        <v>8223</v>
      </c>
    </row>
    <row r="2847" spans="1:3" x14ac:dyDescent="0.3">
      <c r="A2847" t="s">
        <v>8391</v>
      </c>
      <c r="C2847" t="s">
        <v>8223</v>
      </c>
    </row>
    <row r="2848" spans="1:3" x14ac:dyDescent="0.3">
      <c r="A2848" t="s">
        <v>8391</v>
      </c>
      <c r="C2848" t="s">
        <v>8223</v>
      </c>
    </row>
    <row r="2849" spans="1:3" x14ac:dyDescent="0.3">
      <c r="A2849" t="s">
        <v>8391</v>
      </c>
      <c r="C2849" t="s">
        <v>8223</v>
      </c>
    </row>
    <row r="2850" spans="1:3" x14ac:dyDescent="0.3">
      <c r="A2850" t="s">
        <v>8391</v>
      </c>
      <c r="C2850" t="s">
        <v>8223</v>
      </c>
    </row>
    <row r="2851" spans="1:3" x14ac:dyDescent="0.3">
      <c r="A2851" t="s">
        <v>8391</v>
      </c>
      <c r="C2851" t="s">
        <v>8223</v>
      </c>
    </row>
    <row r="2852" spans="1:3" x14ac:dyDescent="0.3">
      <c r="A2852" t="s">
        <v>8391</v>
      </c>
      <c r="C2852" t="s">
        <v>8223</v>
      </c>
    </row>
    <row r="2853" spans="1:3" x14ac:dyDescent="0.3">
      <c r="A2853" t="s">
        <v>8391</v>
      </c>
      <c r="C2853" t="s">
        <v>8223</v>
      </c>
    </row>
    <row r="2854" spans="1:3" x14ac:dyDescent="0.3">
      <c r="A2854" t="s">
        <v>8391</v>
      </c>
      <c r="C2854" t="s">
        <v>8223</v>
      </c>
    </row>
    <row r="2855" spans="1:3" x14ac:dyDescent="0.3">
      <c r="A2855" t="s">
        <v>8391</v>
      </c>
      <c r="C2855" t="s">
        <v>8223</v>
      </c>
    </row>
    <row r="2856" spans="1:3" x14ac:dyDescent="0.3">
      <c r="A2856" t="s">
        <v>8391</v>
      </c>
      <c r="C2856" t="s">
        <v>8223</v>
      </c>
    </row>
    <row r="2857" spans="1:3" x14ac:dyDescent="0.3">
      <c r="A2857" t="s">
        <v>8391</v>
      </c>
      <c r="C2857" t="s">
        <v>8223</v>
      </c>
    </row>
    <row r="2858" spans="1:3" x14ac:dyDescent="0.3">
      <c r="A2858" t="s">
        <v>8391</v>
      </c>
      <c r="C2858" t="s">
        <v>8223</v>
      </c>
    </row>
    <row r="2859" spans="1:3" x14ac:dyDescent="0.3">
      <c r="A2859" t="s">
        <v>8391</v>
      </c>
      <c r="C2859" t="s">
        <v>8223</v>
      </c>
    </row>
    <row r="2860" spans="1:3" x14ac:dyDescent="0.3">
      <c r="A2860" t="s">
        <v>8391</v>
      </c>
      <c r="C2860" t="s">
        <v>8223</v>
      </c>
    </row>
    <row r="2861" spans="1:3" x14ac:dyDescent="0.3">
      <c r="A2861" t="s">
        <v>8391</v>
      </c>
      <c r="C2861" t="s">
        <v>8223</v>
      </c>
    </row>
    <row r="2862" spans="1:3" x14ac:dyDescent="0.3">
      <c r="A2862" t="s">
        <v>8391</v>
      </c>
      <c r="C2862" t="s">
        <v>8223</v>
      </c>
    </row>
    <row r="2863" spans="1:3" x14ac:dyDescent="0.3">
      <c r="A2863" t="s">
        <v>8391</v>
      </c>
      <c r="C2863" t="s">
        <v>8223</v>
      </c>
    </row>
    <row r="2864" spans="1:3" x14ac:dyDescent="0.3">
      <c r="A2864" t="s">
        <v>8391</v>
      </c>
      <c r="C2864" t="s">
        <v>8223</v>
      </c>
    </row>
    <row r="2865" spans="1:3" x14ac:dyDescent="0.3">
      <c r="A2865" t="s">
        <v>8391</v>
      </c>
      <c r="C2865" t="s">
        <v>8223</v>
      </c>
    </row>
    <row r="2866" spans="1:3" x14ac:dyDescent="0.3">
      <c r="A2866" t="s">
        <v>8391</v>
      </c>
      <c r="C2866" t="s">
        <v>8223</v>
      </c>
    </row>
    <row r="2867" spans="1:3" x14ac:dyDescent="0.3">
      <c r="A2867" t="s">
        <v>8391</v>
      </c>
      <c r="C2867" t="s">
        <v>8223</v>
      </c>
    </row>
    <row r="2868" spans="1:3" x14ac:dyDescent="0.3">
      <c r="A2868" t="s">
        <v>8391</v>
      </c>
      <c r="C2868" t="s">
        <v>8223</v>
      </c>
    </row>
    <row r="2869" spans="1:3" x14ac:dyDescent="0.3">
      <c r="A2869" t="s">
        <v>8391</v>
      </c>
      <c r="C2869" t="s">
        <v>8223</v>
      </c>
    </row>
    <row r="2870" spans="1:3" x14ac:dyDescent="0.3">
      <c r="A2870" t="s">
        <v>8391</v>
      </c>
      <c r="C2870" t="s">
        <v>8223</v>
      </c>
    </row>
    <row r="2871" spans="1:3" x14ac:dyDescent="0.3">
      <c r="A2871" t="s">
        <v>8391</v>
      </c>
      <c r="C2871" t="s">
        <v>8223</v>
      </c>
    </row>
    <row r="2872" spans="1:3" x14ac:dyDescent="0.3">
      <c r="A2872" t="s">
        <v>8391</v>
      </c>
      <c r="C2872" t="s">
        <v>8223</v>
      </c>
    </row>
    <row r="2873" spans="1:3" x14ac:dyDescent="0.3">
      <c r="A2873" t="s">
        <v>8391</v>
      </c>
      <c r="C2873" t="s">
        <v>8223</v>
      </c>
    </row>
    <row r="2874" spans="1:3" x14ac:dyDescent="0.3">
      <c r="A2874" t="s">
        <v>8391</v>
      </c>
      <c r="C2874" t="s">
        <v>8223</v>
      </c>
    </row>
    <row r="2875" spans="1:3" x14ac:dyDescent="0.3">
      <c r="A2875" t="s">
        <v>8391</v>
      </c>
      <c r="C2875" t="s">
        <v>8223</v>
      </c>
    </row>
    <row r="2876" spans="1:3" x14ac:dyDescent="0.3">
      <c r="A2876" t="s">
        <v>8391</v>
      </c>
      <c r="C2876" t="s">
        <v>8223</v>
      </c>
    </row>
    <row r="2877" spans="1:3" x14ac:dyDescent="0.3">
      <c r="A2877" t="s">
        <v>8391</v>
      </c>
      <c r="C2877" t="s">
        <v>8223</v>
      </c>
    </row>
    <row r="2878" spans="1:3" x14ac:dyDescent="0.3">
      <c r="A2878" t="s">
        <v>8391</v>
      </c>
      <c r="C2878" t="s">
        <v>8223</v>
      </c>
    </row>
    <row r="2879" spans="1:3" x14ac:dyDescent="0.3">
      <c r="A2879" t="s">
        <v>8391</v>
      </c>
      <c r="C2879" t="s">
        <v>8223</v>
      </c>
    </row>
    <row r="2880" spans="1:3" x14ac:dyDescent="0.3">
      <c r="A2880" t="s">
        <v>8391</v>
      </c>
      <c r="C2880" t="s">
        <v>8223</v>
      </c>
    </row>
    <row r="2881" spans="1:3" x14ac:dyDescent="0.3">
      <c r="A2881" t="s">
        <v>8391</v>
      </c>
      <c r="C2881" t="s">
        <v>8223</v>
      </c>
    </row>
    <row r="2882" spans="1:3" x14ac:dyDescent="0.3">
      <c r="A2882" t="s">
        <v>8391</v>
      </c>
      <c r="C2882" t="s">
        <v>8223</v>
      </c>
    </row>
    <row r="2883" spans="1:3" x14ac:dyDescent="0.3">
      <c r="A2883" t="s">
        <v>8391</v>
      </c>
      <c r="C2883" t="s">
        <v>8223</v>
      </c>
    </row>
    <row r="2884" spans="1:3" x14ac:dyDescent="0.3">
      <c r="A2884" t="s">
        <v>8391</v>
      </c>
      <c r="C2884" t="s">
        <v>8223</v>
      </c>
    </row>
    <row r="2885" spans="1:3" x14ac:dyDescent="0.3">
      <c r="A2885" t="s">
        <v>8391</v>
      </c>
      <c r="C2885" t="s">
        <v>8223</v>
      </c>
    </row>
    <row r="2886" spans="1:3" x14ac:dyDescent="0.3">
      <c r="A2886" t="s">
        <v>8391</v>
      </c>
      <c r="C2886" t="s">
        <v>8223</v>
      </c>
    </row>
    <row r="2887" spans="1:3" x14ac:dyDescent="0.3">
      <c r="A2887" t="s">
        <v>8391</v>
      </c>
      <c r="C2887" t="s">
        <v>8223</v>
      </c>
    </row>
    <row r="2888" spans="1:3" x14ac:dyDescent="0.3">
      <c r="A2888" t="s">
        <v>8391</v>
      </c>
      <c r="C2888" t="s">
        <v>8223</v>
      </c>
    </row>
    <row r="2889" spans="1:3" x14ac:dyDescent="0.3">
      <c r="A2889" t="s">
        <v>8391</v>
      </c>
      <c r="C2889" t="s">
        <v>8223</v>
      </c>
    </row>
    <row r="2890" spans="1:3" x14ac:dyDescent="0.3">
      <c r="A2890" t="s">
        <v>8391</v>
      </c>
      <c r="C2890" t="s">
        <v>8223</v>
      </c>
    </row>
    <row r="2891" spans="1:3" x14ac:dyDescent="0.3">
      <c r="A2891" t="s">
        <v>8391</v>
      </c>
      <c r="C2891" t="s">
        <v>8223</v>
      </c>
    </row>
    <row r="2892" spans="1:3" x14ac:dyDescent="0.3">
      <c r="A2892" t="s">
        <v>8391</v>
      </c>
      <c r="C2892" t="s">
        <v>8223</v>
      </c>
    </row>
    <row r="2893" spans="1:3" x14ac:dyDescent="0.3">
      <c r="A2893" t="s">
        <v>8391</v>
      </c>
      <c r="C2893" t="s">
        <v>8223</v>
      </c>
    </row>
    <row r="2894" spans="1:3" x14ac:dyDescent="0.3">
      <c r="A2894" t="s">
        <v>8391</v>
      </c>
      <c r="C2894" t="s">
        <v>8223</v>
      </c>
    </row>
    <row r="2895" spans="1:3" x14ac:dyDescent="0.3">
      <c r="A2895" t="s">
        <v>8391</v>
      </c>
      <c r="C2895" t="s">
        <v>8223</v>
      </c>
    </row>
    <row r="2896" spans="1:3" x14ac:dyDescent="0.3">
      <c r="A2896" t="s">
        <v>8391</v>
      </c>
      <c r="C2896" t="s">
        <v>8223</v>
      </c>
    </row>
    <row r="2897" spans="1:3" x14ac:dyDescent="0.3">
      <c r="A2897" t="s">
        <v>8391</v>
      </c>
      <c r="C2897" t="s">
        <v>8223</v>
      </c>
    </row>
    <row r="2898" spans="1:3" x14ac:dyDescent="0.3">
      <c r="A2898" t="s">
        <v>8391</v>
      </c>
      <c r="C2898" t="s">
        <v>8223</v>
      </c>
    </row>
    <row r="2899" spans="1:3" x14ac:dyDescent="0.3">
      <c r="A2899" t="s">
        <v>8391</v>
      </c>
      <c r="C2899" t="s">
        <v>8223</v>
      </c>
    </row>
    <row r="2900" spans="1:3" x14ac:dyDescent="0.3">
      <c r="A2900" t="s">
        <v>8391</v>
      </c>
      <c r="C2900" t="s">
        <v>8223</v>
      </c>
    </row>
    <row r="2901" spans="1:3" x14ac:dyDescent="0.3">
      <c r="A2901" t="s">
        <v>8391</v>
      </c>
      <c r="C2901" t="s">
        <v>8223</v>
      </c>
    </row>
    <row r="2902" spans="1:3" x14ac:dyDescent="0.3">
      <c r="A2902" t="s">
        <v>8391</v>
      </c>
      <c r="C2902" t="s">
        <v>8223</v>
      </c>
    </row>
    <row r="2903" spans="1:3" x14ac:dyDescent="0.3">
      <c r="A2903" t="s">
        <v>8391</v>
      </c>
      <c r="C2903" t="s">
        <v>8223</v>
      </c>
    </row>
    <row r="2904" spans="1:3" x14ac:dyDescent="0.3">
      <c r="A2904" t="s">
        <v>8391</v>
      </c>
      <c r="C2904" t="s">
        <v>8223</v>
      </c>
    </row>
    <row r="2905" spans="1:3" x14ac:dyDescent="0.3">
      <c r="A2905" t="s">
        <v>8391</v>
      </c>
      <c r="C2905" t="s">
        <v>8223</v>
      </c>
    </row>
    <row r="2906" spans="1:3" x14ac:dyDescent="0.3">
      <c r="A2906" t="s">
        <v>8391</v>
      </c>
      <c r="C2906" t="s">
        <v>8223</v>
      </c>
    </row>
    <row r="2907" spans="1:3" x14ac:dyDescent="0.3">
      <c r="A2907" t="s">
        <v>8391</v>
      </c>
      <c r="C2907" t="s">
        <v>8223</v>
      </c>
    </row>
    <row r="2908" spans="1:3" x14ac:dyDescent="0.3">
      <c r="A2908" t="s">
        <v>8391</v>
      </c>
      <c r="C2908" t="s">
        <v>8223</v>
      </c>
    </row>
    <row r="2909" spans="1:3" x14ac:dyDescent="0.3">
      <c r="A2909" t="s">
        <v>8391</v>
      </c>
      <c r="C2909" t="s">
        <v>8223</v>
      </c>
    </row>
    <row r="2910" spans="1:3" x14ac:dyDescent="0.3">
      <c r="A2910" t="s">
        <v>8391</v>
      </c>
      <c r="C2910" t="s">
        <v>8223</v>
      </c>
    </row>
    <row r="2911" spans="1:3" x14ac:dyDescent="0.3">
      <c r="A2911" t="s">
        <v>8391</v>
      </c>
      <c r="C2911" t="s">
        <v>8223</v>
      </c>
    </row>
    <row r="2912" spans="1:3" x14ac:dyDescent="0.3">
      <c r="A2912" t="s">
        <v>8391</v>
      </c>
      <c r="C2912" t="s">
        <v>8223</v>
      </c>
    </row>
    <row r="2913" spans="1:3" x14ac:dyDescent="0.3">
      <c r="A2913" t="s">
        <v>8391</v>
      </c>
      <c r="C2913" t="s">
        <v>8223</v>
      </c>
    </row>
    <row r="2914" spans="1:3" x14ac:dyDescent="0.3">
      <c r="A2914" t="s">
        <v>8391</v>
      </c>
      <c r="C2914" t="s">
        <v>8223</v>
      </c>
    </row>
    <row r="2915" spans="1:3" x14ac:dyDescent="0.3">
      <c r="A2915" t="s">
        <v>8391</v>
      </c>
      <c r="C2915" t="s">
        <v>8223</v>
      </c>
    </row>
    <row r="2916" spans="1:3" x14ac:dyDescent="0.3">
      <c r="A2916" t="s">
        <v>8391</v>
      </c>
      <c r="C2916" t="s">
        <v>8223</v>
      </c>
    </row>
    <row r="2917" spans="1:3" x14ac:dyDescent="0.3">
      <c r="A2917" t="s">
        <v>8391</v>
      </c>
      <c r="C2917" t="s">
        <v>8223</v>
      </c>
    </row>
    <row r="2918" spans="1:3" x14ac:dyDescent="0.3">
      <c r="A2918" t="s">
        <v>8391</v>
      </c>
      <c r="C2918" t="s">
        <v>8223</v>
      </c>
    </row>
    <row r="2919" spans="1:3" x14ac:dyDescent="0.3">
      <c r="A2919" t="s">
        <v>8391</v>
      </c>
      <c r="C2919" t="s">
        <v>8223</v>
      </c>
    </row>
    <row r="2920" spans="1:3" x14ac:dyDescent="0.3">
      <c r="A2920" t="s">
        <v>8391</v>
      </c>
      <c r="C2920" t="s">
        <v>8223</v>
      </c>
    </row>
    <row r="2921" spans="1:3" x14ac:dyDescent="0.3">
      <c r="A2921" t="s">
        <v>8391</v>
      </c>
      <c r="C2921" t="s">
        <v>8223</v>
      </c>
    </row>
    <row r="2922" spans="1:3" x14ac:dyDescent="0.3">
      <c r="A2922" t="s">
        <v>8391</v>
      </c>
      <c r="C2922" t="s">
        <v>8223</v>
      </c>
    </row>
    <row r="2923" spans="1:3" x14ac:dyDescent="0.3">
      <c r="A2923" t="s">
        <v>8391</v>
      </c>
      <c r="C2923" t="s">
        <v>8223</v>
      </c>
    </row>
    <row r="2924" spans="1:3" x14ac:dyDescent="0.3">
      <c r="A2924" t="s">
        <v>8391</v>
      </c>
      <c r="C2924" t="s">
        <v>8223</v>
      </c>
    </row>
    <row r="2925" spans="1:3" x14ac:dyDescent="0.3">
      <c r="A2925" t="s">
        <v>8391</v>
      </c>
      <c r="C2925" t="s">
        <v>8223</v>
      </c>
    </row>
    <row r="2926" spans="1:3" x14ac:dyDescent="0.3">
      <c r="A2926" t="s">
        <v>8391</v>
      </c>
      <c r="C2926" t="s">
        <v>8223</v>
      </c>
    </row>
    <row r="2927" spans="1:3" x14ac:dyDescent="0.3">
      <c r="A2927" t="s">
        <v>8391</v>
      </c>
      <c r="C2927" t="s">
        <v>8223</v>
      </c>
    </row>
    <row r="2928" spans="1:3" x14ac:dyDescent="0.3">
      <c r="A2928" t="s">
        <v>8391</v>
      </c>
      <c r="C2928" t="s">
        <v>8223</v>
      </c>
    </row>
    <row r="2929" spans="1:3" x14ac:dyDescent="0.3">
      <c r="A2929" t="s">
        <v>8391</v>
      </c>
      <c r="C2929" t="s">
        <v>8223</v>
      </c>
    </row>
    <row r="2930" spans="1:3" x14ac:dyDescent="0.3">
      <c r="A2930" t="s">
        <v>8391</v>
      </c>
      <c r="C2930" t="s">
        <v>8223</v>
      </c>
    </row>
    <row r="2931" spans="1:3" x14ac:dyDescent="0.3">
      <c r="A2931" t="s">
        <v>8391</v>
      </c>
      <c r="C2931" t="s">
        <v>8223</v>
      </c>
    </row>
    <row r="2932" spans="1:3" x14ac:dyDescent="0.3">
      <c r="A2932" t="s">
        <v>8391</v>
      </c>
      <c r="C2932" t="s">
        <v>8223</v>
      </c>
    </row>
    <row r="2933" spans="1:3" x14ac:dyDescent="0.3">
      <c r="A2933" t="s">
        <v>8391</v>
      </c>
      <c r="C2933" t="s">
        <v>8223</v>
      </c>
    </row>
    <row r="2934" spans="1:3" x14ac:dyDescent="0.3">
      <c r="A2934" t="s">
        <v>8391</v>
      </c>
      <c r="C2934" t="s">
        <v>8223</v>
      </c>
    </row>
    <row r="2935" spans="1:3" x14ac:dyDescent="0.3">
      <c r="A2935" t="s">
        <v>8391</v>
      </c>
      <c r="C2935" t="s">
        <v>8223</v>
      </c>
    </row>
    <row r="2936" spans="1:3" x14ac:dyDescent="0.3">
      <c r="A2936" t="s">
        <v>8391</v>
      </c>
      <c r="C2936" t="s">
        <v>8223</v>
      </c>
    </row>
    <row r="2937" spans="1:3" x14ac:dyDescent="0.3">
      <c r="A2937" t="s">
        <v>8391</v>
      </c>
      <c r="C2937" t="s">
        <v>8223</v>
      </c>
    </row>
    <row r="2938" spans="1:3" x14ac:dyDescent="0.3">
      <c r="A2938" t="s">
        <v>8391</v>
      </c>
      <c r="C2938" t="s">
        <v>8223</v>
      </c>
    </row>
    <row r="2939" spans="1:3" x14ac:dyDescent="0.3">
      <c r="A2939" t="s">
        <v>8391</v>
      </c>
      <c r="C2939" t="s">
        <v>8223</v>
      </c>
    </row>
    <row r="2940" spans="1:3" x14ac:dyDescent="0.3">
      <c r="A2940" t="s">
        <v>8391</v>
      </c>
      <c r="C2940" t="s">
        <v>8223</v>
      </c>
    </row>
    <row r="2941" spans="1:3" x14ac:dyDescent="0.3">
      <c r="A2941" t="s">
        <v>8391</v>
      </c>
      <c r="C2941" t="s">
        <v>8223</v>
      </c>
    </row>
    <row r="2942" spans="1:3" x14ac:dyDescent="0.3">
      <c r="A2942" t="s">
        <v>8391</v>
      </c>
      <c r="C2942" t="s">
        <v>8223</v>
      </c>
    </row>
    <row r="2943" spans="1:3" x14ac:dyDescent="0.3">
      <c r="A2943" t="s">
        <v>8391</v>
      </c>
      <c r="C2943" t="s">
        <v>8223</v>
      </c>
    </row>
    <row r="2944" spans="1:3" x14ac:dyDescent="0.3">
      <c r="A2944" t="s">
        <v>8391</v>
      </c>
      <c r="C2944" t="s">
        <v>8223</v>
      </c>
    </row>
    <row r="2945" spans="1:3" x14ac:dyDescent="0.3">
      <c r="A2945" t="s">
        <v>8391</v>
      </c>
      <c r="C2945" t="s">
        <v>8223</v>
      </c>
    </row>
    <row r="2946" spans="1:3" x14ac:dyDescent="0.3">
      <c r="A2946" t="s">
        <v>8391</v>
      </c>
      <c r="C2946" t="s">
        <v>8223</v>
      </c>
    </row>
    <row r="2947" spans="1:3" x14ac:dyDescent="0.3">
      <c r="A2947" t="s">
        <v>8391</v>
      </c>
      <c r="C2947" t="s">
        <v>8223</v>
      </c>
    </row>
    <row r="2948" spans="1:3" x14ac:dyDescent="0.3">
      <c r="A2948" t="s">
        <v>8391</v>
      </c>
      <c r="C2948" t="s">
        <v>8223</v>
      </c>
    </row>
    <row r="2949" spans="1:3" x14ac:dyDescent="0.3">
      <c r="A2949" t="s">
        <v>8391</v>
      </c>
      <c r="C2949" t="s">
        <v>8223</v>
      </c>
    </row>
    <row r="2950" spans="1:3" x14ac:dyDescent="0.3">
      <c r="A2950" t="s">
        <v>8391</v>
      </c>
      <c r="C2950" t="s">
        <v>8223</v>
      </c>
    </row>
    <row r="2951" spans="1:3" x14ac:dyDescent="0.3">
      <c r="A2951" t="s">
        <v>8391</v>
      </c>
      <c r="C2951" t="s">
        <v>8223</v>
      </c>
    </row>
    <row r="2952" spans="1:3" x14ac:dyDescent="0.3">
      <c r="A2952" t="s">
        <v>8391</v>
      </c>
      <c r="C2952" t="s">
        <v>8223</v>
      </c>
    </row>
    <row r="2953" spans="1:3" x14ac:dyDescent="0.3">
      <c r="A2953" t="s">
        <v>8391</v>
      </c>
      <c r="C2953" t="s">
        <v>8223</v>
      </c>
    </row>
    <row r="2954" spans="1:3" x14ac:dyDescent="0.3">
      <c r="A2954" t="s">
        <v>8391</v>
      </c>
      <c r="C2954" t="s">
        <v>8223</v>
      </c>
    </row>
    <row r="2955" spans="1:3" x14ac:dyDescent="0.3">
      <c r="A2955" t="s">
        <v>8391</v>
      </c>
      <c r="C2955" t="s">
        <v>8223</v>
      </c>
    </row>
    <row r="2956" spans="1:3" x14ac:dyDescent="0.3">
      <c r="A2956" t="s">
        <v>8391</v>
      </c>
      <c r="C2956" t="s">
        <v>8223</v>
      </c>
    </row>
    <row r="2957" spans="1:3" x14ac:dyDescent="0.3">
      <c r="A2957" t="s">
        <v>8391</v>
      </c>
      <c r="C2957" t="s">
        <v>8223</v>
      </c>
    </row>
    <row r="2958" spans="1:3" x14ac:dyDescent="0.3">
      <c r="A2958" t="s">
        <v>8391</v>
      </c>
      <c r="C2958" t="s">
        <v>8223</v>
      </c>
    </row>
    <row r="2959" spans="1:3" x14ac:dyDescent="0.3">
      <c r="A2959" t="s">
        <v>8391</v>
      </c>
      <c r="C2959" t="s">
        <v>8223</v>
      </c>
    </row>
    <row r="2960" spans="1:3" x14ac:dyDescent="0.3">
      <c r="A2960" t="s">
        <v>8391</v>
      </c>
      <c r="C2960" t="s">
        <v>8223</v>
      </c>
    </row>
    <row r="2961" spans="1:3" x14ac:dyDescent="0.3">
      <c r="A2961" t="s">
        <v>8391</v>
      </c>
      <c r="C2961" t="s">
        <v>8223</v>
      </c>
    </row>
    <row r="2962" spans="1:3" x14ac:dyDescent="0.3">
      <c r="A2962" t="s">
        <v>8391</v>
      </c>
      <c r="C2962" t="s">
        <v>8223</v>
      </c>
    </row>
    <row r="2963" spans="1:3" x14ac:dyDescent="0.3">
      <c r="A2963" t="s">
        <v>8391</v>
      </c>
      <c r="C2963" t="s">
        <v>8223</v>
      </c>
    </row>
    <row r="2964" spans="1:3" x14ac:dyDescent="0.3">
      <c r="A2964" t="s">
        <v>8391</v>
      </c>
      <c r="C2964" t="s">
        <v>8223</v>
      </c>
    </row>
    <row r="2965" spans="1:3" x14ac:dyDescent="0.3">
      <c r="A2965" t="s">
        <v>8391</v>
      </c>
      <c r="C2965" t="s">
        <v>8223</v>
      </c>
    </row>
    <row r="2966" spans="1:3" x14ac:dyDescent="0.3">
      <c r="A2966" t="s">
        <v>8391</v>
      </c>
      <c r="C2966" t="s">
        <v>8223</v>
      </c>
    </row>
    <row r="2967" spans="1:3" x14ac:dyDescent="0.3">
      <c r="A2967" t="s">
        <v>8391</v>
      </c>
      <c r="C2967" t="s">
        <v>8223</v>
      </c>
    </row>
    <row r="2968" spans="1:3" x14ac:dyDescent="0.3">
      <c r="A2968" t="s">
        <v>8391</v>
      </c>
      <c r="C2968" t="s">
        <v>8223</v>
      </c>
    </row>
    <row r="2969" spans="1:3" x14ac:dyDescent="0.3">
      <c r="A2969" t="s">
        <v>8391</v>
      </c>
      <c r="C2969" t="s">
        <v>8223</v>
      </c>
    </row>
    <row r="2970" spans="1:3" x14ac:dyDescent="0.3">
      <c r="A2970" t="s">
        <v>8391</v>
      </c>
      <c r="C2970" t="s">
        <v>8223</v>
      </c>
    </row>
    <row r="2971" spans="1:3" x14ac:dyDescent="0.3">
      <c r="A2971" t="s">
        <v>8391</v>
      </c>
      <c r="C2971" t="s">
        <v>8223</v>
      </c>
    </row>
    <row r="2972" spans="1:3" x14ac:dyDescent="0.3">
      <c r="A2972" t="s">
        <v>8391</v>
      </c>
      <c r="C2972" t="s">
        <v>8223</v>
      </c>
    </row>
    <row r="2973" spans="1:3" x14ac:dyDescent="0.3">
      <c r="A2973" t="s">
        <v>8391</v>
      </c>
      <c r="C2973" t="s">
        <v>8223</v>
      </c>
    </row>
    <row r="2974" spans="1:3" x14ac:dyDescent="0.3">
      <c r="A2974" t="s">
        <v>8391</v>
      </c>
      <c r="C2974" t="s">
        <v>8223</v>
      </c>
    </row>
    <row r="2975" spans="1:3" x14ac:dyDescent="0.3">
      <c r="A2975" t="s">
        <v>8391</v>
      </c>
      <c r="C2975" t="s">
        <v>8223</v>
      </c>
    </row>
    <row r="2976" spans="1:3" x14ac:dyDescent="0.3">
      <c r="A2976" t="s">
        <v>8391</v>
      </c>
      <c r="C2976" t="s">
        <v>8223</v>
      </c>
    </row>
    <row r="2977" spans="1:3" x14ac:dyDescent="0.3">
      <c r="A2977" t="s">
        <v>8391</v>
      </c>
      <c r="C2977" t="s">
        <v>8223</v>
      </c>
    </row>
    <row r="2978" spans="1:3" x14ac:dyDescent="0.3">
      <c r="A2978" t="s">
        <v>8391</v>
      </c>
      <c r="C2978" t="s">
        <v>8223</v>
      </c>
    </row>
    <row r="2979" spans="1:3" x14ac:dyDescent="0.3">
      <c r="A2979" t="s">
        <v>8391</v>
      </c>
      <c r="C2979" t="s">
        <v>8223</v>
      </c>
    </row>
    <row r="2980" spans="1:3" x14ac:dyDescent="0.3">
      <c r="A2980" t="s">
        <v>8391</v>
      </c>
      <c r="C2980" t="s">
        <v>8223</v>
      </c>
    </row>
    <row r="2981" spans="1:3" x14ac:dyDescent="0.3">
      <c r="A2981" t="s">
        <v>8391</v>
      </c>
      <c r="C2981" t="s">
        <v>8223</v>
      </c>
    </row>
    <row r="2982" spans="1:3" x14ac:dyDescent="0.3">
      <c r="A2982" t="s">
        <v>8391</v>
      </c>
      <c r="C2982" t="s">
        <v>8223</v>
      </c>
    </row>
    <row r="2983" spans="1:3" x14ac:dyDescent="0.3">
      <c r="A2983" t="s">
        <v>8391</v>
      </c>
      <c r="C2983" t="s">
        <v>8223</v>
      </c>
    </row>
    <row r="2984" spans="1:3" x14ac:dyDescent="0.3">
      <c r="A2984" t="s">
        <v>8391</v>
      </c>
      <c r="C2984" t="s">
        <v>8223</v>
      </c>
    </row>
    <row r="2985" spans="1:3" x14ac:dyDescent="0.3">
      <c r="A2985" t="s">
        <v>8391</v>
      </c>
      <c r="C2985" t="s">
        <v>8223</v>
      </c>
    </row>
    <row r="2986" spans="1:3" x14ac:dyDescent="0.3">
      <c r="A2986" t="s">
        <v>8391</v>
      </c>
      <c r="C2986" t="s">
        <v>8223</v>
      </c>
    </row>
    <row r="2987" spans="1:3" x14ac:dyDescent="0.3">
      <c r="A2987" t="s">
        <v>8391</v>
      </c>
      <c r="C2987" t="s">
        <v>8223</v>
      </c>
    </row>
    <row r="2988" spans="1:3" x14ac:dyDescent="0.3">
      <c r="A2988" t="s">
        <v>8391</v>
      </c>
      <c r="C2988" t="s">
        <v>8223</v>
      </c>
    </row>
    <row r="2989" spans="1:3" x14ac:dyDescent="0.3">
      <c r="A2989" t="s">
        <v>8391</v>
      </c>
      <c r="C2989" t="s">
        <v>8223</v>
      </c>
    </row>
    <row r="2990" spans="1:3" x14ac:dyDescent="0.3">
      <c r="A2990" t="s">
        <v>8391</v>
      </c>
      <c r="C2990" t="s">
        <v>8223</v>
      </c>
    </row>
    <row r="2991" spans="1:3" x14ac:dyDescent="0.3">
      <c r="A2991" t="s">
        <v>8391</v>
      </c>
      <c r="C2991" t="s">
        <v>8223</v>
      </c>
    </row>
    <row r="2992" spans="1:3" x14ac:dyDescent="0.3">
      <c r="A2992" t="s">
        <v>8391</v>
      </c>
      <c r="C2992" t="s">
        <v>8223</v>
      </c>
    </row>
    <row r="2993" spans="1:3" x14ac:dyDescent="0.3">
      <c r="A2993" t="s">
        <v>8391</v>
      </c>
      <c r="C2993" t="s">
        <v>8223</v>
      </c>
    </row>
    <row r="2994" spans="1:3" x14ac:dyDescent="0.3">
      <c r="A2994" t="s">
        <v>8391</v>
      </c>
      <c r="C2994" t="s">
        <v>8223</v>
      </c>
    </row>
    <row r="2995" spans="1:3" x14ac:dyDescent="0.3">
      <c r="A2995" t="s">
        <v>8391</v>
      </c>
      <c r="C2995" t="s">
        <v>8223</v>
      </c>
    </row>
    <row r="2996" spans="1:3" x14ac:dyDescent="0.3">
      <c r="A2996" t="s">
        <v>8391</v>
      </c>
      <c r="C2996" t="s">
        <v>8223</v>
      </c>
    </row>
    <row r="2997" spans="1:3" x14ac:dyDescent="0.3">
      <c r="A2997" t="s">
        <v>8391</v>
      </c>
      <c r="C2997" t="s">
        <v>8223</v>
      </c>
    </row>
    <row r="2998" spans="1:3" x14ac:dyDescent="0.3">
      <c r="A2998" t="s">
        <v>8391</v>
      </c>
      <c r="C2998" t="s">
        <v>8223</v>
      </c>
    </row>
    <row r="2999" spans="1:3" x14ac:dyDescent="0.3">
      <c r="A2999" t="s">
        <v>8391</v>
      </c>
      <c r="C2999" t="s">
        <v>8223</v>
      </c>
    </row>
    <row r="3000" spans="1:3" x14ac:dyDescent="0.3">
      <c r="A3000" t="s">
        <v>8391</v>
      </c>
      <c r="C3000" t="s">
        <v>8223</v>
      </c>
    </row>
    <row r="3001" spans="1:3" x14ac:dyDescent="0.3">
      <c r="A3001" t="s">
        <v>8391</v>
      </c>
      <c r="C3001" t="s">
        <v>8223</v>
      </c>
    </row>
    <row r="3002" spans="1:3" x14ac:dyDescent="0.3">
      <c r="A3002" t="s">
        <v>8391</v>
      </c>
      <c r="C3002" t="s">
        <v>8223</v>
      </c>
    </row>
    <row r="3003" spans="1:3" x14ac:dyDescent="0.3">
      <c r="A3003" t="s">
        <v>8391</v>
      </c>
      <c r="C3003" t="s">
        <v>8223</v>
      </c>
    </row>
    <row r="3004" spans="1:3" x14ac:dyDescent="0.3">
      <c r="A3004" t="s">
        <v>8391</v>
      </c>
      <c r="C3004" t="s">
        <v>8223</v>
      </c>
    </row>
    <row r="3005" spans="1:3" x14ac:dyDescent="0.3">
      <c r="A3005" t="s">
        <v>8391</v>
      </c>
      <c r="C3005" t="s">
        <v>8223</v>
      </c>
    </row>
    <row r="3006" spans="1:3" x14ac:dyDescent="0.3">
      <c r="A3006" t="s">
        <v>8391</v>
      </c>
      <c r="C3006" t="s">
        <v>8223</v>
      </c>
    </row>
    <row r="3007" spans="1:3" x14ac:dyDescent="0.3">
      <c r="A3007" t="s">
        <v>8391</v>
      </c>
      <c r="C3007" t="s">
        <v>8223</v>
      </c>
    </row>
    <row r="3008" spans="1:3" x14ac:dyDescent="0.3">
      <c r="A3008" t="s">
        <v>8391</v>
      </c>
      <c r="C3008" t="s">
        <v>8223</v>
      </c>
    </row>
    <row r="3009" spans="1:3" x14ac:dyDescent="0.3">
      <c r="A3009" t="s">
        <v>8391</v>
      </c>
      <c r="C3009" t="s">
        <v>8223</v>
      </c>
    </row>
    <row r="3010" spans="1:3" x14ac:dyDescent="0.3">
      <c r="A3010" t="s">
        <v>8391</v>
      </c>
      <c r="C3010" t="s">
        <v>8223</v>
      </c>
    </row>
    <row r="3011" spans="1:3" x14ac:dyDescent="0.3">
      <c r="A3011" t="s">
        <v>8391</v>
      </c>
      <c r="C3011" t="s">
        <v>8223</v>
      </c>
    </row>
    <row r="3012" spans="1:3" x14ac:dyDescent="0.3">
      <c r="A3012" t="s">
        <v>8391</v>
      </c>
      <c r="C3012" t="s">
        <v>8223</v>
      </c>
    </row>
    <row r="3013" spans="1:3" x14ac:dyDescent="0.3">
      <c r="A3013" t="s">
        <v>8391</v>
      </c>
      <c r="C3013" t="s">
        <v>8223</v>
      </c>
    </row>
    <row r="3014" spans="1:3" x14ac:dyDescent="0.3">
      <c r="A3014" t="s">
        <v>8391</v>
      </c>
      <c r="C3014" t="s">
        <v>8223</v>
      </c>
    </row>
    <row r="3015" spans="1:3" x14ac:dyDescent="0.3">
      <c r="A3015" t="s">
        <v>8391</v>
      </c>
      <c r="C3015" t="s">
        <v>8223</v>
      </c>
    </row>
    <row r="3016" spans="1:3" x14ac:dyDescent="0.3">
      <c r="A3016" t="s">
        <v>8391</v>
      </c>
      <c r="C3016" t="s">
        <v>8223</v>
      </c>
    </row>
    <row r="3017" spans="1:3" x14ac:dyDescent="0.3">
      <c r="A3017" t="s">
        <v>8391</v>
      </c>
      <c r="C3017" t="s">
        <v>8223</v>
      </c>
    </row>
    <row r="3018" spans="1:3" x14ac:dyDescent="0.3">
      <c r="A3018" t="s">
        <v>8391</v>
      </c>
      <c r="C3018" t="s">
        <v>8223</v>
      </c>
    </row>
    <row r="3019" spans="1:3" x14ac:dyDescent="0.3">
      <c r="A3019" t="s">
        <v>8391</v>
      </c>
      <c r="C3019" t="s">
        <v>8223</v>
      </c>
    </row>
    <row r="3020" spans="1:3" x14ac:dyDescent="0.3">
      <c r="A3020" t="s">
        <v>8391</v>
      </c>
      <c r="C3020" t="s">
        <v>8223</v>
      </c>
    </row>
    <row r="3021" spans="1:3" x14ac:dyDescent="0.3">
      <c r="A3021" t="s">
        <v>8391</v>
      </c>
      <c r="C3021" t="s">
        <v>8223</v>
      </c>
    </row>
    <row r="3022" spans="1:3" x14ac:dyDescent="0.3">
      <c r="A3022" t="s">
        <v>8391</v>
      </c>
      <c r="C3022" t="s">
        <v>8223</v>
      </c>
    </row>
    <row r="3023" spans="1:3" x14ac:dyDescent="0.3">
      <c r="A3023" t="s">
        <v>8391</v>
      </c>
      <c r="C3023" t="s">
        <v>8223</v>
      </c>
    </row>
    <row r="3024" spans="1:3" x14ac:dyDescent="0.3">
      <c r="A3024" t="s">
        <v>8391</v>
      </c>
      <c r="C3024" t="s">
        <v>8223</v>
      </c>
    </row>
    <row r="3025" spans="1:3" x14ac:dyDescent="0.3">
      <c r="A3025" t="s">
        <v>8391</v>
      </c>
      <c r="C3025" t="s">
        <v>8223</v>
      </c>
    </row>
    <row r="3026" spans="1:3" x14ac:dyDescent="0.3">
      <c r="A3026" t="s">
        <v>8391</v>
      </c>
      <c r="C3026" t="s">
        <v>8223</v>
      </c>
    </row>
    <row r="3027" spans="1:3" x14ac:dyDescent="0.3">
      <c r="A3027" t="s">
        <v>8391</v>
      </c>
      <c r="C3027" t="s">
        <v>8223</v>
      </c>
    </row>
    <row r="3028" spans="1:3" x14ac:dyDescent="0.3">
      <c r="A3028" t="s">
        <v>8391</v>
      </c>
      <c r="C3028" t="s">
        <v>8223</v>
      </c>
    </row>
    <row r="3029" spans="1:3" x14ac:dyDescent="0.3">
      <c r="A3029" t="s">
        <v>8391</v>
      </c>
      <c r="C3029" t="s">
        <v>8223</v>
      </c>
    </row>
    <row r="3030" spans="1:3" x14ac:dyDescent="0.3">
      <c r="A3030" t="s">
        <v>8391</v>
      </c>
      <c r="C3030" t="s">
        <v>8223</v>
      </c>
    </row>
    <row r="3031" spans="1:3" x14ac:dyDescent="0.3">
      <c r="A3031" t="s">
        <v>8391</v>
      </c>
      <c r="C3031" t="s">
        <v>8223</v>
      </c>
    </row>
    <row r="3032" spans="1:3" x14ac:dyDescent="0.3">
      <c r="A3032" t="s">
        <v>8391</v>
      </c>
      <c r="C3032" t="s">
        <v>8223</v>
      </c>
    </row>
    <row r="3033" spans="1:3" x14ac:dyDescent="0.3">
      <c r="A3033" t="s">
        <v>8391</v>
      </c>
      <c r="C3033" t="s">
        <v>8223</v>
      </c>
    </row>
    <row r="3034" spans="1:3" x14ac:dyDescent="0.3">
      <c r="A3034" t="s">
        <v>8391</v>
      </c>
      <c r="C3034" t="s">
        <v>8223</v>
      </c>
    </row>
    <row r="3035" spans="1:3" x14ac:dyDescent="0.3">
      <c r="A3035" t="s">
        <v>8391</v>
      </c>
      <c r="C3035" t="s">
        <v>8223</v>
      </c>
    </row>
    <row r="3036" spans="1:3" x14ac:dyDescent="0.3">
      <c r="A3036" t="s">
        <v>8391</v>
      </c>
      <c r="C3036" t="s">
        <v>8223</v>
      </c>
    </row>
    <row r="3037" spans="1:3" x14ac:dyDescent="0.3">
      <c r="A3037" t="s">
        <v>8391</v>
      </c>
      <c r="C3037" t="s">
        <v>8223</v>
      </c>
    </row>
    <row r="3038" spans="1:3" x14ac:dyDescent="0.3">
      <c r="A3038" t="s">
        <v>8391</v>
      </c>
      <c r="C3038" t="s">
        <v>8223</v>
      </c>
    </row>
    <row r="3039" spans="1:3" x14ac:dyDescent="0.3">
      <c r="A3039" t="s">
        <v>8391</v>
      </c>
      <c r="C3039" t="s">
        <v>8223</v>
      </c>
    </row>
  </sheetData>
  <conditionalFormatting sqref="D1">
    <cfRule type="colorScale" priority="7">
      <colorScale>
        <cfvo type="num" val="0"/>
        <cfvo type="num" val="90"/>
        <color rgb="FFFF0000"/>
        <color rgb="FF00B0F0"/>
      </colorScale>
    </cfRule>
  </conditionalFormatting>
  <conditionalFormatting sqref="D1:D1045992">
    <cfRule type="cellIs" dxfId="7" priority="3" operator="equal">
      <formula>"successful"</formula>
    </cfRule>
    <cfRule type="cellIs" dxfId="6" priority="4" operator="equal">
      <formula>"succesful"</formula>
    </cfRule>
    <cfRule type="cellIs" dxfId="5" priority="5" operator="equal">
      <formula>"canceled"</formula>
    </cfRule>
    <cfRule type="cellIs" dxfId="4" priority="6" operator="equal">
      <formula>"failed"</formula>
    </cfRule>
  </conditionalFormatting>
  <conditionalFormatting sqref="C1626:C3039">
    <cfRule type="cellIs" dxfId="3" priority="2" operator="equal">
      <formula>"US"</formula>
    </cfRule>
  </conditionalFormatting>
  <conditionalFormatting sqref="B1:B1045528">
    <cfRule type="cellIs" dxfId="2" priority="1" operator="equal">
      <formula>"plays"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C9B04-81DF-4841-9B65-0F7A1212F5E9}">
  <dimension ref="A1:C6"/>
  <sheetViews>
    <sheetView workbookViewId="0">
      <selection activeCell="F29" sqref="F29"/>
    </sheetView>
  </sheetViews>
  <sheetFormatPr defaultRowHeight="14.4" x14ac:dyDescent="0.3"/>
  <cols>
    <col min="1" max="1" width="17.77734375" customWidth="1"/>
    <col min="2" max="2" width="26.5546875" customWidth="1"/>
    <col min="3" max="3" width="26.6640625" customWidth="1"/>
  </cols>
  <sheetData>
    <row r="1" spans="1:3" x14ac:dyDescent="0.3">
      <c r="B1" s="17" t="s">
        <v>8388</v>
      </c>
      <c r="C1" s="17" t="s">
        <v>8389</v>
      </c>
    </row>
    <row r="2" spans="1:3" x14ac:dyDescent="0.3">
      <c r="A2" t="s">
        <v>8384</v>
      </c>
      <c r="B2" t="e">
        <f>AVERAGE('Successful US Kickstarters'!D:D)</f>
        <v>#DIV/0!</v>
      </c>
      <c r="C2" t="e">
        <f>AVERAGE('Failed US kickstarters'!D:D)</f>
        <v>#DIV/0!</v>
      </c>
    </row>
    <row r="3" spans="1:3" x14ac:dyDescent="0.3">
      <c r="A3" t="s">
        <v>8385</v>
      </c>
    </row>
    <row r="5" spans="1:3" x14ac:dyDescent="0.3">
      <c r="A5" t="s">
        <v>8386</v>
      </c>
    </row>
    <row r="6" spans="1:3" x14ac:dyDescent="0.3">
      <c r="A6" t="s">
        <v>8387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59247-11E2-4CA4-8259-AF9758550E5A}">
  <dimension ref="A1:D6"/>
  <sheetViews>
    <sheetView workbookViewId="0">
      <selection activeCell="C2" sqref="C2"/>
    </sheetView>
  </sheetViews>
  <sheetFormatPr defaultRowHeight="14.4" x14ac:dyDescent="0.3"/>
  <cols>
    <col min="1" max="1" width="35.88671875" customWidth="1"/>
    <col min="2" max="2" width="114.88671875" style="18" customWidth="1"/>
    <col min="3" max="3" width="26.77734375" customWidth="1"/>
  </cols>
  <sheetData>
    <row r="1" spans="1:4" ht="12" customHeight="1" x14ac:dyDescent="0.3">
      <c r="A1" s="17" t="s">
        <v>8380</v>
      </c>
      <c r="B1" s="19" t="s">
        <v>8381</v>
      </c>
      <c r="C1" s="17" t="s">
        <v>8382</v>
      </c>
      <c r="D1" s="17" t="s">
        <v>8383</v>
      </c>
    </row>
    <row r="2" spans="1:4" ht="29.4" customHeight="1" x14ac:dyDescent="0.3">
      <c r="A2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</row>
    <row r="3" spans="1:4" ht="28.8" customHeight="1" x14ac:dyDescent="0.3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</row>
    <row r="4" spans="1:4" ht="30" customHeight="1" x14ac:dyDescent="0.3">
      <c r="A4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</row>
    <row r="5" spans="1:4" ht="29.4" customHeight="1" x14ac:dyDescent="0.3">
      <c r="A5" t="s">
        <v>3329</v>
      </c>
      <c r="B5" s="18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</row>
    <row r="6" spans="1:4" ht="43.2" customHeight="1" x14ac:dyDescent="0.3">
      <c r="A6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B6C24-AE75-4C80-86D4-A5372B55327C}">
  <dimension ref="A1:E6"/>
  <sheetViews>
    <sheetView zoomScale="66" workbookViewId="0">
      <selection activeCell="D12" sqref="D12"/>
    </sheetView>
  </sheetViews>
  <sheetFormatPr defaultRowHeight="14.4" x14ac:dyDescent="0.3"/>
  <cols>
    <col min="1" max="1" width="17.33203125" bestFit="1" customWidth="1"/>
    <col min="2" max="2" width="16.44140625" bestFit="1" customWidth="1"/>
    <col min="3" max="3" width="4.109375" bestFit="1" customWidth="1"/>
    <col min="4" max="4" width="9.5546875" bestFit="1" customWidth="1"/>
    <col min="5" max="5" width="10.88671875" bestFit="1" customWidth="1"/>
    <col min="6" max="6" width="10.77734375" bestFit="1" customWidth="1"/>
    <col min="7" max="7" width="22.5546875" bestFit="1" customWidth="1"/>
    <col min="8" max="8" width="26.33203125" bestFit="1" customWidth="1"/>
    <col min="9" max="9" width="29.109375" bestFit="1" customWidth="1"/>
    <col min="10" max="10" width="19.44140625" bestFit="1" customWidth="1"/>
    <col min="11" max="11" width="22.21875" bestFit="1" customWidth="1"/>
    <col min="12" max="12" width="22.33203125" bestFit="1" customWidth="1"/>
    <col min="13" max="13" width="25.109375" bestFit="1" customWidth="1"/>
    <col min="14" max="14" width="17.5546875" bestFit="1" customWidth="1"/>
    <col min="15" max="15" width="5.6640625" bestFit="1" customWidth="1"/>
    <col min="16" max="16" width="20.33203125" bestFit="1" customWidth="1"/>
    <col min="17" max="17" width="17.44140625" bestFit="1" customWidth="1"/>
    <col min="18" max="18" width="20.21875" bestFit="1" customWidth="1"/>
    <col min="19" max="19" width="17.5546875" bestFit="1" customWidth="1"/>
    <col min="20" max="20" width="9.44140625" bestFit="1" customWidth="1"/>
    <col min="21" max="21" width="20.33203125" bestFit="1" customWidth="1"/>
    <col min="22" max="22" width="21.21875" bestFit="1" customWidth="1"/>
    <col min="23" max="23" width="24" bestFit="1" customWidth="1"/>
    <col min="24" max="24" width="22.5546875" bestFit="1" customWidth="1"/>
    <col min="25" max="25" width="25.44140625" bestFit="1" customWidth="1"/>
    <col min="26" max="26" width="20.109375" bestFit="1" customWidth="1"/>
    <col min="27" max="27" width="22.88671875" bestFit="1" customWidth="1"/>
    <col min="28" max="28" width="17.6640625" bestFit="1" customWidth="1"/>
    <col min="29" max="29" width="20.44140625" bestFit="1" customWidth="1"/>
    <col min="30" max="30" width="21" bestFit="1" customWidth="1"/>
    <col min="31" max="31" width="23.77734375" bestFit="1" customWidth="1"/>
    <col min="32" max="32" width="22.5546875" bestFit="1" customWidth="1"/>
    <col min="33" max="33" width="25.44140625" bestFit="1" customWidth="1"/>
    <col min="34" max="34" width="12.6640625" bestFit="1" customWidth="1"/>
    <col min="35" max="35" width="3.88671875" bestFit="1" customWidth="1"/>
    <col min="36" max="36" width="15.44140625" bestFit="1" customWidth="1"/>
    <col min="37" max="37" width="17.109375" bestFit="1" customWidth="1"/>
    <col min="38" max="38" width="9.44140625" bestFit="1" customWidth="1"/>
    <col min="39" max="39" width="19.88671875" bestFit="1" customWidth="1"/>
    <col min="40" max="40" width="11.88671875" bestFit="1" customWidth="1"/>
    <col min="41" max="41" width="14.6640625" bestFit="1" customWidth="1"/>
    <col min="42" max="42" width="13.5546875" bestFit="1" customWidth="1"/>
    <col min="43" max="43" width="16.33203125" bestFit="1" customWidth="1"/>
    <col min="44" max="44" width="12.109375" bestFit="1" customWidth="1"/>
    <col min="45" max="45" width="14.88671875" bestFit="1" customWidth="1"/>
    <col min="46" max="46" width="12.44140625" bestFit="1" customWidth="1"/>
    <col min="47" max="47" width="15.21875" bestFit="1" customWidth="1"/>
    <col min="48" max="48" width="19" bestFit="1" customWidth="1"/>
    <col min="49" max="49" width="21.88671875" bestFit="1" customWidth="1"/>
    <col min="50" max="50" width="20.6640625" bestFit="1" customWidth="1"/>
    <col min="51" max="51" width="23.44140625" bestFit="1" customWidth="1"/>
    <col min="52" max="52" width="20.88671875" bestFit="1" customWidth="1"/>
    <col min="53" max="53" width="23.6640625" bestFit="1" customWidth="1"/>
    <col min="54" max="54" width="25.44140625" bestFit="1" customWidth="1"/>
    <col min="55" max="55" width="9.44140625" bestFit="1" customWidth="1"/>
    <col min="56" max="56" width="28.21875" bestFit="1" customWidth="1"/>
    <col min="57" max="57" width="20.33203125" bestFit="1" customWidth="1"/>
    <col min="58" max="58" width="23.109375" bestFit="1" customWidth="1"/>
    <col min="59" max="59" width="20.6640625" bestFit="1" customWidth="1"/>
    <col min="60" max="60" width="23.44140625" bestFit="1" customWidth="1"/>
    <col min="61" max="61" width="26.44140625" bestFit="1" customWidth="1"/>
    <col min="62" max="62" width="29.21875" bestFit="1" customWidth="1"/>
    <col min="63" max="63" width="18" bestFit="1" customWidth="1"/>
    <col min="64" max="64" width="20.77734375" bestFit="1" customWidth="1"/>
    <col min="65" max="65" width="21.44140625" bestFit="1" customWidth="1"/>
    <col min="66" max="66" width="24.21875" bestFit="1" customWidth="1"/>
    <col min="67" max="67" width="27" bestFit="1" customWidth="1"/>
    <col min="68" max="68" width="29.88671875" bestFit="1" customWidth="1"/>
    <col min="69" max="69" width="22.5546875" bestFit="1" customWidth="1"/>
    <col min="70" max="70" width="5.6640625" bestFit="1" customWidth="1"/>
    <col min="71" max="71" width="25.44140625" bestFit="1" customWidth="1"/>
    <col min="72" max="72" width="20.109375" bestFit="1" customWidth="1"/>
    <col min="73" max="73" width="22.88671875" bestFit="1" customWidth="1"/>
    <col min="74" max="74" width="21.5546875" bestFit="1" customWidth="1"/>
    <col min="75" max="75" width="24.33203125" bestFit="1" customWidth="1"/>
    <col min="76" max="76" width="24.5546875" bestFit="1" customWidth="1"/>
    <col min="77" max="77" width="9.44140625" bestFit="1" customWidth="1"/>
    <col min="78" max="78" width="27.33203125" bestFit="1" customWidth="1"/>
    <col min="79" max="79" width="28.5546875" bestFit="1" customWidth="1"/>
    <col min="80" max="80" width="5.6640625" bestFit="1" customWidth="1"/>
    <col min="81" max="81" width="9.44140625" bestFit="1" customWidth="1"/>
    <col min="82" max="82" width="31.33203125" bestFit="1" customWidth="1"/>
    <col min="83" max="83" width="22" bestFit="1" customWidth="1"/>
    <col min="84" max="84" width="5.6640625" bestFit="1" customWidth="1"/>
    <col min="85" max="85" width="9.44140625" bestFit="1" customWidth="1"/>
    <col min="86" max="86" width="24.77734375" bestFit="1" customWidth="1"/>
    <col min="87" max="87" width="17" bestFit="1" customWidth="1"/>
    <col min="88" max="88" width="5.6640625" bestFit="1" customWidth="1"/>
    <col min="89" max="89" width="19.77734375" bestFit="1" customWidth="1"/>
    <col min="90" max="90" width="16.44140625" bestFit="1" customWidth="1"/>
    <col min="91" max="91" width="5.6640625" bestFit="1" customWidth="1"/>
    <col min="92" max="92" width="9.44140625" bestFit="1" customWidth="1"/>
    <col min="93" max="93" width="19.21875" bestFit="1" customWidth="1"/>
    <col min="94" max="94" width="14.33203125" bestFit="1" customWidth="1"/>
    <col min="95" max="95" width="3.88671875" bestFit="1" customWidth="1"/>
    <col min="96" max="96" width="9.44140625" bestFit="1" customWidth="1"/>
    <col min="97" max="97" width="17.21875" bestFit="1" customWidth="1"/>
    <col min="98" max="98" width="15.6640625" bestFit="1" customWidth="1"/>
    <col min="99" max="99" width="5.6640625" bestFit="1" customWidth="1"/>
    <col min="100" max="100" width="3.88671875" bestFit="1" customWidth="1"/>
    <col min="101" max="101" width="9.44140625" bestFit="1" customWidth="1"/>
    <col min="102" max="102" width="18.44140625" bestFit="1" customWidth="1"/>
    <col min="103" max="103" width="10.77734375" bestFit="1" customWidth="1"/>
  </cols>
  <sheetData>
    <row r="1" spans="1:5" x14ac:dyDescent="0.3">
      <c r="A1" s="11" t="s">
        <v>8222</v>
      </c>
      <c r="B1" t="s">
        <v>8223</v>
      </c>
    </row>
    <row r="3" spans="1:5" x14ac:dyDescent="0.3">
      <c r="A3" s="11" t="s">
        <v>8360</v>
      </c>
      <c r="B3" s="11" t="s">
        <v>8358</v>
      </c>
    </row>
    <row r="4" spans="1:5" x14ac:dyDescent="0.3">
      <c r="A4" s="11" t="s">
        <v>8362</v>
      </c>
      <c r="B4" t="s">
        <v>8220</v>
      </c>
      <c r="C4" t="s">
        <v>8221</v>
      </c>
      <c r="D4" t="s">
        <v>8218</v>
      </c>
      <c r="E4" t="s">
        <v>8359</v>
      </c>
    </row>
    <row r="5" spans="1:5" x14ac:dyDescent="0.3">
      <c r="A5" s="13" t="s">
        <v>8269</v>
      </c>
      <c r="B5" s="12">
        <v>250</v>
      </c>
      <c r="C5" s="12">
        <v>9</v>
      </c>
      <c r="D5" s="12">
        <v>412</v>
      </c>
      <c r="E5" s="12">
        <v>671</v>
      </c>
    </row>
    <row r="6" spans="1:5" x14ac:dyDescent="0.3">
      <c r="A6" s="13" t="s">
        <v>8359</v>
      </c>
      <c r="B6" s="12">
        <v>250</v>
      </c>
      <c r="C6" s="12">
        <v>9</v>
      </c>
      <c r="D6" s="12">
        <v>412</v>
      </c>
      <c r="E6" s="12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92514-72C3-4EC5-B97C-51D83B2EE084}">
  <dimension ref="A1:E7"/>
  <sheetViews>
    <sheetView workbookViewId="0">
      <selection activeCell="C19" sqref="C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8364</v>
      </c>
      <c r="B2" t="s">
        <v>8361</v>
      </c>
    </row>
    <row r="4" spans="1:5" x14ac:dyDescent="0.3">
      <c r="A4" s="11" t="s">
        <v>8360</v>
      </c>
      <c r="B4" s="11" t="s">
        <v>8358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">
      <c r="A6" s="13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">
      <c r="A7" s="13" t="s">
        <v>8359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3A2C9-12BB-4CA5-8E08-53A165816038}">
  <dimension ref="A1:T34"/>
  <sheetViews>
    <sheetView topLeftCell="A2" workbookViewId="0">
      <selection activeCell="J29" sqref="J29"/>
    </sheetView>
  </sheetViews>
  <sheetFormatPr defaultRowHeight="14.4" x14ac:dyDescent="0.3"/>
  <cols>
    <col min="5" max="5" width="9.6640625" customWidth="1"/>
    <col min="6" max="6" width="11.21875" customWidth="1"/>
    <col min="7" max="7" width="9.44140625" customWidth="1"/>
    <col min="8" max="8" width="10.21875" customWidth="1"/>
    <col min="9" max="9" width="10.109375" customWidth="1"/>
    <col min="10" max="10" width="13.33203125" customWidth="1"/>
    <col min="11" max="11" width="11.109375" customWidth="1"/>
    <col min="12" max="12" width="15.21875" customWidth="1"/>
    <col min="13" max="13" width="10.21875" customWidth="1"/>
    <col min="14" max="14" width="25.109375" customWidth="1"/>
    <col min="15" max="15" width="12.33203125" customWidth="1"/>
    <col min="16" max="16" width="17.6640625" customWidth="1"/>
    <col min="17" max="17" width="16.77734375" customWidth="1"/>
    <col min="18" max="18" width="13.21875" customWidth="1"/>
    <col min="19" max="19" width="23.109375" customWidth="1"/>
    <col min="20" max="20" width="22.109375" customWidth="1"/>
  </cols>
  <sheetData>
    <row r="1" spans="1:20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8364</v>
      </c>
      <c r="R1" t="s">
        <v>8363</v>
      </c>
      <c r="S1" t="s">
        <v>8365</v>
      </c>
      <c r="T1" t="s">
        <v>8366</v>
      </c>
    </row>
    <row r="2" spans="1:20" x14ac:dyDescent="0.3">
      <c r="A2">
        <v>4112</v>
      </c>
      <c r="B2" t="s">
        <v>4108</v>
      </c>
      <c r="C2" t="s">
        <v>6961</v>
      </c>
      <c r="D2">
        <v>2500</v>
      </c>
      <c r="E2">
        <v>1</v>
      </c>
      <c r="F2" t="s">
        <v>8220</v>
      </c>
      <c r="G2" t="s">
        <v>8240</v>
      </c>
      <c r="H2" t="s">
        <v>8248</v>
      </c>
      <c r="I2">
        <v>1456617600</v>
      </c>
      <c r="J2">
        <v>1454280186</v>
      </c>
      <c r="K2" t="b">
        <v>0</v>
      </c>
      <c r="L2">
        <v>1</v>
      </c>
      <c r="M2" t="b">
        <v>0</v>
      </c>
      <c r="N2" t="s">
        <v>8269</v>
      </c>
      <c r="O2">
        <v>0</v>
      </c>
      <c r="P2">
        <v>1</v>
      </c>
      <c r="Q2" t="s">
        <v>8315</v>
      </c>
      <c r="R2" t="s">
        <v>8316</v>
      </c>
      <c r="S2" s="20">
        <v>42400.946597222224</v>
      </c>
      <c r="T2" s="14">
        <v>42428</v>
      </c>
    </row>
    <row r="3" spans="1:20" x14ac:dyDescent="0.3">
      <c r="A3">
        <v>4111</v>
      </c>
      <c r="B3" t="s">
        <v>4107</v>
      </c>
      <c r="C3" t="s">
        <v>8214</v>
      </c>
      <c r="D3">
        <v>3000</v>
      </c>
      <c r="E3">
        <v>94</v>
      </c>
      <c r="F3" t="s">
        <v>8220</v>
      </c>
      <c r="G3" t="s">
        <v>8223</v>
      </c>
      <c r="H3" t="s">
        <v>8245</v>
      </c>
      <c r="I3">
        <v>1424747740</v>
      </c>
      <c r="J3">
        <v>1422155740</v>
      </c>
      <c r="K3" t="b">
        <v>0</v>
      </c>
      <c r="L3">
        <v>6</v>
      </c>
      <c r="M3" t="b">
        <v>0</v>
      </c>
      <c r="N3" t="s">
        <v>8269</v>
      </c>
      <c r="O3">
        <v>0</v>
      </c>
      <c r="P3">
        <v>15.67</v>
      </c>
      <c r="Q3" t="s">
        <v>8315</v>
      </c>
      <c r="R3" t="s">
        <v>8316</v>
      </c>
      <c r="S3" s="20">
        <v>42029.135879629626</v>
      </c>
      <c r="T3" s="20">
        <v>42059.135879629626</v>
      </c>
    </row>
    <row r="4" spans="1:20" x14ac:dyDescent="0.3">
      <c r="A4">
        <v>4096</v>
      </c>
      <c r="B4" t="s">
        <v>4092</v>
      </c>
      <c r="C4" t="s">
        <v>8199</v>
      </c>
      <c r="D4">
        <v>3500</v>
      </c>
      <c r="E4">
        <v>400</v>
      </c>
      <c r="F4" t="s">
        <v>8220</v>
      </c>
      <c r="G4" t="s">
        <v>8224</v>
      </c>
      <c r="H4" t="s">
        <v>8246</v>
      </c>
      <c r="I4">
        <v>1488271860</v>
      </c>
      <c r="J4">
        <v>1484484219</v>
      </c>
      <c r="K4" t="b">
        <v>0</v>
      </c>
      <c r="L4">
        <v>5</v>
      </c>
      <c r="M4" t="b">
        <v>0</v>
      </c>
      <c r="N4" t="s">
        <v>8269</v>
      </c>
      <c r="O4">
        <v>0</v>
      </c>
      <c r="P4">
        <v>80</v>
      </c>
      <c r="Q4" t="s">
        <v>8315</v>
      </c>
      <c r="R4" t="s">
        <v>8316</v>
      </c>
      <c r="S4" s="20">
        <v>42750.530312499999</v>
      </c>
      <c r="T4" s="20">
        <v>42794.368750000001</v>
      </c>
    </row>
    <row r="5" spans="1:20" x14ac:dyDescent="0.3">
      <c r="A5">
        <v>4070</v>
      </c>
      <c r="B5" t="s">
        <v>4066</v>
      </c>
      <c r="C5" t="s">
        <v>8173</v>
      </c>
      <c r="D5">
        <v>1000</v>
      </c>
      <c r="E5">
        <v>165</v>
      </c>
      <c r="F5" t="s">
        <v>8220</v>
      </c>
      <c r="G5" t="s">
        <v>8223</v>
      </c>
      <c r="H5" t="s">
        <v>8245</v>
      </c>
      <c r="I5">
        <v>1425178800</v>
      </c>
      <c r="J5">
        <v>1422374420</v>
      </c>
      <c r="K5" t="b">
        <v>0</v>
      </c>
      <c r="L5">
        <v>6</v>
      </c>
      <c r="M5" t="b">
        <v>0</v>
      </c>
      <c r="N5" t="s">
        <v>8269</v>
      </c>
      <c r="O5">
        <v>0</v>
      </c>
      <c r="P5">
        <v>27.5</v>
      </c>
      <c r="Q5" t="s">
        <v>8315</v>
      </c>
      <c r="R5" t="s">
        <v>8316</v>
      </c>
      <c r="S5" s="20">
        <v>42031.666898148149</v>
      </c>
      <c r="T5" s="20">
        <v>42064.125</v>
      </c>
    </row>
    <row r="6" spans="1:20" x14ac:dyDescent="0.3">
      <c r="A6">
        <v>4069</v>
      </c>
      <c r="B6" t="s">
        <v>4065</v>
      </c>
      <c r="C6" t="s">
        <v>8172</v>
      </c>
      <c r="D6">
        <v>1250</v>
      </c>
      <c r="E6">
        <v>430</v>
      </c>
      <c r="F6" t="s">
        <v>8220</v>
      </c>
      <c r="G6" t="s">
        <v>8224</v>
      </c>
      <c r="H6" t="s">
        <v>8246</v>
      </c>
      <c r="I6">
        <v>1425124800</v>
      </c>
      <c r="J6">
        <v>1421596356</v>
      </c>
      <c r="K6" t="b">
        <v>0</v>
      </c>
      <c r="L6">
        <v>13</v>
      </c>
      <c r="M6" t="b">
        <v>0</v>
      </c>
      <c r="N6" t="s">
        <v>8269</v>
      </c>
      <c r="O6">
        <v>0</v>
      </c>
      <c r="P6">
        <v>33.08</v>
      </c>
      <c r="Q6" t="s">
        <v>8315</v>
      </c>
      <c r="R6" t="s">
        <v>8316</v>
      </c>
      <c r="S6" s="20">
        <v>42022.661527777775</v>
      </c>
      <c r="T6" s="20">
        <v>42063.5</v>
      </c>
    </row>
    <row r="7" spans="1:20" ht="216" x14ac:dyDescent="0.3">
      <c r="A7">
        <v>4030</v>
      </c>
      <c r="B7" t="s">
        <v>4026</v>
      </c>
      <c r="C7" s="3" t="s">
        <v>8135</v>
      </c>
      <c r="D7">
        <v>2500</v>
      </c>
      <c r="E7">
        <v>400</v>
      </c>
      <c r="F7" t="s">
        <v>8220</v>
      </c>
      <c r="G7" t="s">
        <v>8223</v>
      </c>
      <c r="H7" t="s">
        <v>8245</v>
      </c>
      <c r="I7">
        <v>1454525340</v>
      </c>
      <c r="J7">
        <v>1452008599</v>
      </c>
      <c r="K7" t="b">
        <v>0</v>
      </c>
      <c r="L7">
        <v>6</v>
      </c>
      <c r="M7" t="b">
        <v>0</v>
      </c>
      <c r="N7" t="s">
        <v>8269</v>
      </c>
      <c r="O7">
        <v>0</v>
      </c>
      <c r="P7">
        <v>66.67</v>
      </c>
      <c r="Q7" t="s">
        <v>8315</v>
      </c>
      <c r="R7" t="s">
        <v>8316</v>
      </c>
      <c r="S7" s="20">
        <v>42374.655081018522</v>
      </c>
      <c r="T7" s="20">
        <v>42403.78402777778</v>
      </c>
    </row>
    <row r="8" spans="1:20" x14ac:dyDescent="0.3">
      <c r="A8">
        <v>4013</v>
      </c>
      <c r="B8" t="s">
        <v>4009</v>
      </c>
      <c r="C8" t="s">
        <v>8118</v>
      </c>
      <c r="D8">
        <v>2000</v>
      </c>
      <c r="E8">
        <v>26</v>
      </c>
      <c r="F8" t="s">
        <v>8220</v>
      </c>
      <c r="G8" t="s">
        <v>8223</v>
      </c>
      <c r="H8" t="s">
        <v>8245</v>
      </c>
      <c r="I8">
        <v>1424070823</v>
      </c>
      <c r="J8">
        <v>1421478823</v>
      </c>
      <c r="K8" t="b">
        <v>0</v>
      </c>
      <c r="L8">
        <v>2</v>
      </c>
      <c r="M8" t="b">
        <v>0</v>
      </c>
      <c r="N8" t="s">
        <v>8269</v>
      </c>
      <c r="O8">
        <v>0</v>
      </c>
      <c r="P8">
        <v>13</v>
      </c>
      <c r="Q8" t="s">
        <v>8315</v>
      </c>
      <c r="R8" t="s">
        <v>8316</v>
      </c>
      <c r="S8" s="20">
        <v>42021.301192129627</v>
      </c>
      <c r="T8" s="20">
        <v>42051.301192129627</v>
      </c>
    </row>
    <row r="9" spans="1:20" x14ac:dyDescent="0.3">
      <c r="A9">
        <v>4006</v>
      </c>
      <c r="B9" t="s">
        <v>4002</v>
      </c>
      <c r="C9" t="s">
        <v>8111</v>
      </c>
      <c r="D9">
        <v>30000</v>
      </c>
      <c r="E9">
        <v>2</v>
      </c>
      <c r="F9" t="s">
        <v>8220</v>
      </c>
      <c r="G9" t="s">
        <v>8223</v>
      </c>
      <c r="H9" t="s">
        <v>8245</v>
      </c>
      <c r="I9">
        <v>1455647587</v>
      </c>
      <c r="J9">
        <v>1453487587</v>
      </c>
      <c r="K9" t="b">
        <v>0</v>
      </c>
      <c r="L9">
        <v>1</v>
      </c>
      <c r="M9" t="b">
        <v>0</v>
      </c>
      <c r="N9" t="s">
        <v>8269</v>
      </c>
      <c r="O9">
        <v>0</v>
      </c>
      <c r="P9">
        <v>2</v>
      </c>
      <c r="Q9" t="s">
        <v>8315</v>
      </c>
      <c r="R9" t="s">
        <v>8316</v>
      </c>
      <c r="S9" s="20">
        <v>42391.772997685184</v>
      </c>
      <c r="T9" s="20">
        <v>42416.772997685184</v>
      </c>
    </row>
    <row r="10" spans="1:20" x14ac:dyDescent="0.3">
      <c r="A10">
        <v>4003</v>
      </c>
      <c r="B10" t="s">
        <v>3999</v>
      </c>
      <c r="C10" t="s">
        <v>8071</v>
      </c>
      <c r="D10">
        <v>2000</v>
      </c>
      <c r="E10">
        <v>201</v>
      </c>
      <c r="F10" t="s">
        <v>8220</v>
      </c>
      <c r="G10" t="s">
        <v>8223</v>
      </c>
      <c r="H10" t="s">
        <v>8245</v>
      </c>
      <c r="I10">
        <v>1424009147</v>
      </c>
      <c r="J10">
        <v>1421417147</v>
      </c>
      <c r="K10" t="b">
        <v>0</v>
      </c>
      <c r="L10">
        <v>2</v>
      </c>
      <c r="M10" t="b">
        <v>0</v>
      </c>
      <c r="N10" t="s">
        <v>8269</v>
      </c>
      <c r="O10">
        <v>0</v>
      </c>
      <c r="P10">
        <v>100.5</v>
      </c>
      <c r="Q10" t="s">
        <v>8315</v>
      </c>
      <c r="R10" t="s">
        <v>8316</v>
      </c>
      <c r="S10" s="20">
        <v>42020.58734953704</v>
      </c>
      <c r="T10" s="20">
        <v>42050.58734953704</v>
      </c>
    </row>
    <row r="11" spans="1:20" x14ac:dyDescent="0.3">
      <c r="A11">
        <v>3995</v>
      </c>
      <c r="B11" t="s">
        <v>3991</v>
      </c>
      <c r="C11" t="s">
        <v>8101</v>
      </c>
      <c r="D11">
        <v>200</v>
      </c>
      <c r="E11">
        <v>70</v>
      </c>
      <c r="F11" t="s">
        <v>8220</v>
      </c>
      <c r="G11" t="s">
        <v>8224</v>
      </c>
      <c r="H11" t="s">
        <v>8246</v>
      </c>
      <c r="I11">
        <v>1423913220</v>
      </c>
      <c r="J11">
        <v>1421339077</v>
      </c>
      <c r="K11" t="b">
        <v>0</v>
      </c>
      <c r="L11">
        <v>4</v>
      </c>
      <c r="M11" t="b">
        <v>0</v>
      </c>
      <c r="N11" t="s">
        <v>8269</v>
      </c>
      <c r="O11">
        <v>0</v>
      </c>
      <c r="P11">
        <v>17.5</v>
      </c>
      <c r="Q11" t="s">
        <v>8315</v>
      </c>
      <c r="R11" t="s">
        <v>8316</v>
      </c>
      <c r="S11" s="20">
        <v>42019.683761574073</v>
      </c>
      <c r="T11" s="20">
        <v>42049.477083333331</v>
      </c>
    </row>
    <row r="12" spans="1:20" x14ac:dyDescent="0.3">
      <c r="A12">
        <v>3985</v>
      </c>
      <c r="B12" t="s">
        <v>3981</v>
      </c>
      <c r="C12" t="s">
        <v>8091</v>
      </c>
      <c r="D12">
        <v>2000</v>
      </c>
      <c r="E12">
        <v>641</v>
      </c>
      <c r="F12" t="s">
        <v>8220</v>
      </c>
      <c r="G12" t="s">
        <v>8223</v>
      </c>
      <c r="H12" t="s">
        <v>8245</v>
      </c>
      <c r="I12">
        <v>1456002300</v>
      </c>
      <c r="J12">
        <v>1454173120</v>
      </c>
      <c r="K12" t="b">
        <v>0</v>
      </c>
      <c r="L12">
        <v>19</v>
      </c>
      <c r="M12" t="b">
        <v>0</v>
      </c>
      <c r="N12" t="s">
        <v>8269</v>
      </c>
      <c r="O12">
        <v>0</v>
      </c>
      <c r="P12">
        <v>33.74</v>
      </c>
      <c r="Q12" t="s">
        <v>8315</v>
      </c>
      <c r="R12" t="s">
        <v>8316</v>
      </c>
      <c r="S12" s="20">
        <v>42399.707407407404</v>
      </c>
      <c r="T12" s="20">
        <v>42420.878472222219</v>
      </c>
    </row>
    <row r="13" spans="1:20" x14ac:dyDescent="0.3">
      <c r="A13">
        <v>3949</v>
      </c>
      <c r="B13" t="s">
        <v>3946</v>
      </c>
      <c r="C13" t="s">
        <v>8057</v>
      </c>
      <c r="D13">
        <v>10000</v>
      </c>
      <c r="E13">
        <v>1577</v>
      </c>
      <c r="F13" t="s">
        <v>8220</v>
      </c>
      <c r="G13" t="s">
        <v>8225</v>
      </c>
      <c r="H13" t="s">
        <v>8247</v>
      </c>
      <c r="I13">
        <v>1423623221</v>
      </c>
      <c r="J13">
        <v>1421031221</v>
      </c>
      <c r="K13" t="b">
        <v>0</v>
      </c>
      <c r="L13">
        <v>32</v>
      </c>
      <c r="M13" t="b">
        <v>0</v>
      </c>
      <c r="N13" t="s">
        <v>8269</v>
      </c>
      <c r="O13">
        <v>0</v>
      </c>
      <c r="P13">
        <v>49.28</v>
      </c>
      <c r="Q13" t="s">
        <v>8315</v>
      </c>
      <c r="R13" t="s">
        <v>8316</v>
      </c>
      <c r="S13" s="20">
        <v>42016.120613425926</v>
      </c>
      <c r="T13" s="20">
        <v>42046.120613425926</v>
      </c>
    </row>
    <row r="14" spans="1:20" x14ac:dyDescent="0.3">
      <c r="A14">
        <v>3946</v>
      </c>
      <c r="B14" t="s">
        <v>3943</v>
      </c>
      <c r="C14" t="s">
        <v>8054</v>
      </c>
      <c r="D14">
        <v>6000</v>
      </c>
      <c r="E14">
        <v>195</v>
      </c>
      <c r="F14" t="s">
        <v>8220</v>
      </c>
      <c r="G14" t="s">
        <v>8223</v>
      </c>
      <c r="H14" t="s">
        <v>8245</v>
      </c>
      <c r="I14">
        <v>1425110400</v>
      </c>
      <c r="J14">
        <v>1422388822</v>
      </c>
      <c r="K14" t="b">
        <v>0</v>
      </c>
      <c r="L14">
        <v>5</v>
      </c>
      <c r="M14" t="b">
        <v>0</v>
      </c>
      <c r="N14" t="s">
        <v>8269</v>
      </c>
      <c r="O14">
        <v>0</v>
      </c>
      <c r="P14">
        <v>39</v>
      </c>
      <c r="Q14" t="s">
        <v>8315</v>
      </c>
      <c r="R14" t="s">
        <v>8316</v>
      </c>
      <c r="S14" s="20">
        <v>42031.833587962959</v>
      </c>
      <c r="T14" s="20">
        <v>42063.333333333336</v>
      </c>
    </row>
    <row r="15" spans="1:20" x14ac:dyDescent="0.3">
      <c r="A15">
        <v>3922</v>
      </c>
      <c r="B15" t="s">
        <v>3919</v>
      </c>
      <c r="C15" t="s">
        <v>8030</v>
      </c>
      <c r="D15">
        <v>750</v>
      </c>
      <c r="E15">
        <v>61</v>
      </c>
      <c r="F15" t="s">
        <v>8220</v>
      </c>
      <c r="G15" t="s">
        <v>8223</v>
      </c>
      <c r="H15" t="s">
        <v>8245</v>
      </c>
      <c r="I15">
        <v>1425337200</v>
      </c>
      <c r="J15">
        <v>1421432810</v>
      </c>
      <c r="K15" t="b">
        <v>0</v>
      </c>
      <c r="L15">
        <v>6</v>
      </c>
      <c r="M15" t="b">
        <v>0</v>
      </c>
      <c r="N15" t="s">
        <v>8269</v>
      </c>
      <c r="O15">
        <v>0</v>
      </c>
      <c r="P15">
        <v>10.17</v>
      </c>
      <c r="Q15" t="s">
        <v>8315</v>
      </c>
      <c r="R15" t="s">
        <v>8316</v>
      </c>
      <c r="S15" s="20">
        <v>42020.768634259257</v>
      </c>
      <c r="T15" s="20">
        <v>42065.958333333336</v>
      </c>
    </row>
    <row r="16" spans="1:20" x14ac:dyDescent="0.3">
      <c r="A16">
        <v>3895</v>
      </c>
      <c r="B16" t="s">
        <v>3892</v>
      </c>
      <c r="C16" t="s">
        <v>8003</v>
      </c>
      <c r="D16">
        <v>1000</v>
      </c>
      <c r="E16">
        <v>50</v>
      </c>
      <c r="F16" t="s">
        <v>8220</v>
      </c>
      <c r="G16" t="s">
        <v>8223</v>
      </c>
      <c r="H16" t="s">
        <v>8245</v>
      </c>
      <c r="I16">
        <v>1425103218</v>
      </c>
      <c r="J16">
        <v>1422424818</v>
      </c>
      <c r="K16" t="b">
        <v>0</v>
      </c>
      <c r="L16">
        <v>1</v>
      </c>
      <c r="M16" t="b">
        <v>0</v>
      </c>
      <c r="N16" t="s">
        <v>8269</v>
      </c>
      <c r="O16">
        <v>0</v>
      </c>
      <c r="P16">
        <v>50</v>
      </c>
      <c r="Q16" t="s">
        <v>8315</v>
      </c>
      <c r="R16" t="s">
        <v>8316</v>
      </c>
      <c r="S16" s="20">
        <v>42032.250208333331</v>
      </c>
      <c r="T16" s="20">
        <v>42063.250208333331</v>
      </c>
    </row>
    <row r="17" spans="1:20" x14ac:dyDescent="0.3">
      <c r="A17">
        <v>3888</v>
      </c>
      <c r="B17" t="s">
        <v>3885</v>
      </c>
      <c r="C17" t="s">
        <v>7996</v>
      </c>
      <c r="D17">
        <v>2000</v>
      </c>
      <c r="E17">
        <v>542</v>
      </c>
      <c r="F17" t="s">
        <v>8220</v>
      </c>
      <c r="G17" t="s">
        <v>8224</v>
      </c>
      <c r="H17" t="s">
        <v>8246</v>
      </c>
      <c r="I17">
        <v>1488114358</v>
      </c>
      <c r="J17">
        <v>1485522358</v>
      </c>
      <c r="K17" t="b">
        <v>0</v>
      </c>
      <c r="L17">
        <v>14</v>
      </c>
      <c r="M17" t="b">
        <v>0</v>
      </c>
      <c r="N17" t="s">
        <v>8269</v>
      </c>
      <c r="O17">
        <v>0</v>
      </c>
      <c r="P17">
        <v>38.71</v>
      </c>
      <c r="Q17" t="s">
        <v>8315</v>
      </c>
      <c r="R17" t="s">
        <v>8316</v>
      </c>
      <c r="S17" s="20">
        <v>42762.545810185184</v>
      </c>
      <c r="T17" s="20">
        <v>42792.545810185184</v>
      </c>
    </row>
    <row r="18" spans="1:20" x14ac:dyDescent="0.3">
      <c r="A18">
        <v>3198</v>
      </c>
      <c r="B18" t="s">
        <v>3198</v>
      </c>
      <c r="C18" t="s">
        <v>7308</v>
      </c>
      <c r="D18">
        <v>30000</v>
      </c>
      <c r="E18">
        <v>110</v>
      </c>
      <c r="F18" t="s">
        <v>8220</v>
      </c>
      <c r="G18" t="s">
        <v>8231</v>
      </c>
      <c r="H18" t="s">
        <v>8252</v>
      </c>
      <c r="I18">
        <v>1424081477</v>
      </c>
      <c r="J18">
        <v>1420798277</v>
      </c>
      <c r="K18" t="b">
        <v>0</v>
      </c>
      <c r="L18">
        <v>3</v>
      </c>
      <c r="M18" t="b">
        <v>0</v>
      </c>
      <c r="N18" t="s">
        <v>8303</v>
      </c>
      <c r="O18">
        <v>0</v>
      </c>
      <c r="P18">
        <v>36.67</v>
      </c>
      <c r="Q18" t="s">
        <v>8315</v>
      </c>
      <c r="R18" t="s">
        <v>8357</v>
      </c>
      <c r="S18" s="20">
        <v>42013.424502314818</v>
      </c>
      <c r="T18" s="20">
        <v>42051.424502314818</v>
      </c>
    </row>
    <row r="19" spans="1:20" x14ac:dyDescent="0.3">
      <c r="A19">
        <v>3197</v>
      </c>
      <c r="B19" t="s">
        <v>3197</v>
      </c>
      <c r="C19" t="s">
        <v>7307</v>
      </c>
      <c r="D19">
        <v>10000</v>
      </c>
      <c r="E19">
        <v>1145</v>
      </c>
      <c r="F19" t="s">
        <v>8220</v>
      </c>
      <c r="G19" t="s">
        <v>8233</v>
      </c>
      <c r="H19" t="s">
        <v>8253</v>
      </c>
      <c r="I19">
        <v>1423050618</v>
      </c>
      <c r="J19">
        <v>1420458618</v>
      </c>
      <c r="K19" t="b">
        <v>0</v>
      </c>
      <c r="L19">
        <v>4</v>
      </c>
      <c r="M19" t="b">
        <v>0</v>
      </c>
      <c r="N19" t="s">
        <v>8303</v>
      </c>
      <c r="O19">
        <v>0</v>
      </c>
      <c r="P19">
        <v>286.25</v>
      </c>
      <c r="Q19" t="s">
        <v>8315</v>
      </c>
      <c r="R19" t="s">
        <v>8357</v>
      </c>
      <c r="S19" s="20">
        <v>42009.493263888886</v>
      </c>
      <c r="T19" s="20">
        <v>42039.493263888886</v>
      </c>
    </row>
    <row r="20" spans="1:20" x14ac:dyDescent="0.3">
      <c r="A20">
        <v>3195</v>
      </c>
      <c r="B20" t="s">
        <v>3195</v>
      </c>
      <c r="C20" t="s">
        <v>7305</v>
      </c>
      <c r="D20">
        <v>3500</v>
      </c>
      <c r="E20">
        <v>2070</v>
      </c>
      <c r="F20" t="s">
        <v>8220</v>
      </c>
      <c r="G20" t="s">
        <v>8223</v>
      </c>
      <c r="H20" t="s">
        <v>8245</v>
      </c>
      <c r="I20">
        <v>1423750542</v>
      </c>
      <c r="J20">
        <v>1421158542</v>
      </c>
      <c r="K20" t="b">
        <v>0</v>
      </c>
      <c r="L20">
        <v>39</v>
      </c>
      <c r="M20" t="b">
        <v>0</v>
      </c>
      <c r="N20" t="s">
        <v>8303</v>
      </c>
      <c r="O20">
        <v>1</v>
      </c>
      <c r="P20">
        <v>53.08</v>
      </c>
      <c r="Q20" t="s">
        <v>8315</v>
      </c>
      <c r="R20" t="s">
        <v>8357</v>
      </c>
      <c r="S20" s="20">
        <v>42017.594236111108</v>
      </c>
      <c r="T20" s="20">
        <v>42047.594236111108</v>
      </c>
    </row>
    <row r="21" spans="1:20" x14ac:dyDescent="0.3">
      <c r="A21">
        <v>3193</v>
      </c>
      <c r="B21" t="s">
        <v>3193</v>
      </c>
      <c r="C21" t="s">
        <v>7303</v>
      </c>
      <c r="D21">
        <v>5000</v>
      </c>
      <c r="E21">
        <v>587</v>
      </c>
      <c r="F21" t="s">
        <v>8220</v>
      </c>
      <c r="G21" t="s">
        <v>8224</v>
      </c>
      <c r="H21" t="s">
        <v>8246</v>
      </c>
      <c r="I21">
        <v>1424474056</v>
      </c>
      <c r="J21">
        <v>1420586056</v>
      </c>
      <c r="K21" t="b">
        <v>0</v>
      </c>
      <c r="L21">
        <v>24</v>
      </c>
      <c r="M21" t="b">
        <v>0</v>
      </c>
      <c r="N21" t="s">
        <v>8303</v>
      </c>
      <c r="O21">
        <v>0</v>
      </c>
      <c r="P21">
        <v>24.46</v>
      </c>
      <c r="Q21" t="s">
        <v>8315</v>
      </c>
      <c r="R21" t="s">
        <v>8357</v>
      </c>
      <c r="S21" s="20">
        <v>42010.968240740738</v>
      </c>
      <c r="T21" s="20">
        <v>42055.968240740738</v>
      </c>
    </row>
    <row r="22" spans="1:20" x14ac:dyDescent="0.3">
      <c r="A22">
        <v>3192</v>
      </c>
      <c r="B22" t="s">
        <v>3192</v>
      </c>
      <c r="C22" t="s">
        <v>7302</v>
      </c>
      <c r="D22">
        <v>10000</v>
      </c>
      <c r="E22">
        <v>102</v>
      </c>
      <c r="F22" t="s">
        <v>8220</v>
      </c>
      <c r="G22" t="s">
        <v>8224</v>
      </c>
      <c r="H22" t="s">
        <v>8246</v>
      </c>
      <c r="I22">
        <v>1425160800</v>
      </c>
      <c r="J22">
        <v>1421274859</v>
      </c>
      <c r="K22" t="b">
        <v>0</v>
      </c>
      <c r="L22">
        <v>8</v>
      </c>
      <c r="M22" t="b">
        <v>0</v>
      </c>
      <c r="N22" t="s">
        <v>8303</v>
      </c>
      <c r="O22">
        <v>0</v>
      </c>
      <c r="P22">
        <v>12.75</v>
      </c>
      <c r="Q22" t="s">
        <v>8315</v>
      </c>
      <c r="R22" t="s">
        <v>8357</v>
      </c>
      <c r="S22" s="20">
        <v>42018.940497685187</v>
      </c>
      <c r="T22" s="20">
        <v>42063.916666666664</v>
      </c>
    </row>
    <row r="23" spans="1:20" x14ac:dyDescent="0.3">
      <c r="A23">
        <v>3110</v>
      </c>
      <c r="B23" t="s">
        <v>3110</v>
      </c>
      <c r="C23" t="s">
        <v>7220</v>
      </c>
      <c r="D23">
        <v>25000</v>
      </c>
      <c r="E23">
        <v>10</v>
      </c>
      <c r="F23" t="s">
        <v>8220</v>
      </c>
      <c r="G23" t="s">
        <v>8223</v>
      </c>
      <c r="H23" t="s">
        <v>8245</v>
      </c>
      <c r="I23">
        <v>1487465119</v>
      </c>
      <c r="J23">
        <v>1484009119</v>
      </c>
      <c r="K23" t="b">
        <v>0</v>
      </c>
      <c r="L23">
        <v>1</v>
      </c>
      <c r="M23" t="b">
        <v>0</v>
      </c>
      <c r="N23" t="s">
        <v>8301</v>
      </c>
      <c r="O23">
        <v>0</v>
      </c>
      <c r="P23">
        <v>10</v>
      </c>
      <c r="Q23" t="s">
        <v>8315</v>
      </c>
      <c r="R23" t="s">
        <v>8355</v>
      </c>
      <c r="S23" s="20">
        <v>42745.031469907408</v>
      </c>
      <c r="T23" s="20">
        <v>42785.031469907408</v>
      </c>
    </row>
    <row r="24" spans="1:20" x14ac:dyDescent="0.3">
      <c r="A24">
        <v>3104</v>
      </c>
      <c r="B24" t="s">
        <v>3104</v>
      </c>
      <c r="C24" t="s">
        <v>7214</v>
      </c>
      <c r="D24">
        <v>4000</v>
      </c>
      <c r="E24">
        <v>1185</v>
      </c>
      <c r="F24" t="s">
        <v>8220</v>
      </c>
      <c r="G24" t="s">
        <v>8225</v>
      </c>
      <c r="H24" t="s">
        <v>8247</v>
      </c>
      <c r="I24">
        <v>1422928800</v>
      </c>
      <c r="J24">
        <v>1420235311</v>
      </c>
      <c r="K24" t="b">
        <v>0</v>
      </c>
      <c r="L24">
        <v>5</v>
      </c>
      <c r="M24" t="b">
        <v>0</v>
      </c>
      <c r="N24" t="s">
        <v>8301</v>
      </c>
      <c r="O24">
        <v>0</v>
      </c>
      <c r="P24">
        <v>237</v>
      </c>
      <c r="Q24" t="s">
        <v>8315</v>
      </c>
      <c r="R24" t="s">
        <v>8355</v>
      </c>
      <c r="S24" s="20">
        <v>42006.908692129633</v>
      </c>
      <c r="T24" s="20">
        <v>42038.083333333336</v>
      </c>
    </row>
    <row r="25" spans="1:20" x14ac:dyDescent="0.3">
      <c r="A25">
        <v>3099</v>
      </c>
      <c r="B25" t="s">
        <v>3099</v>
      </c>
      <c r="C25" t="s">
        <v>7209</v>
      </c>
      <c r="D25">
        <v>2000</v>
      </c>
      <c r="E25">
        <v>278</v>
      </c>
      <c r="F25" t="s">
        <v>8220</v>
      </c>
      <c r="G25" t="s">
        <v>8223</v>
      </c>
      <c r="H25" t="s">
        <v>8245</v>
      </c>
      <c r="I25">
        <v>1455251591</v>
      </c>
      <c r="J25">
        <v>1452659591</v>
      </c>
      <c r="K25" t="b">
        <v>0</v>
      </c>
      <c r="L25">
        <v>5</v>
      </c>
      <c r="M25" t="b">
        <v>0</v>
      </c>
      <c r="N25" t="s">
        <v>8301</v>
      </c>
      <c r="O25">
        <v>0</v>
      </c>
      <c r="P25">
        <v>55.6</v>
      </c>
      <c r="Q25" t="s">
        <v>8315</v>
      </c>
      <c r="R25" t="s">
        <v>8355</v>
      </c>
      <c r="S25" s="20">
        <v>42382.189710648148</v>
      </c>
      <c r="T25" s="20">
        <v>42412.189710648148</v>
      </c>
    </row>
    <row r="26" spans="1:20" x14ac:dyDescent="0.3">
      <c r="A26">
        <v>3078</v>
      </c>
      <c r="B26" t="s">
        <v>3078</v>
      </c>
      <c r="C26" t="s">
        <v>7188</v>
      </c>
      <c r="D26">
        <v>60000</v>
      </c>
      <c r="E26">
        <v>71</v>
      </c>
      <c r="F26" t="s">
        <v>8220</v>
      </c>
      <c r="G26" t="s">
        <v>8223</v>
      </c>
      <c r="H26" t="s">
        <v>8245</v>
      </c>
      <c r="I26">
        <v>1424920795</v>
      </c>
      <c r="J26">
        <v>1422328795</v>
      </c>
      <c r="K26" t="b">
        <v>0</v>
      </c>
      <c r="L26">
        <v>3</v>
      </c>
      <c r="M26" t="b">
        <v>0</v>
      </c>
      <c r="N26" t="s">
        <v>8301</v>
      </c>
      <c r="O26">
        <v>0</v>
      </c>
      <c r="P26">
        <v>23.67</v>
      </c>
      <c r="Q26" t="s">
        <v>8315</v>
      </c>
      <c r="R26" t="s">
        <v>8355</v>
      </c>
      <c r="S26" s="20">
        <v>42031.138831018521</v>
      </c>
      <c r="T26" s="20">
        <v>42061.138831018521</v>
      </c>
    </row>
    <row r="27" spans="1:20" x14ac:dyDescent="0.3">
      <c r="A27">
        <v>3077</v>
      </c>
      <c r="B27" t="s">
        <v>3077</v>
      </c>
      <c r="C27" t="s">
        <v>7187</v>
      </c>
      <c r="D27">
        <v>22000</v>
      </c>
      <c r="E27">
        <v>105</v>
      </c>
      <c r="F27" t="s">
        <v>8220</v>
      </c>
      <c r="G27" t="s">
        <v>8228</v>
      </c>
      <c r="H27" t="s">
        <v>8250</v>
      </c>
      <c r="I27">
        <v>1488495478</v>
      </c>
      <c r="J27">
        <v>1485903478</v>
      </c>
      <c r="K27" t="b">
        <v>0</v>
      </c>
      <c r="L27">
        <v>2</v>
      </c>
      <c r="M27" t="b">
        <v>0</v>
      </c>
      <c r="N27" t="s">
        <v>8301</v>
      </c>
      <c r="O27">
        <v>0</v>
      </c>
      <c r="P27">
        <v>52.5</v>
      </c>
      <c r="Q27" t="s">
        <v>8315</v>
      </c>
      <c r="R27" t="s">
        <v>8355</v>
      </c>
      <c r="S27" s="20">
        <v>42766.956921296296</v>
      </c>
      <c r="T27" s="20">
        <v>42796.956921296296</v>
      </c>
    </row>
    <row r="28" spans="1:20" x14ac:dyDescent="0.3">
      <c r="A28">
        <v>3054</v>
      </c>
      <c r="B28" t="s">
        <v>3054</v>
      </c>
      <c r="C28" t="s">
        <v>7164</v>
      </c>
      <c r="D28">
        <v>300</v>
      </c>
      <c r="E28">
        <v>0</v>
      </c>
      <c r="F28" t="s">
        <v>8220</v>
      </c>
      <c r="G28" t="s">
        <v>8223</v>
      </c>
      <c r="H28" t="s">
        <v>8245</v>
      </c>
      <c r="I28">
        <v>1425258240</v>
      </c>
      <c r="J28">
        <v>1422043154</v>
      </c>
      <c r="K28" t="b">
        <v>0</v>
      </c>
      <c r="L28">
        <v>0</v>
      </c>
      <c r="M28" t="b">
        <v>0</v>
      </c>
      <c r="N28" t="s">
        <v>8301</v>
      </c>
      <c r="O28">
        <v>0</v>
      </c>
      <c r="P28">
        <v>0</v>
      </c>
      <c r="Q28" t="s">
        <v>8315</v>
      </c>
      <c r="R28" t="s">
        <v>8355</v>
      </c>
      <c r="S28" s="20">
        <v>42027.832800925928</v>
      </c>
      <c r="T28" s="20">
        <v>42065.044444444444</v>
      </c>
    </row>
    <row r="29" spans="1:20" x14ac:dyDescent="0.3">
      <c r="A29">
        <v>3051</v>
      </c>
      <c r="B29" t="s">
        <v>3051</v>
      </c>
      <c r="C29" t="s">
        <v>7161</v>
      </c>
      <c r="D29">
        <v>3500</v>
      </c>
      <c r="E29">
        <v>827</v>
      </c>
      <c r="F29" t="s">
        <v>8220</v>
      </c>
      <c r="G29" t="s">
        <v>8224</v>
      </c>
      <c r="H29" t="s">
        <v>8246</v>
      </c>
      <c r="I29">
        <v>1486547945</v>
      </c>
      <c r="J29">
        <v>1483955945</v>
      </c>
      <c r="K29" t="b">
        <v>1</v>
      </c>
      <c r="L29">
        <v>35</v>
      </c>
      <c r="M29" t="b">
        <v>0</v>
      </c>
      <c r="N29" t="s">
        <v>8301</v>
      </c>
      <c r="O29">
        <v>0</v>
      </c>
      <c r="P29">
        <v>23.63</v>
      </c>
      <c r="Q29" t="s">
        <v>8315</v>
      </c>
      <c r="R29" t="s">
        <v>8355</v>
      </c>
      <c r="S29" s="20">
        <v>42744.416030092594</v>
      </c>
      <c r="T29" s="20">
        <v>42774.416030092594</v>
      </c>
    </row>
    <row r="30" spans="1:20" x14ac:dyDescent="0.3">
      <c r="A30">
        <v>2941</v>
      </c>
      <c r="B30" t="s">
        <v>2941</v>
      </c>
      <c r="C30" t="s">
        <v>7051</v>
      </c>
      <c r="D30">
        <v>25000</v>
      </c>
      <c r="E30">
        <v>1</v>
      </c>
      <c r="F30" t="s">
        <v>8220</v>
      </c>
      <c r="G30" t="s">
        <v>8223</v>
      </c>
      <c r="H30" t="s">
        <v>8245</v>
      </c>
      <c r="I30">
        <v>1425250955</v>
      </c>
      <c r="J30">
        <v>1422658955</v>
      </c>
      <c r="K30" t="b">
        <v>0</v>
      </c>
      <c r="L30">
        <v>1</v>
      </c>
      <c r="M30" t="b">
        <v>0</v>
      </c>
      <c r="N30" t="s">
        <v>8301</v>
      </c>
      <c r="O30">
        <v>0</v>
      </c>
      <c r="P30">
        <v>1</v>
      </c>
      <c r="Q30" t="s">
        <v>8315</v>
      </c>
      <c r="R30" t="s">
        <v>8355</v>
      </c>
      <c r="S30" s="20">
        <v>42034.960127314815</v>
      </c>
      <c r="T30" s="20">
        <v>42064.960127314815</v>
      </c>
    </row>
    <row r="31" spans="1:20" x14ac:dyDescent="0.3">
      <c r="A31">
        <v>2914</v>
      </c>
      <c r="B31" t="s">
        <v>2914</v>
      </c>
      <c r="C31" t="s">
        <v>7024</v>
      </c>
      <c r="D31">
        <v>25000</v>
      </c>
      <c r="E31">
        <v>1</v>
      </c>
      <c r="F31" t="s">
        <v>8220</v>
      </c>
      <c r="G31" t="s">
        <v>8224</v>
      </c>
      <c r="H31" t="s">
        <v>8246</v>
      </c>
      <c r="I31">
        <v>1426365994</v>
      </c>
      <c r="J31">
        <v>1421185594</v>
      </c>
      <c r="K31" t="b">
        <v>0</v>
      </c>
      <c r="L31">
        <v>1</v>
      </c>
      <c r="M31" t="b">
        <v>0</v>
      </c>
      <c r="N31" t="s">
        <v>8269</v>
      </c>
      <c r="O31">
        <v>0</v>
      </c>
      <c r="P31">
        <v>1</v>
      </c>
      <c r="Q31" t="s">
        <v>8315</v>
      </c>
      <c r="R31" t="s">
        <v>8316</v>
      </c>
      <c r="S31" s="20">
        <v>42017.907337962963</v>
      </c>
      <c r="T31" s="20">
        <v>42077.865671296298</v>
      </c>
    </row>
    <row r="32" spans="1:20" x14ac:dyDescent="0.3">
      <c r="A32">
        <v>2883</v>
      </c>
      <c r="B32" t="s">
        <v>2883</v>
      </c>
      <c r="C32" t="s">
        <v>6993</v>
      </c>
      <c r="D32">
        <v>10000</v>
      </c>
      <c r="E32">
        <v>1908</v>
      </c>
      <c r="F32" t="s">
        <v>8220</v>
      </c>
      <c r="G32" t="s">
        <v>8223</v>
      </c>
      <c r="H32" t="s">
        <v>8245</v>
      </c>
      <c r="I32">
        <v>1454734740</v>
      </c>
      <c r="J32">
        <v>1451684437</v>
      </c>
      <c r="K32" t="b">
        <v>0</v>
      </c>
      <c r="L32">
        <v>5</v>
      </c>
      <c r="M32" t="b">
        <v>0</v>
      </c>
      <c r="N32" t="s">
        <v>8269</v>
      </c>
      <c r="O32">
        <v>0</v>
      </c>
      <c r="P32">
        <v>381.6</v>
      </c>
      <c r="Q32" t="s">
        <v>8315</v>
      </c>
      <c r="R32" t="s">
        <v>8316</v>
      </c>
      <c r="S32" s="20">
        <v>42370.90320601852</v>
      </c>
      <c r="T32" s="20">
        <v>42406.207638888889</v>
      </c>
    </row>
    <row r="33" spans="1:20" x14ac:dyDescent="0.3">
      <c r="A33">
        <v>2855</v>
      </c>
      <c r="B33" t="s">
        <v>2855</v>
      </c>
      <c r="C33" t="s">
        <v>6965</v>
      </c>
      <c r="D33">
        <v>600</v>
      </c>
      <c r="E33">
        <v>300</v>
      </c>
      <c r="F33" t="s">
        <v>8220</v>
      </c>
      <c r="G33" t="s">
        <v>8223</v>
      </c>
      <c r="H33" t="s">
        <v>8245</v>
      </c>
      <c r="I33">
        <v>1454110440</v>
      </c>
      <c r="J33">
        <v>1451607071</v>
      </c>
      <c r="K33" t="b">
        <v>0</v>
      </c>
      <c r="L33">
        <v>5</v>
      </c>
      <c r="M33" t="b">
        <v>0</v>
      </c>
      <c r="N33" t="s">
        <v>8269</v>
      </c>
      <c r="O33">
        <v>1</v>
      </c>
      <c r="P33">
        <v>60</v>
      </c>
      <c r="Q33" t="s">
        <v>8315</v>
      </c>
      <c r="R33" t="s">
        <v>8316</v>
      </c>
      <c r="S33" s="20">
        <v>42370.0077662037</v>
      </c>
      <c r="T33" s="20">
        <v>42398.981944444444</v>
      </c>
    </row>
    <row r="34" spans="1:20" x14ac:dyDescent="0.3">
      <c r="A34">
        <v>2851</v>
      </c>
      <c r="B34" t="s">
        <v>2851</v>
      </c>
      <c r="C34" t="s">
        <v>6961</v>
      </c>
      <c r="D34">
        <v>4500</v>
      </c>
      <c r="E34">
        <v>0</v>
      </c>
      <c r="F34" t="s">
        <v>8220</v>
      </c>
      <c r="G34" t="s">
        <v>8240</v>
      </c>
      <c r="H34" t="s">
        <v>8248</v>
      </c>
      <c r="I34">
        <v>1454109420</v>
      </c>
      <c r="J34">
        <v>1453334629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>
        <v>0</v>
      </c>
      <c r="Q34" t="s">
        <v>8315</v>
      </c>
      <c r="R34" t="s">
        <v>8316</v>
      </c>
      <c r="S34" s="20">
        <v>42390.002650462964</v>
      </c>
      <c r="T34" s="20">
        <v>42398.970138888886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89769-3D50-48FA-982E-43EED5237CB8}">
  <dimension ref="A1:F18"/>
  <sheetViews>
    <sheetView workbookViewId="0">
      <selection activeCell="C25" sqref="C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8364</v>
      </c>
      <c r="B1" t="s">
        <v>8315</v>
      </c>
    </row>
    <row r="2" spans="1:6" x14ac:dyDescent="0.3">
      <c r="A2" s="11" t="s">
        <v>8379</v>
      </c>
      <c r="B2" t="s">
        <v>8361</v>
      </c>
    </row>
    <row r="4" spans="1:6" x14ac:dyDescent="0.3">
      <c r="A4" s="11" t="s">
        <v>8360</v>
      </c>
      <c r="B4" s="11" t="s">
        <v>8358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6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6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6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6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6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6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6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6" t="s">
        <v>8359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8653EC81-D475-4887-A009-30B61D453E2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'Outcomes Based on Luanched Date'!D14</xm:f>
              <xm:sqref>Q3</xm:sqref>
            </x14:sparkline>
          </x14:sparklines>
        </x14:sparklineGroup>
      </x14:sparklineGroup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99BD3-8A12-493B-B137-D907FE0C0279}">
  <dimension ref="A1:S29"/>
  <sheetViews>
    <sheetView tabSelected="1" workbookViewId="0">
      <selection activeCell="S36" sqref="S3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19" max="19" width="97.44140625" customWidth="1"/>
  </cols>
  <sheetData>
    <row r="1" spans="1:6" x14ac:dyDescent="0.3">
      <c r="A1" t="s">
        <v>8364</v>
      </c>
      <c r="B1" t="s">
        <v>8361</v>
      </c>
    </row>
    <row r="3" spans="1:6" x14ac:dyDescent="0.3">
      <c r="A3" t="s">
        <v>8360</v>
      </c>
      <c r="B3" t="s">
        <v>8358</v>
      </c>
    </row>
    <row r="4" spans="1:6" x14ac:dyDescent="0.3">
      <c r="A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6" t="s">
        <v>8373</v>
      </c>
      <c r="B5" s="12">
        <v>34</v>
      </c>
      <c r="C5" s="12">
        <v>149</v>
      </c>
      <c r="D5" s="12">
        <v>2</v>
      </c>
      <c r="E5" s="12">
        <v>182</v>
      </c>
      <c r="F5" s="12">
        <v>367</v>
      </c>
    </row>
    <row r="6" spans="1:6" x14ac:dyDescent="0.3">
      <c r="A6" s="16" t="s">
        <v>8374</v>
      </c>
      <c r="B6" s="12">
        <v>27</v>
      </c>
      <c r="C6" s="12">
        <v>106</v>
      </c>
      <c r="D6" s="12">
        <v>18</v>
      </c>
      <c r="E6" s="12">
        <v>202</v>
      </c>
      <c r="F6" s="12">
        <v>353</v>
      </c>
    </row>
    <row r="7" spans="1:6" x14ac:dyDescent="0.3">
      <c r="A7" s="16" t="s">
        <v>8375</v>
      </c>
      <c r="B7" s="12">
        <v>28</v>
      </c>
      <c r="C7" s="12">
        <v>108</v>
      </c>
      <c r="D7" s="12">
        <v>30</v>
      </c>
      <c r="E7" s="12">
        <v>180</v>
      </c>
      <c r="F7" s="12">
        <v>346</v>
      </c>
    </row>
    <row r="8" spans="1:6" x14ac:dyDescent="0.3">
      <c r="A8" s="16" t="s">
        <v>8376</v>
      </c>
      <c r="B8" s="12">
        <v>27</v>
      </c>
      <c r="C8" s="12">
        <v>102</v>
      </c>
      <c r="D8" s="12"/>
      <c r="E8" s="12">
        <v>192</v>
      </c>
      <c r="F8" s="12">
        <v>321</v>
      </c>
    </row>
    <row r="9" spans="1:6" x14ac:dyDescent="0.3">
      <c r="A9" s="16" t="s">
        <v>8367</v>
      </c>
      <c r="B9" s="12">
        <v>26</v>
      </c>
      <c r="C9" s="12">
        <v>126</v>
      </c>
      <c r="D9" s="12"/>
      <c r="E9" s="12">
        <v>234</v>
      </c>
      <c r="F9" s="12">
        <v>386</v>
      </c>
    </row>
    <row r="10" spans="1:6" x14ac:dyDescent="0.3">
      <c r="A10" s="16" t="s">
        <v>8377</v>
      </c>
      <c r="B10" s="12">
        <v>27</v>
      </c>
      <c r="C10" s="12">
        <v>147</v>
      </c>
      <c r="D10" s="12"/>
      <c r="E10" s="12">
        <v>211</v>
      </c>
      <c r="F10" s="12">
        <v>385</v>
      </c>
    </row>
    <row r="11" spans="1:6" x14ac:dyDescent="0.3">
      <c r="A11" s="16" t="s">
        <v>8368</v>
      </c>
      <c r="B11" s="12">
        <v>43</v>
      </c>
      <c r="C11" s="12">
        <v>150</v>
      </c>
      <c r="D11" s="12"/>
      <c r="E11" s="12">
        <v>194</v>
      </c>
      <c r="F11" s="12">
        <v>387</v>
      </c>
    </row>
    <row r="12" spans="1:6" x14ac:dyDescent="0.3">
      <c r="A12" s="16" t="s">
        <v>8369</v>
      </c>
      <c r="B12" s="12">
        <v>33</v>
      </c>
      <c r="C12" s="12">
        <v>134</v>
      </c>
      <c r="D12" s="12"/>
      <c r="E12" s="12">
        <v>166</v>
      </c>
      <c r="F12" s="12">
        <v>333</v>
      </c>
    </row>
    <row r="13" spans="1:6" x14ac:dyDescent="0.3">
      <c r="A13" s="16" t="s">
        <v>8370</v>
      </c>
      <c r="B13" s="12">
        <v>24</v>
      </c>
      <c r="C13" s="12">
        <v>127</v>
      </c>
      <c r="D13" s="12"/>
      <c r="E13" s="12">
        <v>147</v>
      </c>
      <c r="F13" s="12">
        <v>298</v>
      </c>
    </row>
    <row r="14" spans="1:6" x14ac:dyDescent="0.3">
      <c r="A14" s="16" t="s">
        <v>8371</v>
      </c>
      <c r="B14" s="12">
        <v>20</v>
      </c>
      <c r="C14" s="12">
        <v>149</v>
      </c>
      <c r="D14" s="12"/>
      <c r="E14" s="12">
        <v>183</v>
      </c>
      <c r="F14" s="12">
        <v>352</v>
      </c>
    </row>
    <row r="15" spans="1:6" x14ac:dyDescent="0.3">
      <c r="A15" s="16" t="s">
        <v>8372</v>
      </c>
      <c r="B15" s="12">
        <v>37</v>
      </c>
      <c r="C15" s="12">
        <v>114</v>
      </c>
      <c r="D15" s="12"/>
      <c r="E15" s="12">
        <v>183</v>
      </c>
      <c r="F15" s="12">
        <v>334</v>
      </c>
    </row>
    <row r="16" spans="1:6" x14ac:dyDescent="0.3">
      <c r="A16" s="16" t="s">
        <v>8378</v>
      </c>
      <c r="B16" s="12">
        <v>23</v>
      </c>
      <c r="C16" s="12">
        <v>118</v>
      </c>
      <c r="D16" s="12"/>
      <c r="E16" s="12">
        <v>111</v>
      </c>
      <c r="F16" s="12">
        <v>252</v>
      </c>
    </row>
    <row r="17" spans="1:19" x14ac:dyDescent="0.3">
      <c r="A17" s="16" t="s">
        <v>8359</v>
      </c>
      <c r="B17" s="12">
        <v>349</v>
      </c>
      <c r="C17" s="12">
        <v>1530</v>
      </c>
      <c r="D17" s="12">
        <v>50</v>
      </c>
      <c r="E17" s="12">
        <v>2185</v>
      </c>
      <c r="F17" s="12">
        <v>4114</v>
      </c>
    </row>
    <row r="25" spans="1:19" x14ac:dyDescent="0.3">
      <c r="S25" t="s">
        <v>8410</v>
      </c>
    </row>
    <row r="26" spans="1:19" ht="35.4" customHeight="1" x14ac:dyDescent="0.3">
      <c r="S26" t="s">
        <v>8411</v>
      </c>
    </row>
    <row r="29" spans="1:19" x14ac:dyDescent="0.3">
      <c r="S29" t="s">
        <v>8412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5BD9F-E3D2-4AE5-B048-3053ECFEFC30}">
  <dimension ref="A1:F17"/>
  <sheetViews>
    <sheetView workbookViewId="0">
      <selection activeCell="A9" sqref="A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8364</v>
      </c>
      <c r="B1" t="s">
        <v>8361</v>
      </c>
    </row>
    <row r="3" spans="1:6" x14ac:dyDescent="0.3">
      <c r="A3" s="11" t="s">
        <v>8360</v>
      </c>
      <c r="B3" s="11" t="s">
        <v>8358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6" t="s">
        <v>8373</v>
      </c>
      <c r="B5" s="12">
        <v>34</v>
      </c>
      <c r="C5" s="12">
        <v>149</v>
      </c>
      <c r="D5" s="12">
        <v>2</v>
      </c>
      <c r="E5" s="12">
        <v>182</v>
      </c>
      <c r="F5" s="12">
        <v>367</v>
      </c>
    </row>
    <row r="6" spans="1:6" x14ac:dyDescent="0.3">
      <c r="A6" s="16" t="s">
        <v>8374</v>
      </c>
      <c r="B6" s="12">
        <v>27</v>
      </c>
      <c r="C6" s="12">
        <v>106</v>
      </c>
      <c r="D6" s="12">
        <v>18</v>
      </c>
      <c r="E6" s="12">
        <v>202</v>
      </c>
      <c r="F6" s="12">
        <v>353</v>
      </c>
    </row>
    <row r="7" spans="1:6" x14ac:dyDescent="0.3">
      <c r="A7" s="16" t="s">
        <v>8375</v>
      </c>
      <c r="B7" s="12">
        <v>28</v>
      </c>
      <c r="C7" s="12">
        <v>108</v>
      </c>
      <c r="D7" s="12">
        <v>30</v>
      </c>
      <c r="E7" s="12">
        <v>180</v>
      </c>
      <c r="F7" s="12">
        <v>346</v>
      </c>
    </row>
    <row r="8" spans="1:6" x14ac:dyDescent="0.3">
      <c r="A8" s="16" t="s">
        <v>8376</v>
      </c>
      <c r="B8" s="12">
        <v>27</v>
      </c>
      <c r="C8" s="12">
        <v>102</v>
      </c>
      <c r="D8" s="12"/>
      <c r="E8" s="12">
        <v>192</v>
      </c>
      <c r="F8" s="12">
        <v>321</v>
      </c>
    </row>
    <row r="9" spans="1:6" x14ac:dyDescent="0.3">
      <c r="A9" s="16" t="s">
        <v>8367</v>
      </c>
      <c r="B9" s="12">
        <v>26</v>
      </c>
      <c r="C9" s="12">
        <v>126</v>
      </c>
      <c r="D9" s="12"/>
      <c r="E9" s="12">
        <v>234</v>
      </c>
      <c r="F9" s="12">
        <v>386</v>
      </c>
    </row>
    <row r="10" spans="1:6" x14ac:dyDescent="0.3">
      <c r="A10" s="16" t="s">
        <v>8377</v>
      </c>
      <c r="B10" s="12">
        <v>27</v>
      </c>
      <c r="C10" s="12">
        <v>147</v>
      </c>
      <c r="D10" s="12"/>
      <c r="E10" s="12">
        <v>211</v>
      </c>
      <c r="F10" s="12">
        <v>385</v>
      </c>
    </row>
    <row r="11" spans="1:6" x14ac:dyDescent="0.3">
      <c r="A11" s="16" t="s">
        <v>8368</v>
      </c>
      <c r="B11" s="12">
        <v>43</v>
      </c>
      <c r="C11" s="12">
        <v>150</v>
      </c>
      <c r="D11" s="12"/>
      <c r="E11" s="12">
        <v>194</v>
      </c>
      <c r="F11" s="12">
        <v>387</v>
      </c>
    </row>
    <row r="12" spans="1:6" x14ac:dyDescent="0.3">
      <c r="A12" s="16" t="s">
        <v>8369</v>
      </c>
      <c r="B12" s="12">
        <v>33</v>
      </c>
      <c r="C12" s="12">
        <v>134</v>
      </c>
      <c r="D12" s="12"/>
      <c r="E12" s="12">
        <v>166</v>
      </c>
      <c r="F12" s="12">
        <v>333</v>
      </c>
    </row>
    <row r="13" spans="1:6" x14ac:dyDescent="0.3">
      <c r="A13" s="16" t="s">
        <v>8370</v>
      </c>
      <c r="B13" s="12">
        <v>24</v>
      </c>
      <c r="C13" s="12">
        <v>127</v>
      </c>
      <c r="D13" s="12"/>
      <c r="E13" s="12">
        <v>147</v>
      </c>
      <c r="F13" s="12">
        <v>298</v>
      </c>
    </row>
    <row r="14" spans="1:6" x14ac:dyDescent="0.3">
      <c r="A14" s="16" t="s">
        <v>8371</v>
      </c>
      <c r="B14" s="12">
        <v>20</v>
      </c>
      <c r="C14" s="12">
        <v>149</v>
      </c>
      <c r="D14" s="12"/>
      <c r="E14" s="12">
        <v>183</v>
      </c>
      <c r="F14" s="12">
        <v>352</v>
      </c>
    </row>
    <row r="15" spans="1:6" x14ac:dyDescent="0.3">
      <c r="A15" s="16" t="s">
        <v>8372</v>
      </c>
      <c r="B15" s="12">
        <v>37</v>
      </c>
      <c r="C15" s="12">
        <v>114</v>
      </c>
      <c r="D15" s="12"/>
      <c r="E15" s="12">
        <v>183</v>
      </c>
      <c r="F15" s="12">
        <v>334</v>
      </c>
    </row>
    <row r="16" spans="1:6" x14ac:dyDescent="0.3">
      <c r="A16" s="16" t="s">
        <v>8378</v>
      </c>
      <c r="B16" s="12">
        <v>23</v>
      </c>
      <c r="C16" s="12">
        <v>118</v>
      </c>
      <c r="D16" s="12"/>
      <c r="E16" s="12">
        <v>111</v>
      </c>
      <c r="F16" s="12">
        <v>252</v>
      </c>
    </row>
    <row r="17" spans="1:6" x14ac:dyDescent="0.3">
      <c r="A17" s="16" t="s">
        <v>8359</v>
      </c>
      <c r="B17" s="12">
        <v>349</v>
      </c>
      <c r="C17" s="12">
        <v>1530</v>
      </c>
      <c r="D17" s="12">
        <v>50</v>
      </c>
      <c r="E17" s="12">
        <v>2185</v>
      </c>
      <c r="F17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KICKSTARTER (2)</vt:lpstr>
      <vt:lpstr>KICKSTARTER</vt:lpstr>
      <vt:lpstr>Successful US Kickstarters</vt:lpstr>
      <vt:lpstr>Failed US kickstarters</vt:lpstr>
      <vt:lpstr>Descriptive Statistics </vt:lpstr>
      <vt:lpstr>Edinburgh Research</vt:lpstr>
      <vt:lpstr>Catagory Statistics</vt:lpstr>
      <vt:lpstr>Subcatagory Statistics</vt:lpstr>
      <vt:lpstr>Sheet2</vt:lpstr>
      <vt:lpstr>Outcomes Based on Luanched Date</vt:lpstr>
      <vt:lpstr>answer numeber two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Elsa Russom</cp:lastModifiedBy>
  <cp:lastPrinted>2019-11-14T21:37:25Z</cp:lastPrinted>
  <dcterms:created xsi:type="dcterms:W3CDTF">2017-04-20T15:17:24Z</dcterms:created>
  <dcterms:modified xsi:type="dcterms:W3CDTF">2019-11-18T07:06:59Z</dcterms:modified>
</cp:coreProperties>
</file>