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37FE717-E1CC-40CF-A16F-857048799F82}" xr6:coauthVersionLast="47" xr6:coauthVersionMax="47" xr10:uidLastSave="{00000000-0000-0000-0000-000000000000}"/>
  <bookViews>
    <workbookView xWindow="-90" yWindow="0" windowWidth="15540" windowHeight="1537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A8" i="1"/>
  <c r="D9" i="1"/>
  <c r="D8" i="1"/>
  <c r="B5" i="1"/>
  <c r="C5" i="1"/>
  <c r="A5" i="1"/>
  <c r="D5" i="1"/>
</calcChain>
</file>

<file path=xl/sharedStrings.xml><?xml version="1.0" encoding="utf-8"?>
<sst xmlns="http://schemas.openxmlformats.org/spreadsheetml/2006/main" count="17" uniqueCount="17">
  <si>
    <t>F（精细常数）</t>
    <phoneticPr fontId="1" type="noConversion"/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</si>
  <si>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等线"/>
        <family val="3"/>
        <charset val="134"/>
      </rPr>
      <t>ν</t>
    </r>
    <r>
      <rPr>
        <sz val="11"/>
        <color theme="1"/>
        <rFont val="等线"/>
        <family val="2"/>
        <scheme val="minor"/>
      </rPr>
      <t>(最小频差)</t>
    </r>
    <phoneticPr fontId="1" type="noConversion"/>
  </si>
  <si>
    <r>
      <rPr>
        <sz val="11"/>
        <color theme="1"/>
        <rFont val="GreekC_IV25"/>
      </rPr>
      <t>D</t>
    </r>
    <r>
      <rPr>
        <sz val="11"/>
        <color theme="1"/>
        <rFont val="等线"/>
        <family val="3"/>
        <charset val="134"/>
      </rPr>
      <t>ν</t>
    </r>
    <r>
      <rPr>
        <sz val="11"/>
        <color theme="1"/>
        <rFont val="等线"/>
        <family val="2"/>
        <scheme val="minor"/>
      </rPr>
      <t>sr(自由光谱范围)</t>
    </r>
    <phoneticPr fontId="1" type="noConversion"/>
  </si>
  <si>
    <t>光速m/s</t>
    <phoneticPr fontId="1" type="noConversion"/>
  </si>
  <si>
    <t>R（凹面镜反射率）</t>
    <phoneticPr fontId="1" type="noConversion"/>
  </si>
  <si>
    <t>纵模频差</t>
    <phoneticPr fontId="1" type="noConversion"/>
  </si>
  <si>
    <r>
      <rPr>
        <sz val="11"/>
        <color theme="1"/>
        <rFont val="等线"/>
        <family val="3"/>
        <charset val="134"/>
      </rPr>
      <t>Dq</t>
    </r>
    <r>
      <rPr>
        <sz val="11"/>
        <color theme="1"/>
        <rFont val="等线"/>
        <family val="2"/>
        <scheme val="minor"/>
      </rPr>
      <t>纵模频差</t>
    </r>
    <phoneticPr fontId="1" type="noConversion"/>
  </si>
  <si>
    <t>l（腔长）/mm</t>
    <phoneticPr fontId="1" type="noConversion"/>
  </si>
  <si>
    <t>理论值</t>
    <phoneticPr fontId="1" type="noConversion"/>
  </si>
  <si>
    <t>实测值</t>
    <phoneticPr fontId="1" type="noConversion"/>
  </si>
  <si>
    <r>
      <rPr>
        <sz val="11"/>
        <color theme="1"/>
        <rFont val="GreekC_IV25"/>
      </rPr>
      <t>D</t>
    </r>
    <r>
      <rPr>
        <sz val="11"/>
        <color theme="1"/>
        <rFont val="等线"/>
        <family val="3"/>
        <charset val="134"/>
      </rPr>
      <t>ν</t>
    </r>
    <r>
      <rPr>
        <sz val="11"/>
        <color theme="1"/>
        <rFont val="等线"/>
        <family val="2"/>
        <scheme val="minor"/>
      </rPr>
      <t>sr/</t>
    </r>
    <r>
      <rPr>
        <sz val="11"/>
        <color theme="1"/>
        <rFont val="GreekC_IV25"/>
      </rPr>
      <t>D</t>
    </r>
    <r>
      <rPr>
        <sz val="11"/>
        <color theme="1"/>
        <rFont val="等线"/>
        <family val="3"/>
        <charset val="134"/>
      </rPr>
      <t>Xf</t>
    </r>
    <phoneticPr fontId="1" type="noConversion"/>
  </si>
  <si>
    <t>L（半外腔）cm</t>
    <phoneticPr fontId="1" type="noConversion"/>
  </si>
  <si>
    <r>
      <rPr>
        <sz val="11"/>
        <color theme="1"/>
        <rFont val="GreekC_IV25"/>
      </rPr>
      <t>D</t>
    </r>
    <r>
      <rPr>
        <sz val="11"/>
        <color theme="1"/>
        <rFont val="等线"/>
        <family val="3"/>
        <charset val="134"/>
      </rPr>
      <t>Xf(</t>
    </r>
    <r>
      <rPr>
        <sz val="11"/>
        <color theme="1"/>
        <rFont val="等线"/>
        <family val="2"/>
      </rPr>
      <t>ms)</t>
    </r>
    <phoneticPr fontId="1" type="noConversion"/>
  </si>
  <si>
    <r>
      <rPr>
        <sz val="11"/>
        <color theme="1"/>
        <rFont val="GreekC_IV25"/>
      </rPr>
      <t>D</t>
    </r>
    <r>
      <rPr>
        <sz val="11"/>
        <color theme="1"/>
        <rFont val="等线"/>
        <family val="3"/>
        <charset val="134"/>
      </rPr>
      <t>X(</t>
    </r>
    <r>
      <rPr>
        <sz val="11"/>
        <color theme="1"/>
        <rFont val="等线"/>
        <family val="2"/>
      </rPr>
      <t>ms)</t>
    </r>
    <phoneticPr fontId="1" type="noConversion"/>
  </si>
  <si>
    <t>半值宽度</t>
    <phoneticPr fontId="1" type="noConversion"/>
  </si>
  <si>
    <t>F</t>
    <phoneticPr fontId="1" type="noConversion"/>
  </si>
  <si>
    <t>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</si>
</sst>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GreekC_IV25"/>
    </font>
    <font>
      <sz val="11"/>
      <color theme="1"/>
      <name val="Symbol"/>
      <family val="1"/>
      <charset val="2"/>
    </font>
    <font>
      <sz val="11"/>
      <color theme="1"/>
      <name val="等线"/>
      <family val="1"/>
      <charset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8" sqref="C8"/>
    </sheetView>
  </sheetViews>
  <sheetFormatPr defaultRowHeight="14" x14ac:dyDescent="0.3"/>
  <cols>
    <col min="1" max="1" width="17.58203125" customWidth="1"/>
    <col min="2" max="2" width="22.25" customWidth="1"/>
    <col min="3" max="3" width="17" customWidth="1"/>
    <col min="4" max="4" width="17.75" customWidth="1"/>
  </cols>
  <sheetData>
    <row r="1" spans="1:7" ht="15.5" x14ac:dyDescent="0.3">
      <c r="A1" s="1" t="s">
        <v>7</v>
      </c>
      <c r="B1" s="1" t="s">
        <v>4</v>
      </c>
      <c r="C1" s="1" t="s">
        <v>3</v>
      </c>
      <c r="D1" s="1" t="s">
        <v>11</v>
      </c>
      <c r="E1" s="4" t="s">
        <v>12</v>
      </c>
      <c r="F1" s="4" t="s">
        <v>13</v>
      </c>
      <c r="G1" s="5" t="s">
        <v>16</v>
      </c>
    </row>
    <row r="2" spans="1:7" x14ac:dyDescent="0.3">
      <c r="A2" s="1">
        <v>20</v>
      </c>
      <c r="B2" s="1">
        <v>0.99</v>
      </c>
      <c r="C2" s="1">
        <v>299792458</v>
      </c>
      <c r="D2" s="1">
        <v>24.6</v>
      </c>
      <c r="E2" s="1">
        <v>13.12</v>
      </c>
      <c r="F2" s="1">
        <v>11.28</v>
      </c>
      <c r="G2" s="1">
        <v>0.72</v>
      </c>
    </row>
    <row r="3" spans="1:7" x14ac:dyDescent="0.3">
      <c r="A3" t="s">
        <v>8</v>
      </c>
      <c r="E3">
        <v>33</v>
      </c>
      <c r="F3">
        <v>4</v>
      </c>
      <c r="G3">
        <v>1.5</v>
      </c>
    </row>
    <row r="4" spans="1:7" ht="15.5" x14ac:dyDescent="0.3">
      <c r="A4" s="1" t="s">
        <v>0</v>
      </c>
      <c r="B4" s="1" t="s">
        <v>2</v>
      </c>
      <c r="C4" s="2" t="s">
        <v>1</v>
      </c>
      <c r="D4" s="3" t="s">
        <v>6</v>
      </c>
    </row>
    <row r="5" spans="1:7" x14ac:dyDescent="0.3">
      <c r="A5" s="1">
        <f>PI()*(B2)/(1-B2)</f>
        <v>311.01767270538926</v>
      </c>
      <c r="B5" s="1">
        <f>C2/(4*A2*10^(-3))</f>
        <v>3747405725</v>
      </c>
      <c r="C5" s="1">
        <f>B5/A5</f>
        <v>12048851.412214512</v>
      </c>
      <c r="D5">
        <f>C2/(2*D2*10^(-2))</f>
        <v>609334264.22764218</v>
      </c>
    </row>
    <row r="6" spans="1:7" x14ac:dyDescent="0.3">
      <c r="A6" s="1" t="s">
        <v>9</v>
      </c>
    </row>
    <row r="7" spans="1:7" ht="15.5" x14ac:dyDescent="0.3">
      <c r="A7" s="1" t="s">
        <v>10</v>
      </c>
      <c r="B7" t="s">
        <v>5</v>
      </c>
      <c r="C7" t="s">
        <v>14</v>
      </c>
      <c r="D7" t="s">
        <v>15</v>
      </c>
    </row>
    <row r="8" spans="1:7" x14ac:dyDescent="0.3">
      <c r="A8">
        <f>B5/E3</f>
        <v>113557749.24242425</v>
      </c>
      <c r="B8">
        <f>A8*F3</f>
        <v>454230996.969697</v>
      </c>
      <c r="C8">
        <f>G3*A8</f>
        <v>170336623.86363637</v>
      </c>
      <c r="D8">
        <f>B5/C8</f>
        <v>22</v>
      </c>
    </row>
    <row r="9" spans="1:7" x14ac:dyDescent="0.3">
      <c r="D9">
        <f>B5/C5</f>
        <v>311.01767270538926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胡桃</dc:creator>
  <cp:lastModifiedBy>煦航 张</cp:lastModifiedBy>
  <dcterms:created xsi:type="dcterms:W3CDTF">2015-06-05T18:19:34Z</dcterms:created>
  <dcterms:modified xsi:type="dcterms:W3CDTF">2025-04-22T15:38:16Z</dcterms:modified>
</cp:coreProperties>
</file>