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00" windowHeight="7815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<sst xmlns="http://schemas.openxmlformats.org/spreadsheetml/2006/main" count="15" uniqueCount="15">
  <si>
    <t>焦距M</t>
  </si>
  <si>
    <t>波长</t>
  </si>
  <si>
    <t>像素</t>
  </si>
  <si>
    <t>x0</t>
  </si>
  <si>
    <t>y0</t>
  </si>
  <si>
    <t>x1</t>
  </si>
  <si>
    <t>y1</t>
  </si>
  <si>
    <t>h</t>
  </si>
  <si>
    <t>D</t>
  </si>
  <si>
    <t>偏振片旋转角度</t>
  </si>
  <si>
    <t>检偏器旋转角度</t>
  </si>
  <si>
    <t>灰度\镜头偏转度</t>
  </si>
  <si>
    <t>min</t>
  </si>
  <si>
    <t>max</t>
  </si>
  <si>
    <t>Δ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</si>
</sst>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11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tabSelected="1" workbookViewId="0">
      <selection activeCell="B2" sqref="B2"/>
    </sheetView>
  </sheetViews>
  <sheetFormatPr defaultColWidth="9" defaultRowHeight="14.25" outlineLevelCol="5"/>
  <cols>
    <col min="3" max="5" width="12.7109375"/>
  </cols>
  <sheetData>
    <row r="1" spans="1:3">
      <c r="A1" t="s">
        <v>0</v>
      </c>
      <c r="B1" t="s">
        <v>1</v>
      </c>
      <c r="C1" t="s">
        <v>2</v>
      </c>
    </row>
    <row r="2" spans="1:3">
      <c r="A2">
        <v>0.15</v>
      </c>
      <c r="B2" s="1">
        <v>5.32e-7</v>
      </c>
      <c r="C2" s="1">
        <v>5.2e-6</v>
      </c>
    </row>
    <row r="3" spans="1:6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</row>
    <row r="4" spans="1:6">
      <c r="A4">
        <v>1116</v>
      </c>
      <c r="B4">
        <v>752</v>
      </c>
      <c r="C4">
        <v>66</v>
      </c>
      <c r="D4">
        <v>738</v>
      </c>
      <c r="E4">
        <f>((AVERAGE(A4:A6)-AVERAGE(C4:C6))^2+(AVERAGE(B4:B6)-AVERAGE(D4:D6))^2)^(1/2)</f>
        <v>1060.7873386206</v>
      </c>
      <c r="F4" s="1">
        <f>B2*A2/(C2*E4)</f>
        <v>1.44667581214811e-5</v>
      </c>
    </row>
    <row r="5" spans="1:4">
      <c r="A5">
        <v>1134</v>
      </c>
      <c r="B5">
        <v>750</v>
      </c>
      <c r="C5">
        <v>66</v>
      </c>
      <c r="D5">
        <v>738</v>
      </c>
    </row>
    <row r="6" spans="1:4">
      <c r="A6">
        <v>1128</v>
      </c>
      <c r="B6">
        <v>756</v>
      </c>
      <c r="C6">
        <v>64</v>
      </c>
      <c r="D6">
        <v>734</v>
      </c>
    </row>
    <row r="8" spans="1:2">
      <c r="A8" t="s">
        <v>9</v>
      </c>
      <c r="B8" t="s">
        <v>10</v>
      </c>
    </row>
    <row r="9" spans="1:3">
      <c r="A9">
        <v>134</v>
      </c>
      <c r="B9">
        <v>134</v>
      </c>
      <c r="C9">
        <f>AVERAGE(A9:A11)-AVERAGE(B9:B11)</f>
        <v>0</v>
      </c>
    </row>
    <row r="10" spans="1:2">
      <c r="A10">
        <v>136</v>
      </c>
      <c r="B10">
        <v>136</v>
      </c>
    </row>
    <row r="11" spans="1:2">
      <c r="A11">
        <v>135</v>
      </c>
      <c r="B11">
        <v>135</v>
      </c>
    </row>
    <row r="13" spans="1:4">
      <c r="A13" t="s">
        <v>11</v>
      </c>
      <c r="B13">
        <v>0</v>
      </c>
      <c r="C13">
        <v>10</v>
      </c>
      <c r="D13">
        <v>-10</v>
      </c>
    </row>
    <row r="14" spans="1:4">
      <c r="A14">
        <v>0</v>
      </c>
      <c r="B14">
        <v>1.1</v>
      </c>
      <c r="C14">
        <v>8.1</v>
      </c>
      <c r="D14">
        <v>8.4</v>
      </c>
    </row>
    <row r="15" spans="1:4">
      <c r="A15">
        <v>25</v>
      </c>
      <c r="B15">
        <v>0.6</v>
      </c>
      <c r="C15">
        <v>7.6</v>
      </c>
      <c r="D15">
        <v>8.5</v>
      </c>
    </row>
    <row r="16" spans="1:4">
      <c r="A16">
        <v>50</v>
      </c>
      <c r="B16">
        <v>0.2</v>
      </c>
      <c r="C16">
        <v>8.1</v>
      </c>
      <c r="D16">
        <v>7.9</v>
      </c>
    </row>
    <row r="17" spans="1:4">
      <c r="A17">
        <v>75</v>
      </c>
      <c r="B17">
        <v>0.2</v>
      </c>
      <c r="C17">
        <v>7.7</v>
      </c>
      <c r="D17">
        <v>7.4</v>
      </c>
    </row>
    <row r="18" spans="1:4">
      <c r="A18">
        <v>100</v>
      </c>
      <c r="B18">
        <v>0</v>
      </c>
      <c r="C18">
        <v>7.9</v>
      </c>
      <c r="D18">
        <v>7</v>
      </c>
    </row>
    <row r="19" spans="1:4">
      <c r="A19">
        <v>125</v>
      </c>
      <c r="B19">
        <v>1.6</v>
      </c>
      <c r="C19">
        <v>8.2</v>
      </c>
      <c r="D19">
        <v>7.8</v>
      </c>
    </row>
    <row r="20" spans="1:4">
      <c r="A20">
        <v>150</v>
      </c>
      <c r="B20">
        <v>0</v>
      </c>
      <c r="C20">
        <v>8.1</v>
      </c>
      <c r="D20">
        <v>8.6</v>
      </c>
    </row>
    <row r="21" spans="1:4">
      <c r="A21">
        <v>175</v>
      </c>
      <c r="B21">
        <v>2.4</v>
      </c>
      <c r="C21">
        <v>9</v>
      </c>
      <c r="D21">
        <v>9.6</v>
      </c>
    </row>
    <row r="22" spans="1:4">
      <c r="A22">
        <v>200</v>
      </c>
      <c r="B22">
        <v>0.1</v>
      </c>
      <c r="C22">
        <v>8</v>
      </c>
      <c r="D22">
        <v>6.8</v>
      </c>
    </row>
    <row r="23" spans="1:4">
      <c r="A23">
        <v>225</v>
      </c>
      <c r="B23">
        <v>0.3</v>
      </c>
      <c r="C23">
        <v>8.8</v>
      </c>
      <c r="D23">
        <v>7.3</v>
      </c>
    </row>
    <row r="24" spans="1:4">
      <c r="A24">
        <v>250</v>
      </c>
      <c r="B24">
        <v>0.4</v>
      </c>
      <c r="C24">
        <v>8.4</v>
      </c>
      <c r="D24">
        <v>7.9</v>
      </c>
    </row>
    <row r="25" spans="1:4">
      <c r="A25" t="s">
        <v>12</v>
      </c>
      <c r="B25">
        <f>MIN(B14:B24)</f>
        <v>0</v>
      </c>
      <c r="C25">
        <f t="shared" ref="C25:D25" si="0">MIN(C14:C24)</f>
        <v>7.6</v>
      </c>
      <c r="D25">
        <f t="shared" si="0"/>
        <v>6.8</v>
      </c>
    </row>
    <row r="26" spans="1:4">
      <c r="A26" t="s">
        <v>13</v>
      </c>
      <c r="B26">
        <f>MAX(B14:B24)</f>
        <v>2.4</v>
      </c>
      <c r="C26">
        <f t="shared" ref="C26:D26" si="1">MAX(C14:C24)</f>
        <v>9</v>
      </c>
      <c r="D26">
        <f t="shared" si="1"/>
        <v>9.6</v>
      </c>
    </row>
    <row r="27" spans="1:4">
      <c r="A27" t="s">
        <v>14</v>
      </c>
      <c r="B27">
        <f>(B26-B25)/(B25+B26)</f>
        <v>1</v>
      </c>
      <c r="C27">
        <f>(C26-C25)/(C25+C26)</f>
        <v>0.0843373493975904</v>
      </c>
      <c r="D27">
        <f>(D26-D25)/(D25+D26)</f>
        <v>0.170731707317073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胡桃</dc:creator>
  <cp:lastModifiedBy>hsl</cp:lastModifiedBy>
  <dcterms:created xsi:type="dcterms:W3CDTF">2015-06-06T18:19:00Z</dcterms:created>
  <dcterms:modified xsi:type="dcterms:W3CDTF">2025-04-13T23:16:35Z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4CF775C976673ABC777AF7676A9B3E8C_43</vt:lpwstr>
  </property>
  <property fmtid="{D5CDD505-2E9C-101B-9397-08002B2CF9AE}" pid="3" name="KSOProductBuildVer">
    <vt:lpwstr>2052-12.8.2.14769</vt:lpwstr>
  </property>
</Properties>
</file>