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ts IOT\SH-ESP32-VolvoMD2030-DataCollector\Misc\"/>
    </mc:Choice>
  </mc:AlternateContent>
  <bookViews>
    <workbookView xWindow="0" yWindow="0" windowWidth="12765" windowHeight="9675"/>
  </bookViews>
  <sheets>
    <sheet name="raw Data" sheetId="1" r:id="rId1"/>
    <sheet name="Feuil5" sheetId="6" r:id="rId2"/>
    <sheet name="Feuil1" sheetId="7" r:id="rId3"/>
  </sheets>
  <definedNames>
    <definedName name="_xlnm._FilterDatabase" localSheetId="0" hidden="1">'raw Data'!$A$1:$C$104</definedName>
  </definedNames>
  <calcPr calcId="152511"/>
  <fileRecoveryPr repairLoad="1"/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7"/>
  <c r="E95" i="6"/>
  <c r="E96" i="6"/>
  <c r="E97" i="6"/>
  <c r="E98" i="6"/>
  <c r="E99" i="6"/>
  <c r="E100" i="6"/>
  <c r="E10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H95" i="6"/>
  <c r="E2" i="6"/>
  <c r="O49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</calcChain>
</file>

<file path=xl/sharedStrings.xml><?xml version="1.0" encoding="utf-8"?>
<sst xmlns="http://schemas.openxmlformats.org/spreadsheetml/2006/main" count="17" uniqueCount="12">
  <si>
    <t>Temperature</t>
  </si>
  <si>
    <t>tension</t>
  </si>
  <si>
    <t>Résistance</t>
  </si>
  <si>
    <t>Ajust</t>
  </si>
  <si>
    <t xml:space="preserve">Rapport : </t>
  </si>
  <si>
    <t>Mesure</t>
  </si>
  <si>
    <t>Temperature (K)</t>
  </si>
  <si>
    <t>Temperature (°C)</t>
  </si>
  <si>
    <t>T° théorique</t>
  </si>
  <si>
    <t>R value (ohms)</t>
  </si>
  <si>
    <t>Voltage (V)</t>
  </si>
  <si>
    <t>Data collected with Arduino using voltage divider with 1k ohm resistor + DS18B20 thermistor in // to get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</si>
</sst>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R value (ohms)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3935695538057744E-2"/>
                  <c:y val="-0.51042286380869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Data'!$A$2:$A$105</c:f>
              <c:numCache>
                <c:formatCode>General</c:formatCode>
                <c:ptCount val="104"/>
                <c:pt idx="0">
                  <c:v>100</c:v>
                </c:pt>
                <c:pt idx="1">
                  <c:v>87.19</c:v>
                </c:pt>
                <c:pt idx="2">
                  <c:v>91.19</c:v>
                </c:pt>
                <c:pt idx="3">
                  <c:v>91.81</c:v>
                </c:pt>
                <c:pt idx="4">
                  <c:v>80.25</c:v>
                </c:pt>
                <c:pt idx="5">
                  <c:v>76.31</c:v>
                </c:pt>
                <c:pt idx="6">
                  <c:v>80.05</c:v>
                </c:pt>
                <c:pt idx="7">
                  <c:v>88.19</c:v>
                </c:pt>
                <c:pt idx="8">
                  <c:v>89.12</c:v>
                </c:pt>
                <c:pt idx="9">
                  <c:v>85.31</c:v>
                </c:pt>
                <c:pt idx="10">
                  <c:v>90.19</c:v>
                </c:pt>
                <c:pt idx="11">
                  <c:v>79.5</c:v>
                </c:pt>
                <c:pt idx="12">
                  <c:v>77.37</c:v>
                </c:pt>
                <c:pt idx="13">
                  <c:v>82.5</c:v>
                </c:pt>
                <c:pt idx="14">
                  <c:v>83.19</c:v>
                </c:pt>
                <c:pt idx="15">
                  <c:v>81</c:v>
                </c:pt>
                <c:pt idx="16">
                  <c:v>81.5</c:v>
                </c:pt>
                <c:pt idx="17">
                  <c:v>84.69</c:v>
                </c:pt>
                <c:pt idx="18">
                  <c:v>82.06</c:v>
                </c:pt>
                <c:pt idx="19">
                  <c:v>86.19</c:v>
                </c:pt>
                <c:pt idx="20">
                  <c:v>77.81</c:v>
                </c:pt>
                <c:pt idx="21">
                  <c:v>81.37</c:v>
                </c:pt>
                <c:pt idx="22">
                  <c:v>74.94</c:v>
                </c:pt>
                <c:pt idx="23">
                  <c:v>76</c:v>
                </c:pt>
                <c:pt idx="24">
                  <c:v>77.06</c:v>
                </c:pt>
                <c:pt idx="25">
                  <c:v>78.81</c:v>
                </c:pt>
                <c:pt idx="26">
                  <c:v>75.56</c:v>
                </c:pt>
                <c:pt idx="27">
                  <c:v>69.44</c:v>
                </c:pt>
                <c:pt idx="28">
                  <c:v>74.37</c:v>
                </c:pt>
                <c:pt idx="29">
                  <c:v>72.37</c:v>
                </c:pt>
                <c:pt idx="30">
                  <c:v>69.94</c:v>
                </c:pt>
                <c:pt idx="31">
                  <c:v>71.31</c:v>
                </c:pt>
                <c:pt idx="32">
                  <c:v>68.75</c:v>
                </c:pt>
                <c:pt idx="33">
                  <c:v>65.75</c:v>
                </c:pt>
                <c:pt idx="34">
                  <c:v>67.62</c:v>
                </c:pt>
                <c:pt idx="35">
                  <c:v>66.75</c:v>
                </c:pt>
                <c:pt idx="36">
                  <c:v>64.56</c:v>
                </c:pt>
                <c:pt idx="37">
                  <c:v>63.63</c:v>
                </c:pt>
                <c:pt idx="38">
                  <c:v>59.88</c:v>
                </c:pt>
                <c:pt idx="39">
                  <c:v>61.38</c:v>
                </c:pt>
                <c:pt idx="40">
                  <c:v>58.94</c:v>
                </c:pt>
                <c:pt idx="41">
                  <c:v>58.44</c:v>
                </c:pt>
                <c:pt idx="42">
                  <c:v>62.69</c:v>
                </c:pt>
                <c:pt idx="43">
                  <c:v>52.31</c:v>
                </c:pt>
                <c:pt idx="44">
                  <c:v>65.19</c:v>
                </c:pt>
                <c:pt idx="45">
                  <c:v>60.69</c:v>
                </c:pt>
                <c:pt idx="46">
                  <c:v>44.25</c:v>
                </c:pt>
                <c:pt idx="47">
                  <c:v>57</c:v>
                </c:pt>
                <c:pt idx="48">
                  <c:v>56</c:v>
                </c:pt>
                <c:pt idx="49">
                  <c:v>62.13</c:v>
                </c:pt>
                <c:pt idx="50">
                  <c:v>54.63</c:v>
                </c:pt>
                <c:pt idx="51">
                  <c:v>51.06</c:v>
                </c:pt>
                <c:pt idx="52">
                  <c:v>48.31</c:v>
                </c:pt>
                <c:pt idx="53">
                  <c:v>46.5</c:v>
                </c:pt>
                <c:pt idx="54">
                  <c:v>43.5</c:v>
                </c:pt>
                <c:pt idx="55">
                  <c:v>55.38</c:v>
                </c:pt>
                <c:pt idx="56">
                  <c:v>53.75</c:v>
                </c:pt>
                <c:pt idx="57">
                  <c:v>49.19</c:v>
                </c:pt>
                <c:pt idx="58">
                  <c:v>50.13</c:v>
                </c:pt>
                <c:pt idx="59">
                  <c:v>38.880000000000003</c:v>
                </c:pt>
                <c:pt idx="60">
                  <c:v>39.75</c:v>
                </c:pt>
                <c:pt idx="61">
                  <c:v>41.81</c:v>
                </c:pt>
                <c:pt idx="62">
                  <c:v>37.06</c:v>
                </c:pt>
                <c:pt idx="63">
                  <c:v>42.69</c:v>
                </c:pt>
                <c:pt idx="64">
                  <c:v>35.630000000000003</c:v>
                </c:pt>
                <c:pt idx="65">
                  <c:v>32.380000000000003</c:v>
                </c:pt>
                <c:pt idx="66">
                  <c:v>39.25</c:v>
                </c:pt>
                <c:pt idx="67">
                  <c:v>36.56</c:v>
                </c:pt>
                <c:pt idx="68">
                  <c:v>40.19</c:v>
                </c:pt>
                <c:pt idx="69">
                  <c:v>34.44</c:v>
                </c:pt>
                <c:pt idx="70">
                  <c:v>35.31</c:v>
                </c:pt>
                <c:pt idx="71">
                  <c:v>42</c:v>
                </c:pt>
                <c:pt idx="72">
                  <c:v>34.81</c:v>
                </c:pt>
                <c:pt idx="73">
                  <c:v>32.75</c:v>
                </c:pt>
                <c:pt idx="74">
                  <c:v>28.25</c:v>
                </c:pt>
                <c:pt idx="75">
                  <c:v>47.38</c:v>
                </c:pt>
                <c:pt idx="76">
                  <c:v>31.31</c:v>
                </c:pt>
                <c:pt idx="77">
                  <c:v>30.62</c:v>
                </c:pt>
                <c:pt idx="78">
                  <c:v>31.75</c:v>
                </c:pt>
                <c:pt idx="79">
                  <c:v>36.06</c:v>
                </c:pt>
                <c:pt idx="80">
                  <c:v>30.19</c:v>
                </c:pt>
                <c:pt idx="81">
                  <c:v>33.81</c:v>
                </c:pt>
                <c:pt idx="82">
                  <c:v>32.130000000000003</c:v>
                </c:pt>
                <c:pt idx="83">
                  <c:v>31</c:v>
                </c:pt>
                <c:pt idx="84">
                  <c:v>29.37</c:v>
                </c:pt>
                <c:pt idx="85">
                  <c:v>26.44</c:v>
                </c:pt>
                <c:pt idx="86">
                  <c:v>29</c:v>
                </c:pt>
                <c:pt idx="87">
                  <c:v>25.87</c:v>
                </c:pt>
                <c:pt idx="88">
                  <c:v>24.56</c:v>
                </c:pt>
                <c:pt idx="89">
                  <c:v>29.81</c:v>
                </c:pt>
                <c:pt idx="90">
                  <c:v>27.25</c:v>
                </c:pt>
                <c:pt idx="91">
                  <c:v>23.06</c:v>
                </c:pt>
                <c:pt idx="92">
                  <c:v>22.87</c:v>
                </c:pt>
                <c:pt idx="93">
                  <c:v>21.25</c:v>
                </c:pt>
                <c:pt idx="94">
                  <c:v>24.06</c:v>
                </c:pt>
                <c:pt idx="95">
                  <c:v>22.75</c:v>
                </c:pt>
                <c:pt idx="96">
                  <c:v>22.81</c:v>
                </c:pt>
                <c:pt idx="97">
                  <c:v>20.25</c:v>
                </c:pt>
                <c:pt idx="98">
                  <c:v>20.75</c:v>
                </c:pt>
                <c:pt idx="99">
                  <c:v>21.06</c:v>
                </c:pt>
                <c:pt idx="100">
                  <c:v>27.69</c:v>
                </c:pt>
                <c:pt idx="101">
                  <c:v>27.87</c:v>
                </c:pt>
                <c:pt idx="102">
                  <c:v>26.94</c:v>
                </c:pt>
              </c:numCache>
            </c:numRef>
          </c:xVal>
          <c:yVal>
            <c:numRef>
              <c:f>'raw Data'!$C$2:$C$105</c:f>
              <c:numCache>
                <c:formatCode>General</c:formatCode>
                <c:ptCount val="104"/>
                <c:pt idx="0">
                  <c:v>0</c:v>
                </c:pt>
                <c:pt idx="1">
                  <c:v>115</c:v>
                </c:pt>
                <c:pt idx="2">
                  <c:v>117</c:v>
                </c:pt>
                <c:pt idx="3">
                  <c:v>121</c:v>
                </c:pt>
                <c:pt idx="4">
                  <c:v>138</c:v>
                </c:pt>
                <c:pt idx="5">
                  <c:v>151</c:v>
                </c:pt>
                <c:pt idx="6">
                  <c:v>155</c:v>
                </c:pt>
                <c:pt idx="7">
                  <c:v>157</c:v>
                </c:pt>
                <c:pt idx="8">
                  <c:v>159</c:v>
                </c:pt>
                <c:pt idx="9">
                  <c:v>161</c:v>
                </c:pt>
                <c:pt idx="10">
                  <c:v>165</c:v>
                </c:pt>
                <c:pt idx="11">
                  <c:v>169</c:v>
                </c:pt>
                <c:pt idx="12">
                  <c:v>175</c:v>
                </c:pt>
                <c:pt idx="13">
                  <c:v>182</c:v>
                </c:pt>
                <c:pt idx="14">
                  <c:v>188</c:v>
                </c:pt>
                <c:pt idx="15">
                  <c:v>190</c:v>
                </c:pt>
                <c:pt idx="16">
                  <c:v>194</c:v>
                </c:pt>
                <c:pt idx="17">
                  <c:v>196</c:v>
                </c:pt>
                <c:pt idx="18">
                  <c:v>201</c:v>
                </c:pt>
                <c:pt idx="19">
                  <c:v>207</c:v>
                </c:pt>
                <c:pt idx="20">
                  <c:v>209</c:v>
                </c:pt>
                <c:pt idx="21">
                  <c:v>222</c:v>
                </c:pt>
                <c:pt idx="22">
                  <c:v>236</c:v>
                </c:pt>
                <c:pt idx="23">
                  <c:v>238</c:v>
                </c:pt>
                <c:pt idx="24">
                  <c:v>243</c:v>
                </c:pt>
                <c:pt idx="25">
                  <c:v>245</c:v>
                </c:pt>
                <c:pt idx="26">
                  <c:v>263</c:v>
                </c:pt>
                <c:pt idx="27">
                  <c:v>283</c:v>
                </c:pt>
                <c:pt idx="28">
                  <c:v>288</c:v>
                </c:pt>
                <c:pt idx="29">
                  <c:v>290</c:v>
                </c:pt>
                <c:pt idx="30">
                  <c:v>305</c:v>
                </c:pt>
                <c:pt idx="31">
                  <c:v>313</c:v>
                </c:pt>
                <c:pt idx="32">
                  <c:v>339</c:v>
                </c:pt>
                <c:pt idx="33">
                  <c:v>347</c:v>
                </c:pt>
                <c:pt idx="34">
                  <c:v>352</c:v>
                </c:pt>
                <c:pt idx="35">
                  <c:v>360</c:v>
                </c:pt>
                <c:pt idx="36">
                  <c:v>371</c:v>
                </c:pt>
                <c:pt idx="37">
                  <c:v>377</c:v>
                </c:pt>
                <c:pt idx="38">
                  <c:v>391</c:v>
                </c:pt>
                <c:pt idx="39">
                  <c:v>394</c:v>
                </c:pt>
                <c:pt idx="40">
                  <c:v>403</c:v>
                </c:pt>
                <c:pt idx="41">
                  <c:v>406</c:v>
                </c:pt>
                <c:pt idx="42">
                  <c:v>414</c:v>
                </c:pt>
                <c:pt idx="43">
                  <c:v>420</c:v>
                </c:pt>
                <c:pt idx="44">
                  <c:v>429</c:v>
                </c:pt>
                <c:pt idx="45">
                  <c:v>476</c:v>
                </c:pt>
                <c:pt idx="46">
                  <c:v>486</c:v>
                </c:pt>
                <c:pt idx="47">
                  <c:v>503</c:v>
                </c:pt>
                <c:pt idx="48">
                  <c:v>520</c:v>
                </c:pt>
                <c:pt idx="49">
                  <c:v>523</c:v>
                </c:pt>
                <c:pt idx="50">
                  <c:v>540</c:v>
                </c:pt>
                <c:pt idx="51">
                  <c:v>591</c:v>
                </c:pt>
                <c:pt idx="52">
                  <c:v>670</c:v>
                </c:pt>
                <c:pt idx="53">
                  <c:v>682</c:v>
                </c:pt>
                <c:pt idx="54">
                  <c:v>687</c:v>
                </c:pt>
                <c:pt idx="55">
                  <c:v>695</c:v>
                </c:pt>
                <c:pt idx="56">
                  <c:v>699</c:v>
                </c:pt>
                <c:pt idx="57">
                  <c:v>712</c:v>
                </c:pt>
                <c:pt idx="58">
                  <c:v>775</c:v>
                </c:pt>
                <c:pt idx="59">
                  <c:v>804</c:v>
                </c:pt>
                <c:pt idx="60">
                  <c:v>828</c:v>
                </c:pt>
                <c:pt idx="61">
                  <c:v>895</c:v>
                </c:pt>
                <c:pt idx="62">
                  <c:v>944</c:v>
                </c:pt>
                <c:pt idx="63">
                  <c:v>956</c:v>
                </c:pt>
                <c:pt idx="64">
                  <c:v>1014</c:v>
                </c:pt>
                <c:pt idx="65">
                  <c:v>1044</c:v>
                </c:pt>
                <c:pt idx="66">
                  <c:v>1051</c:v>
                </c:pt>
                <c:pt idx="67">
                  <c:v>1057</c:v>
                </c:pt>
                <c:pt idx="68">
                  <c:v>1076</c:v>
                </c:pt>
                <c:pt idx="69">
                  <c:v>1115</c:v>
                </c:pt>
                <c:pt idx="70">
                  <c:v>1128</c:v>
                </c:pt>
                <c:pt idx="71">
                  <c:v>1149</c:v>
                </c:pt>
                <c:pt idx="72">
                  <c:v>1183</c:v>
                </c:pt>
                <c:pt idx="73">
                  <c:v>1190</c:v>
                </c:pt>
                <c:pt idx="74">
                  <c:v>1310</c:v>
                </c:pt>
                <c:pt idx="75">
                  <c:v>1318</c:v>
                </c:pt>
                <c:pt idx="76">
                  <c:v>1342</c:v>
                </c:pt>
                <c:pt idx="77">
                  <c:v>1359</c:v>
                </c:pt>
                <c:pt idx="78">
                  <c:v>1427</c:v>
                </c:pt>
                <c:pt idx="79">
                  <c:v>1435</c:v>
                </c:pt>
                <c:pt idx="80">
                  <c:v>1546</c:v>
                </c:pt>
                <c:pt idx="81">
                  <c:v>1555</c:v>
                </c:pt>
                <c:pt idx="82">
                  <c:v>1565</c:v>
                </c:pt>
                <c:pt idx="83">
                  <c:v>1615</c:v>
                </c:pt>
                <c:pt idx="84">
                  <c:v>1666</c:v>
                </c:pt>
                <c:pt idx="85">
                  <c:v>1709</c:v>
                </c:pt>
                <c:pt idx="86">
                  <c:v>1753</c:v>
                </c:pt>
                <c:pt idx="87">
                  <c:v>1811</c:v>
                </c:pt>
                <c:pt idx="88">
                  <c:v>1846</c:v>
                </c:pt>
                <c:pt idx="89">
                  <c:v>1870</c:v>
                </c:pt>
                <c:pt idx="90">
                  <c:v>2025</c:v>
                </c:pt>
                <c:pt idx="91">
                  <c:v>2052</c:v>
                </c:pt>
                <c:pt idx="92">
                  <c:v>2066</c:v>
                </c:pt>
                <c:pt idx="93">
                  <c:v>2094</c:v>
                </c:pt>
                <c:pt idx="94">
                  <c:v>2108</c:v>
                </c:pt>
                <c:pt idx="95">
                  <c:v>2182</c:v>
                </c:pt>
                <c:pt idx="96">
                  <c:v>2212</c:v>
                </c:pt>
                <c:pt idx="97">
                  <c:v>2227</c:v>
                </c:pt>
                <c:pt idx="98">
                  <c:v>2243</c:v>
                </c:pt>
                <c:pt idx="99">
                  <c:v>2290</c:v>
                </c:pt>
                <c:pt idx="100">
                  <c:v>2587</c:v>
                </c:pt>
                <c:pt idx="101">
                  <c:v>2607</c:v>
                </c:pt>
                <c:pt idx="102">
                  <c:v>2789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A9-4E52-9A56-510ED015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49936"/>
        <c:axId val="1635947760"/>
      </c:scatterChart>
      <c:valAx>
        <c:axId val="16359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7760"/>
        <c:crosses val="autoZero"/>
        <c:crossBetween val="midCat"/>
      </c:valAx>
      <c:valAx>
        <c:axId val="16359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94912313419153E-2"/>
          <c:y val="0.1065906826299878"/>
          <c:w val="0.93877724530700257"/>
          <c:h val="0.847323173901521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Approx Température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076830769883246"/>
                  <c:y val="-0.6026323886376493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Feuil5!$A$2:$A$102</c:f>
              <c:numCache>
                <c:formatCode>General</c:formatCode>
                <c:ptCount val="101"/>
                <c:pt idx="0">
                  <c:v>115</c:v>
                </c:pt>
                <c:pt idx="1">
                  <c:v>117</c:v>
                </c:pt>
                <c:pt idx="2">
                  <c:v>121</c:v>
                </c:pt>
                <c:pt idx="3">
                  <c:v>138</c:v>
                </c:pt>
                <c:pt idx="4">
                  <c:v>151</c:v>
                </c:pt>
                <c:pt idx="5">
                  <c:v>155</c:v>
                </c:pt>
                <c:pt idx="6">
                  <c:v>157</c:v>
                </c:pt>
                <c:pt idx="7">
                  <c:v>159</c:v>
                </c:pt>
                <c:pt idx="8">
                  <c:v>161</c:v>
                </c:pt>
                <c:pt idx="9">
                  <c:v>165</c:v>
                </c:pt>
                <c:pt idx="10">
                  <c:v>169</c:v>
                </c:pt>
                <c:pt idx="11">
                  <c:v>175</c:v>
                </c:pt>
                <c:pt idx="12">
                  <c:v>182</c:v>
                </c:pt>
                <c:pt idx="13">
                  <c:v>188</c:v>
                </c:pt>
                <c:pt idx="14">
                  <c:v>190</c:v>
                </c:pt>
                <c:pt idx="15">
                  <c:v>194</c:v>
                </c:pt>
                <c:pt idx="16">
                  <c:v>196</c:v>
                </c:pt>
                <c:pt idx="17">
                  <c:v>201</c:v>
                </c:pt>
                <c:pt idx="18">
                  <c:v>207</c:v>
                </c:pt>
                <c:pt idx="19">
                  <c:v>209</c:v>
                </c:pt>
                <c:pt idx="20">
                  <c:v>222</c:v>
                </c:pt>
                <c:pt idx="21">
                  <c:v>236</c:v>
                </c:pt>
                <c:pt idx="22">
                  <c:v>238</c:v>
                </c:pt>
                <c:pt idx="23">
                  <c:v>243</c:v>
                </c:pt>
                <c:pt idx="24">
                  <c:v>245</c:v>
                </c:pt>
                <c:pt idx="25">
                  <c:v>263</c:v>
                </c:pt>
                <c:pt idx="26">
                  <c:v>283</c:v>
                </c:pt>
                <c:pt idx="27">
                  <c:v>288</c:v>
                </c:pt>
                <c:pt idx="28">
                  <c:v>290</c:v>
                </c:pt>
                <c:pt idx="29">
                  <c:v>305</c:v>
                </c:pt>
                <c:pt idx="30">
                  <c:v>313</c:v>
                </c:pt>
                <c:pt idx="31">
                  <c:v>339</c:v>
                </c:pt>
                <c:pt idx="32">
                  <c:v>347</c:v>
                </c:pt>
                <c:pt idx="33">
                  <c:v>352</c:v>
                </c:pt>
                <c:pt idx="34">
                  <c:v>360</c:v>
                </c:pt>
                <c:pt idx="35">
                  <c:v>371</c:v>
                </c:pt>
                <c:pt idx="36">
                  <c:v>377</c:v>
                </c:pt>
                <c:pt idx="37">
                  <c:v>391</c:v>
                </c:pt>
                <c:pt idx="38">
                  <c:v>394</c:v>
                </c:pt>
                <c:pt idx="39">
                  <c:v>403</c:v>
                </c:pt>
                <c:pt idx="40">
                  <c:v>406</c:v>
                </c:pt>
                <c:pt idx="41">
                  <c:v>414</c:v>
                </c:pt>
                <c:pt idx="42">
                  <c:v>420</c:v>
                </c:pt>
                <c:pt idx="43">
                  <c:v>429</c:v>
                </c:pt>
                <c:pt idx="44">
                  <c:v>476</c:v>
                </c:pt>
                <c:pt idx="45">
                  <c:v>503</c:v>
                </c:pt>
                <c:pt idx="46">
                  <c:v>520</c:v>
                </c:pt>
                <c:pt idx="47">
                  <c:v>523</c:v>
                </c:pt>
                <c:pt idx="48">
                  <c:v>540</c:v>
                </c:pt>
                <c:pt idx="49">
                  <c:v>591</c:v>
                </c:pt>
                <c:pt idx="50">
                  <c:v>670</c:v>
                </c:pt>
                <c:pt idx="51">
                  <c:v>682</c:v>
                </c:pt>
                <c:pt idx="52">
                  <c:v>687</c:v>
                </c:pt>
                <c:pt idx="53">
                  <c:v>695</c:v>
                </c:pt>
                <c:pt idx="54">
                  <c:v>699</c:v>
                </c:pt>
                <c:pt idx="55">
                  <c:v>712</c:v>
                </c:pt>
                <c:pt idx="56">
                  <c:v>775</c:v>
                </c:pt>
                <c:pt idx="57">
                  <c:v>804</c:v>
                </c:pt>
                <c:pt idx="58">
                  <c:v>828</c:v>
                </c:pt>
                <c:pt idx="59">
                  <c:v>895</c:v>
                </c:pt>
                <c:pt idx="60">
                  <c:v>944</c:v>
                </c:pt>
                <c:pt idx="61">
                  <c:v>956</c:v>
                </c:pt>
                <c:pt idx="62">
                  <c:v>1014</c:v>
                </c:pt>
                <c:pt idx="63">
                  <c:v>1044</c:v>
                </c:pt>
                <c:pt idx="64">
                  <c:v>1051</c:v>
                </c:pt>
                <c:pt idx="65">
                  <c:v>1057</c:v>
                </c:pt>
                <c:pt idx="66">
                  <c:v>1076</c:v>
                </c:pt>
                <c:pt idx="67">
                  <c:v>1115</c:v>
                </c:pt>
                <c:pt idx="68">
                  <c:v>1128</c:v>
                </c:pt>
                <c:pt idx="69">
                  <c:v>1149</c:v>
                </c:pt>
                <c:pt idx="70">
                  <c:v>1183</c:v>
                </c:pt>
                <c:pt idx="71">
                  <c:v>1190</c:v>
                </c:pt>
                <c:pt idx="72">
                  <c:v>1310</c:v>
                </c:pt>
                <c:pt idx="73">
                  <c:v>1342</c:v>
                </c:pt>
                <c:pt idx="74">
                  <c:v>1359</c:v>
                </c:pt>
                <c:pt idx="75">
                  <c:v>1427</c:v>
                </c:pt>
                <c:pt idx="76">
                  <c:v>1435</c:v>
                </c:pt>
                <c:pt idx="77">
                  <c:v>1546</c:v>
                </c:pt>
                <c:pt idx="78">
                  <c:v>1555</c:v>
                </c:pt>
                <c:pt idx="79">
                  <c:v>1565</c:v>
                </c:pt>
                <c:pt idx="80">
                  <c:v>1615</c:v>
                </c:pt>
                <c:pt idx="81">
                  <c:v>1666</c:v>
                </c:pt>
                <c:pt idx="82">
                  <c:v>1709</c:v>
                </c:pt>
                <c:pt idx="83">
                  <c:v>1753</c:v>
                </c:pt>
                <c:pt idx="84">
                  <c:v>1811</c:v>
                </c:pt>
                <c:pt idx="85">
                  <c:v>1846</c:v>
                </c:pt>
                <c:pt idx="86">
                  <c:v>1870</c:v>
                </c:pt>
                <c:pt idx="87">
                  <c:v>2025</c:v>
                </c:pt>
                <c:pt idx="88">
                  <c:v>2052</c:v>
                </c:pt>
                <c:pt idx="89">
                  <c:v>2066</c:v>
                </c:pt>
                <c:pt idx="90">
                  <c:v>2094</c:v>
                </c:pt>
                <c:pt idx="91">
                  <c:v>2108</c:v>
                </c:pt>
                <c:pt idx="92">
                  <c:v>2182</c:v>
                </c:pt>
                <c:pt idx="93">
                  <c:v>2212</c:v>
                </c:pt>
                <c:pt idx="94">
                  <c:v>2227</c:v>
                </c:pt>
                <c:pt idx="95">
                  <c:v>2243</c:v>
                </c:pt>
                <c:pt idx="96">
                  <c:v>2290</c:v>
                </c:pt>
                <c:pt idx="97">
                  <c:v>2587</c:v>
                </c:pt>
                <c:pt idx="98">
                  <c:v>2607</c:v>
                </c:pt>
                <c:pt idx="99">
                  <c:v>2789</c:v>
                </c:pt>
              </c:numCache>
            </c:numRef>
          </c:xVal>
          <c:yVal>
            <c:numRef>
              <c:f>Feuil5!$B$2:$B$102</c:f>
              <c:numCache>
                <c:formatCode>General</c:formatCode>
                <c:ptCount val="101"/>
                <c:pt idx="0">
                  <c:v>87.19</c:v>
                </c:pt>
                <c:pt idx="1">
                  <c:v>91.19</c:v>
                </c:pt>
                <c:pt idx="2">
                  <c:v>91.81</c:v>
                </c:pt>
                <c:pt idx="3">
                  <c:v>80.25</c:v>
                </c:pt>
                <c:pt idx="4">
                  <c:v>76.31</c:v>
                </c:pt>
                <c:pt idx="5">
                  <c:v>80.05</c:v>
                </c:pt>
                <c:pt idx="6">
                  <c:v>88.19</c:v>
                </c:pt>
                <c:pt idx="7">
                  <c:v>89.12</c:v>
                </c:pt>
                <c:pt idx="8">
                  <c:v>85.31</c:v>
                </c:pt>
                <c:pt idx="9">
                  <c:v>90.19</c:v>
                </c:pt>
                <c:pt idx="10">
                  <c:v>79.5</c:v>
                </c:pt>
                <c:pt idx="11">
                  <c:v>77.37</c:v>
                </c:pt>
                <c:pt idx="12">
                  <c:v>82.5</c:v>
                </c:pt>
                <c:pt idx="13">
                  <c:v>83.19</c:v>
                </c:pt>
                <c:pt idx="14">
                  <c:v>81</c:v>
                </c:pt>
                <c:pt idx="15">
                  <c:v>81.5</c:v>
                </c:pt>
                <c:pt idx="16">
                  <c:v>84.69</c:v>
                </c:pt>
                <c:pt idx="17">
                  <c:v>82.06</c:v>
                </c:pt>
                <c:pt idx="18">
                  <c:v>86.19</c:v>
                </c:pt>
                <c:pt idx="19">
                  <c:v>77.81</c:v>
                </c:pt>
                <c:pt idx="20">
                  <c:v>81.37</c:v>
                </c:pt>
                <c:pt idx="21">
                  <c:v>74.94</c:v>
                </c:pt>
                <c:pt idx="22">
                  <c:v>76</c:v>
                </c:pt>
                <c:pt idx="23">
                  <c:v>77.06</c:v>
                </c:pt>
                <c:pt idx="24">
                  <c:v>78.81</c:v>
                </c:pt>
                <c:pt idx="25">
                  <c:v>75.56</c:v>
                </c:pt>
                <c:pt idx="26">
                  <c:v>69.44</c:v>
                </c:pt>
                <c:pt idx="27">
                  <c:v>74.37</c:v>
                </c:pt>
                <c:pt idx="28">
                  <c:v>72.37</c:v>
                </c:pt>
                <c:pt idx="29">
                  <c:v>69.94</c:v>
                </c:pt>
                <c:pt idx="30">
                  <c:v>71.31</c:v>
                </c:pt>
                <c:pt idx="31">
                  <c:v>68.75</c:v>
                </c:pt>
                <c:pt idx="32">
                  <c:v>65.75</c:v>
                </c:pt>
                <c:pt idx="33">
                  <c:v>67.62</c:v>
                </c:pt>
                <c:pt idx="34">
                  <c:v>66.75</c:v>
                </c:pt>
                <c:pt idx="35">
                  <c:v>64.56</c:v>
                </c:pt>
                <c:pt idx="36">
                  <c:v>63.63</c:v>
                </c:pt>
                <c:pt idx="37">
                  <c:v>59.88</c:v>
                </c:pt>
                <c:pt idx="38">
                  <c:v>61.38</c:v>
                </c:pt>
                <c:pt idx="39">
                  <c:v>58.94</c:v>
                </c:pt>
                <c:pt idx="40">
                  <c:v>58.44</c:v>
                </c:pt>
                <c:pt idx="41">
                  <c:v>62.69</c:v>
                </c:pt>
                <c:pt idx="42">
                  <c:v>52.31</c:v>
                </c:pt>
                <c:pt idx="43">
                  <c:v>65.19</c:v>
                </c:pt>
                <c:pt idx="44">
                  <c:v>60.69</c:v>
                </c:pt>
                <c:pt idx="45">
                  <c:v>57</c:v>
                </c:pt>
                <c:pt idx="46">
                  <c:v>56</c:v>
                </c:pt>
                <c:pt idx="47">
                  <c:v>62.13</c:v>
                </c:pt>
                <c:pt idx="48">
                  <c:v>54.63</c:v>
                </c:pt>
                <c:pt idx="49">
                  <c:v>51.06</c:v>
                </c:pt>
                <c:pt idx="50">
                  <c:v>48.31</c:v>
                </c:pt>
                <c:pt idx="51">
                  <c:v>46.5</c:v>
                </c:pt>
                <c:pt idx="52">
                  <c:v>43.5</c:v>
                </c:pt>
                <c:pt idx="53">
                  <c:v>55.38</c:v>
                </c:pt>
                <c:pt idx="54">
                  <c:v>53.75</c:v>
                </c:pt>
                <c:pt idx="55">
                  <c:v>49.19</c:v>
                </c:pt>
                <c:pt idx="56">
                  <c:v>50.13</c:v>
                </c:pt>
                <c:pt idx="57">
                  <c:v>38.880000000000003</c:v>
                </c:pt>
                <c:pt idx="58">
                  <c:v>39.75</c:v>
                </c:pt>
                <c:pt idx="59">
                  <c:v>41.81</c:v>
                </c:pt>
                <c:pt idx="60">
                  <c:v>37.06</c:v>
                </c:pt>
                <c:pt idx="61">
                  <c:v>42.69</c:v>
                </c:pt>
                <c:pt idx="62">
                  <c:v>35.630000000000003</c:v>
                </c:pt>
                <c:pt idx="63">
                  <c:v>32.380000000000003</c:v>
                </c:pt>
                <c:pt idx="64">
                  <c:v>39.25</c:v>
                </c:pt>
                <c:pt idx="65">
                  <c:v>36.56</c:v>
                </c:pt>
                <c:pt idx="66">
                  <c:v>40.19</c:v>
                </c:pt>
                <c:pt idx="67">
                  <c:v>34.44</c:v>
                </c:pt>
                <c:pt idx="68">
                  <c:v>35.31</c:v>
                </c:pt>
                <c:pt idx="69">
                  <c:v>42</c:v>
                </c:pt>
                <c:pt idx="70">
                  <c:v>34.81</c:v>
                </c:pt>
                <c:pt idx="71">
                  <c:v>32.75</c:v>
                </c:pt>
                <c:pt idx="72">
                  <c:v>28.25</c:v>
                </c:pt>
                <c:pt idx="73">
                  <c:v>31.31</c:v>
                </c:pt>
                <c:pt idx="74">
                  <c:v>30.62</c:v>
                </c:pt>
                <c:pt idx="75">
                  <c:v>31.75</c:v>
                </c:pt>
                <c:pt idx="76">
                  <c:v>36.06</c:v>
                </c:pt>
                <c:pt idx="77">
                  <c:v>30.19</c:v>
                </c:pt>
                <c:pt idx="78">
                  <c:v>33.81</c:v>
                </c:pt>
                <c:pt idx="79">
                  <c:v>32.130000000000003</c:v>
                </c:pt>
                <c:pt idx="80">
                  <c:v>31</c:v>
                </c:pt>
                <c:pt idx="81">
                  <c:v>29.37</c:v>
                </c:pt>
                <c:pt idx="82">
                  <c:v>26.44</c:v>
                </c:pt>
                <c:pt idx="83">
                  <c:v>29</c:v>
                </c:pt>
                <c:pt idx="84">
                  <c:v>25.87</c:v>
                </c:pt>
                <c:pt idx="85">
                  <c:v>24.56</c:v>
                </c:pt>
                <c:pt idx="86">
                  <c:v>29.81</c:v>
                </c:pt>
                <c:pt idx="87">
                  <c:v>27.25</c:v>
                </c:pt>
                <c:pt idx="88">
                  <c:v>23.06</c:v>
                </c:pt>
                <c:pt idx="89">
                  <c:v>22.87</c:v>
                </c:pt>
                <c:pt idx="90">
                  <c:v>21.25</c:v>
                </c:pt>
                <c:pt idx="91">
                  <c:v>24.06</c:v>
                </c:pt>
                <c:pt idx="92">
                  <c:v>22.75</c:v>
                </c:pt>
                <c:pt idx="93">
                  <c:v>22.81</c:v>
                </c:pt>
                <c:pt idx="94">
                  <c:v>20.25</c:v>
                </c:pt>
                <c:pt idx="95">
                  <c:v>20.75</c:v>
                </c:pt>
                <c:pt idx="96">
                  <c:v>21.06</c:v>
                </c:pt>
                <c:pt idx="97">
                  <c:v>27.69</c:v>
                </c:pt>
                <c:pt idx="98">
                  <c:v>27.87</c:v>
                </c:pt>
                <c:pt idx="99">
                  <c:v>26.94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73-49C9-980E-4013E666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42864"/>
        <c:axId val="1635939600"/>
      </c:scatterChart>
      <c:valAx>
        <c:axId val="16359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39600"/>
        <c:crosses val="autoZero"/>
        <c:crossBetween val="midCat"/>
      </c:valAx>
      <c:valAx>
        <c:axId val="16359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50162156192644E-2"/>
          <c:y val="9.8982224879402628E-2"/>
          <c:w val="0.94814634598981296"/>
          <c:h val="0.82905122221025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427162153494023E-2"/>
                  <c:y val="-0.27972579365139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Feuil5!$A$2:$A$101</c:f>
              <c:numCache>
                <c:formatCode>General</c:formatCode>
                <c:ptCount val="100"/>
                <c:pt idx="0">
                  <c:v>115</c:v>
                </c:pt>
                <c:pt idx="1">
                  <c:v>117</c:v>
                </c:pt>
                <c:pt idx="2">
                  <c:v>121</c:v>
                </c:pt>
                <c:pt idx="3">
                  <c:v>138</c:v>
                </c:pt>
                <c:pt idx="4">
                  <c:v>151</c:v>
                </c:pt>
                <c:pt idx="5">
                  <c:v>155</c:v>
                </c:pt>
                <c:pt idx="6">
                  <c:v>157</c:v>
                </c:pt>
                <c:pt idx="7">
                  <c:v>159</c:v>
                </c:pt>
                <c:pt idx="8">
                  <c:v>161</c:v>
                </c:pt>
                <c:pt idx="9">
                  <c:v>165</c:v>
                </c:pt>
                <c:pt idx="10">
                  <c:v>169</c:v>
                </c:pt>
                <c:pt idx="11">
                  <c:v>175</c:v>
                </c:pt>
                <c:pt idx="12">
                  <c:v>182</c:v>
                </c:pt>
                <c:pt idx="13">
                  <c:v>188</c:v>
                </c:pt>
                <c:pt idx="14">
                  <c:v>190</c:v>
                </c:pt>
                <c:pt idx="15">
                  <c:v>194</c:v>
                </c:pt>
                <c:pt idx="16">
                  <c:v>196</c:v>
                </c:pt>
                <c:pt idx="17">
                  <c:v>201</c:v>
                </c:pt>
                <c:pt idx="18">
                  <c:v>207</c:v>
                </c:pt>
                <c:pt idx="19">
                  <c:v>209</c:v>
                </c:pt>
                <c:pt idx="20">
                  <c:v>222</c:v>
                </c:pt>
                <c:pt idx="21">
                  <c:v>236</c:v>
                </c:pt>
                <c:pt idx="22">
                  <c:v>238</c:v>
                </c:pt>
                <c:pt idx="23">
                  <c:v>243</c:v>
                </c:pt>
                <c:pt idx="24">
                  <c:v>245</c:v>
                </c:pt>
                <c:pt idx="25">
                  <c:v>263</c:v>
                </c:pt>
                <c:pt idx="26">
                  <c:v>283</c:v>
                </c:pt>
                <c:pt idx="27">
                  <c:v>288</c:v>
                </c:pt>
                <c:pt idx="28">
                  <c:v>290</c:v>
                </c:pt>
                <c:pt idx="29">
                  <c:v>305</c:v>
                </c:pt>
                <c:pt idx="30">
                  <c:v>313</c:v>
                </c:pt>
                <c:pt idx="31">
                  <c:v>339</c:v>
                </c:pt>
                <c:pt idx="32">
                  <c:v>347</c:v>
                </c:pt>
                <c:pt idx="33">
                  <c:v>352</c:v>
                </c:pt>
                <c:pt idx="34">
                  <c:v>360</c:v>
                </c:pt>
                <c:pt idx="35">
                  <c:v>371</c:v>
                </c:pt>
                <c:pt idx="36">
                  <c:v>377</c:v>
                </c:pt>
                <c:pt idx="37">
                  <c:v>391</c:v>
                </c:pt>
                <c:pt idx="38">
                  <c:v>394</c:v>
                </c:pt>
                <c:pt idx="39">
                  <c:v>403</c:v>
                </c:pt>
                <c:pt idx="40">
                  <c:v>406</c:v>
                </c:pt>
                <c:pt idx="41">
                  <c:v>414</c:v>
                </c:pt>
                <c:pt idx="42">
                  <c:v>420</c:v>
                </c:pt>
                <c:pt idx="43">
                  <c:v>429</c:v>
                </c:pt>
                <c:pt idx="44">
                  <c:v>476</c:v>
                </c:pt>
                <c:pt idx="45">
                  <c:v>503</c:v>
                </c:pt>
                <c:pt idx="46">
                  <c:v>520</c:v>
                </c:pt>
                <c:pt idx="47">
                  <c:v>523</c:v>
                </c:pt>
                <c:pt idx="48">
                  <c:v>540</c:v>
                </c:pt>
                <c:pt idx="49">
                  <c:v>591</c:v>
                </c:pt>
                <c:pt idx="50">
                  <c:v>670</c:v>
                </c:pt>
                <c:pt idx="51">
                  <c:v>682</c:v>
                </c:pt>
                <c:pt idx="52">
                  <c:v>687</c:v>
                </c:pt>
                <c:pt idx="53">
                  <c:v>695</c:v>
                </c:pt>
                <c:pt idx="54">
                  <c:v>699</c:v>
                </c:pt>
                <c:pt idx="55">
                  <c:v>712</c:v>
                </c:pt>
                <c:pt idx="56">
                  <c:v>775</c:v>
                </c:pt>
                <c:pt idx="57">
                  <c:v>804</c:v>
                </c:pt>
                <c:pt idx="58">
                  <c:v>828</c:v>
                </c:pt>
                <c:pt idx="59">
                  <c:v>895</c:v>
                </c:pt>
                <c:pt idx="60">
                  <c:v>944</c:v>
                </c:pt>
                <c:pt idx="61">
                  <c:v>956</c:v>
                </c:pt>
                <c:pt idx="62">
                  <c:v>1014</c:v>
                </c:pt>
                <c:pt idx="63">
                  <c:v>1044</c:v>
                </c:pt>
                <c:pt idx="64">
                  <c:v>1051</c:v>
                </c:pt>
                <c:pt idx="65">
                  <c:v>1057</c:v>
                </c:pt>
                <c:pt idx="66">
                  <c:v>1076</c:v>
                </c:pt>
                <c:pt idx="67">
                  <c:v>1115</c:v>
                </c:pt>
                <c:pt idx="68">
                  <c:v>1128</c:v>
                </c:pt>
                <c:pt idx="69">
                  <c:v>1149</c:v>
                </c:pt>
                <c:pt idx="70">
                  <c:v>1183</c:v>
                </c:pt>
                <c:pt idx="71">
                  <c:v>1190</c:v>
                </c:pt>
                <c:pt idx="72">
                  <c:v>1310</c:v>
                </c:pt>
                <c:pt idx="73">
                  <c:v>1342</c:v>
                </c:pt>
                <c:pt idx="74">
                  <c:v>1359</c:v>
                </c:pt>
                <c:pt idx="75">
                  <c:v>1427</c:v>
                </c:pt>
                <c:pt idx="76">
                  <c:v>1435</c:v>
                </c:pt>
                <c:pt idx="77">
                  <c:v>1546</c:v>
                </c:pt>
                <c:pt idx="78">
                  <c:v>1555</c:v>
                </c:pt>
                <c:pt idx="79">
                  <c:v>1565</c:v>
                </c:pt>
                <c:pt idx="80">
                  <c:v>1615</c:v>
                </c:pt>
                <c:pt idx="81">
                  <c:v>1666</c:v>
                </c:pt>
                <c:pt idx="82">
                  <c:v>1709</c:v>
                </c:pt>
                <c:pt idx="83">
                  <c:v>1753</c:v>
                </c:pt>
                <c:pt idx="84">
                  <c:v>1811</c:v>
                </c:pt>
                <c:pt idx="85">
                  <c:v>1846</c:v>
                </c:pt>
                <c:pt idx="86">
                  <c:v>1870</c:v>
                </c:pt>
                <c:pt idx="87">
                  <c:v>2025</c:v>
                </c:pt>
                <c:pt idx="88">
                  <c:v>2052</c:v>
                </c:pt>
                <c:pt idx="89">
                  <c:v>2066</c:v>
                </c:pt>
                <c:pt idx="90">
                  <c:v>2094</c:v>
                </c:pt>
                <c:pt idx="91">
                  <c:v>2108</c:v>
                </c:pt>
                <c:pt idx="92">
                  <c:v>2182</c:v>
                </c:pt>
                <c:pt idx="93">
                  <c:v>2212</c:v>
                </c:pt>
                <c:pt idx="94">
                  <c:v>2227</c:v>
                </c:pt>
                <c:pt idx="95">
                  <c:v>2243</c:v>
                </c:pt>
                <c:pt idx="96">
                  <c:v>2290</c:v>
                </c:pt>
                <c:pt idx="97">
                  <c:v>2587</c:v>
                </c:pt>
                <c:pt idx="98">
                  <c:v>2607</c:v>
                </c:pt>
                <c:pt idx="99">
                  <c:v>2789</c:v>
                </c:pt>
              </c:numCache>
            </c:numRef>
          </c:xVal>
          <c:yVal>
            <c:numRef>
              <c:f>Feuil5!$B$2:$B$101</c:f>
              <c:numCache>
                <c:formatCode>General</c:formatCode>
                <c:ptCount val="100"/>
                <c:pt idx="0">
                  <c:v>87.19</c:v>
                </c:pt>
                <c:pt idx="1">
                  <c:v>91.19</c:v>
                </c:pt>
                <c:pt idx="2">
                  <c:v>91.81</c:v>
                </c:pt>
                <c:pt idx="3">
                  <c:v>80.25</c:v>
                </c:pt>
                <c:pt idx="4">
                  <c:v>76.31</c:v>
                </c:pt>
                <c:pt idx="5">
                  <c:v>80.05</c:v>
                </c:pt>
                <c:pt idx="6">
                  <c:v>88.19</c:v>
                </c:pt>
                <c:pt idx="7">
                  <c:v>89.12</c:v>
                </c:pt>
                <c:pt idx="8">
                  <c:v>85.31</c:v>
                </c:pt>
                <c:pt idx="9">
                  <c:v>90.19</c:v>
                </c:pt>
                <c:pt idx="10">
                  <c:v>79.5</c:v>
                </c:pt>
                <c:pt idx="11">
                  <c:v>77.37</c:v>
                </c:pt>
                <c:pt idx="12">
                  <c:v>82.5</c:v>
                </c:pt>
                <c:pt idx="13">
                  <c:v>83.19</c:v>
                </c:pt>
                <c:pt idx="14">
                  <c:v>81</c:v>
                </c:pt>
                <c:pt idx="15">
                  <c:v>81.5</c:v>
                </c:pt>
                <c:pt idx="16">
                  <c:v>84.69</c:v>
                </c:pt>
                <c:pt idx="17">
                  <c:v>82.06</c:v>
                </c:pt>
                <c:pt idx="18">
                  <c:v>86.19</c:v>
                </c:pt>
                <c:pt idx="19">
                  <c:v>77.81</c:v>
                </c:pt>
                <c:pt idx="20">
                  <c:v>81.37</c:v>
                </c:pt>
                <c:pt idx="21">
                  <c:v>74.94</c:v>
                </c:pt>
                <c:pt idx="22">
                  <c:v>76</c:v>
                </c:pt>
                <c:pt idx="23">
                  <c:v>77.06</c:v>
                </c:pt>
                <c:pt idx="24">
                  <c:v>78.81</c:v>
                </c:pt>
                <c:pt idx="25">
                  <c:v>75.56</c:v>
                </c:pt>
                <c:pt idx="26">
                  <c:v>69.44</c:v>
                </c:pt>
                <c:pt idx="27">
                  <c:v>74.37</c:v>
                </c:pt>
                <c:pt idx="28">
                  <c:v>72.37</c:v>
                </c:pt>
                <c:pt idx="29">
                  <c:v>69.94</c:v>
                </c:pt>
                <c:pt idx="30">
                  <c:v>71.31</c:v>
                </c:pt>
                <c:pt idx="31">
                  <c:v>68.75</c:v>
                </c:pt>
                <c:pt idx="32">
                  <c:v>65.75</c:v>
                </c:pt>
                <c:pt idx="33">
                  <c:v>67.62</c:v>
                </c:pt>
                <c:pt idx="34">
                  <c:v>66.75</c:v>
                </c:pt>
                <c:pt idx="35">
                  <c:v>64.56</c:v>
                </c:pt>
                <c:pt idx="36">
                  <c:v>63.63</c:v>
                </c:pt>
                <c:pt idx="37">
                  <c:v>59.88</c:v>
                </c:pt>
                <c:pt idx="38">
                  <c:v>61.38</c:v>
                </c:pt>
                <c:pt idx="39">
                  <c:v>58.94</c:v>
                </c:pt>
                <c:pt idx="40">
                  <c:v>58.44</c:v>
                </c:pt>
                <c:pt idx="41">
                  <c:v>62.69</c:v>
                </c:pt>
                <c:pt idx="42">
                  <c:v>52.31</c:v>
                </c:pt>
                <c:pt idx="43">
                  <c:v>65.19</c:v>
                </c:pt>
                <c:pt idx="44">
                  <c:v>60.69</c:v>
                </c:pt>
                <c:pt idx="45">
                  <c:v>57</c:v>
                </c:pt>
                <c:pt idx="46">
                  <c:v>56</c:v>
                </c:pt>
                <c:pt idx="47">
                  <c:v>62.13</c:v>
                </c:pt>
                <c:pt idx="48">
                  <c:v>54.63</c:v>
                </c:pt>
                <c:pt idx="49">
                  <c:v>51.06</c:v>
                </c:pt>
                <c:pt idx="50">
                  <c:v>48.31</c:v>
                </c:pt>
                <c:pt idx="51">
                  <c:v>46.5</c:v>
                </c:pt>
                <c:pt idx="52">
                  <c:v>43.5</c:v>
                </c:pt>
                <c:pt idx="53">
                  <c:v>55.38</c:v>
                </c:pt>
                <c:pt idx="54">
                  <c:v>53.75</c:v>
                </c:pt>
                <c:pt idx="55">
                  <c:v>49.19</c:v>
                </c:pt>
                <c:pt idx="56">
                  <c:v>50.13</c:v>
                </c:pt>
                <c:pt idx="57">
                  <c:v>38.880000000000003</c:v>
                </c:pt>
                <c:pt idx="58">
                  <c:v>39.75</c:v>
                </c:pt>
                <c:pt idx="59">
                  <c:v>41.81</c:v>
                </c:pt>
                <c:pt idx="60">
                  <c:v>37.06</c:v>
                </c:pt>
                <c:pt idx="61">
                  <c:v>42.69</c:v>
                </c:pt>
                <c:pt idx="62">
                  <c:v>35.630000000000003</c:v>
                </c:pt>
                <c:pt idx="63">
                  <c:v>32.380000000000003</c:v>
                </c:pt>
                <c:pt idx="64">
                  <c:v>39.25</c:v>
                </c:pt>
                <c:pt idx="65">
                  <c:v>36.56</c:v>
                </c:pt>
                <c:pt idx="66">
                  <c:v>40.19</c:v>
                </c:pt>
                <c:pt idx="67">
                  <c:v>34.44</c:v>
                </c:pt>
                <c:pt idx="68">
                  <c:v>35.31</c:v>
                </c:pt>
                <c:pt idx="69">
                  <c:v>42</c:v>
                </c:pt>
                <c:pt idx="70">
                  <c:v>34.81</c:v>
                </c:pt>
                <c:pt idx="71">
                  <c:v>32.75</c:v>
                </c:pt>
                <c:pt idx="72">
                  <c:v>28.25</c:v>
                </c:pt>
                <c:pt idx="73">
                  <c:v>31.31</c:v>
                </c:pt>
                <c:pt idx="74">
                  <c:v>30.62</c:v>
                </c:pt>
                <c:pt idx="75">
                  <c:v>31.75</c:v>
                </c:pt>
                <c:pt idx="76">
                  <c:v>36.06</c:v>
                </c:pt>
                <c:pt idx="77">
                  <c:v>30.19</c:v>
                </c:pt>
                <c:pt idx="78">
                  <c:v>33.81</c:v>
                </c:pt>
                <c:pt idx="79">
                  <c:v>32.130000000000003</c:v>
                </c:pt>
                <c:pt idx="80">
                  <c:v>31</c:v>
                </c:pt>
                <c:pt idx="81">
                  <c:v>29.37</c:v>
                </c:pt>
                <c:pt idx="82">
                  <c:v>26.44</c:v>
                </c:pt>
                <c:pt idx="83">
                  <c:v>29</c:v>
                </c:pt>
                <c:pt idx="84">
                  <c:v>25.87</c:v>
                </c:pt>
                <c:pt idx="85">
                  <c:v>24.56</c:v>
                </c:pt>
                <c:pt idx="86">
                  <c:v>29.81</c:v>
                </c:pt>
                <c:pt idx="87">
                  <c:v>27.25</c:v>
                </c:pt>
                <c:pt idx="88">
                  <c:v>23.06</c:v>
                </c:pt>
                <c:pt idx="89">
                  <c:v>22.87</c:v>
                </c:pt>
                <c:pt idx="90">
                  <c:v>21.25</c:v>
                </c:pt>
                <c:pt idx="91">
                  <c:v>24.06</c:v>
                </c:pt>
                <c:pt idx="92">
                  <c:v>22.75</c:v>
                </c:pt>
                <c:pt idx="93">
                  <c:v>22.81</c:v>
                </c:pt>
                <c:pt idx="94">
                  <c:v>20.25</c:v>
                </c:pt>
                <c:pt idx="95">
                  <c:v>20.75</c:v>
                </c:pt>
                <c:pt idx="96">
                  <c:v>21.06</c:v>
                </c:pt>
                <c:pt idx="97">
                  <c:v>27.69</c:v>
                </c:pt>
                <c:pt idx="98">
                  <c:v>27.87</c:v>
                </c:pt>
                <c:pt idx="99">
                  <c:v>26.94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AE-4326-920F-6AACFA53880D}"/>
            </c:ext>
          </c:extLst>
        </c:ser>
        <c:ser>
          <c:idx val="1"/>
          <c:order val="1"/>
          <c:tx>
            <c:strRef>
              <c:f>Feuil5!$D$1</c:f>
              <c:strCache>
                <c:ptCount val="1"/>
                <c:pt idx="0">
                  <c:v>Ajust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10"/>
            <c:dispRSqr val="0"/>
            <c:dispEq val="1"/>
            <c:trendlineLbl>
              <c:layout>
                <c:manualLayout>
                  <c:x val="-1.3988216144873786E-2"/>
                  <c:y val="-5.6790971622628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Feuil5!$A$2:$A$101</c:f>
              <c:numCache>
                <c:formatCode>General</c:formatCode>
                <c:ptCount val="100"/>
                <c:pt idx="0">
                  <c:v>115</c:v>
                </c:pt>
                <c:pt idx="1">
                  <c:v>117</c:v>
                </c:pt>
                <c:pt idx="2">
                  <c:v>121</c:v>
                </c:pt>
                <c:pt idx="3">
                  <c:v>138</c:v>
                </c:pt>
                <c:pt idx="4">
                  <c:v>151</c:v>
                </c:pt>
                <c:pt idx="5">
                  <c:v>155</c:v>
                </c:pt>
                <c:pt idx="6">
                  <c:v>157</c:v>
                </c:pt>
                <c:pt idx="7">
                  <c:v>159</c:v>
                </c:pt>
                <c:pt idx="8">
                  <c:v>161</c:v>
                </c:pt>
                <c:pt idx="9">
                  <c:v>165</c:v>
                </c:pt>
                <c:pt idx="10">
                  <c:v>169</c:v>
                </c:pt>
                <c:pt idx="11">
                  <c:v>175</c:v>
                </c:pt>
                <c:pt idx="12">
                  <c:v>182</c:v>
                </c:pt>
                <c:pt idx="13">
                  <c:v>188</c:v>
                </c:pt>
                <c:pt idx="14">
                  <c:v>190</c:v>
                </c:pt>
                <c:pt idx="15">
                  <c:v>194</c:v>
                </c:pt>
                <c:pt idx="16">
                  <c:v>196</c:v>
                </c:pt>
                <c:pt idx="17">
                  <c:v>201</c:v>
                </c:pt>
                <c:pt idx="18">
                  <c:v>207</c:v>
                </c:pt>
                <c:pt idx="19">
                  <c:v>209</c:v>
                </c:pt>
                <c:pt idx="20">
                  <c:v>222</c:v>
                </c:pt>
                <c:pt idx="21">
                  <c:v>236</c:v>
                </c:pt>
                <c:pt idx="22">
                  <c:v>238</c:v>
                </c:pt>
                <c:pt idx="23">
                  <c:v>243</c:v>
                </c:pt>
                <c:pt idx="24">
                  <c:v>245</c:v>
                </c:pt>
                <c:pt idx="25">
                  <c:v>263</c:v>
                </c:pt>
                <c:pt idx="26">
                  <c:v>283</c:v>
                </c:pt>
                <c:pt idx="27">
                  <c:v>288</c:v>
                </c:pt>
                <c:pt idx="28">
                  <c:v>290</c:v>
                </c:pt>
                <c:pt idx="29">
                  <c:v>305</c:v>
                </c:pt>
                <c:pt idx="30">
                  <c:v>313</c:v>
                </c:pt>
                <c:pt idx="31">
                  <c:v>339</c:v>
                </c:pt>
                <c:pt idx="32">
                  <c:v>347</c:v>
                </c:pt>
                <c:pt idx="33">
                  <c:v>352</c:v>
                </c:pt>
                <c:pt idx="34">
                  <c:v>360</c:v>
                </c:pt>
                <c:pt idx="35">
                  <c:v>371</c:v>
                </c:pt>
                <c:pt idx="36">
                  <c:v>377</c:v>
                </c:pt>
                <c:pt idx="37">
                  <c:v>391</c:v>
                </c:pt>
                <c:pt idx="38">
                  <c:v>394</c:v>
                </c:pt>
                <c:pt idx="39">
                  <c:v>403</c:v>
                </c:pt>
                <c:pt idx="40">
                  <c:v>406</c:v>
                </c:pt>
                <c:pt idx="41">
                  <c:v>414</c:v>
                </c:pt>
                <c:pt idx="42">
                  <c:v>420</c:v>
                </c:pt>
                <c:pt idx="43">
                  <c:v>429</c:v>
                </c:pt>
                <c:pt idx="44">
                  <c:v>476</c:v>
                </c:pt>
                <c:pt idx="45">
                  <c:v>503</c:v>
                </c:pt>
                <c:pt idx="46">
                  <c:v>520</c:v>
                </c:pt>
                <c:pt idx="47">
                  <c:v>523</c:v>
                </c:pt>
                <c:pt idx="48">
                  <c:v>540</c:v>
                </c:pt>
                <c:pt idx="49">
                  <c:v>591</c:v>
                </c:pt>
                <c:pt idx="50">
                  <c:v>670</c:v>
                </c:pt>
                <c:pt idx="51">
                  <c:v>682</c:v>
                </c:pt>
                <c:pt idx="52">
                  <c:v>687</c:v>
                </c:pt>
                <c:pt idx="53">
                  <c:v>695</c:v>
                </c:pt>
                <c:pt idx="54">
                  <c:v>699</c:v>
                </c:pt>
                <c:pt idx="55">
                  <c:v>712</c:v>
                </c:pt>
                <c:pt idx="56">
                  <c:v>775</c:v>
                </c:pt>
                <c:pt idx="57">
                  <c:v>804</c:v>
                </c:pt>
                <c:pt idx="58">
                  <c:v>828</c:v>
                </c:pt>
                <c:pt idx="59">
                  <c:v>895</c:v>
                </c:pt>
                <c:pt idx="60">
                  <c:v>944</c:v>
                </c:pt>
                <c:pt idx="61">
                  <c:v>956</c:v>
                </c:pt>
                <c:pt idx="62">
                  <c:v>1014</c:v>
                </c:pt>
                <c:pt idx="63">
                  <c:v>1044</c:v>
                </c:pt>
                <c:pt idx="64">
                  <c:v>1051</c:v>
                </c:pt>
                <c:pt idx="65">
                  <c:v>1057</c:v>
                </c:pt>
                <c:pt idx="66">
                  <c:v>1076</c:v>
                </c:pt>
                <c:pt idx="67">
                  <c:v>1115</c:v>
                </c:pt>
                <c:pt idx="68">
                  <c:v>1128</c:v>
                </c:pt>
                <c:pt idx="69">
                  <c:v>1149</c:v>
                </c:pt>
                <c:pt idx="70">
                  <c:v>1183</c:v>
                </c:pt>
                <c:pt idx="71">
                  <c:v>1190</c:v>
                </c:pt>
                <c:pt idx="72">
                  <c:v>1310</c:v>
                </c:pt>
                <c:pt idx="73">
                  <c:v>1342</c:v>
                </c:pt>
                <c:pt idx="74">
                  <c:v>1359</c:v>
                </c:pt>
                <c:pt idx="75">
                  <c:v>1427</c:v>
                </c:pt>
                <c:pt idx="76">
                  <c:v>1435</c:v>
                </c:pt>
                <c:pt idx="77">
                  <c:v>1546</c:v>
                </c:pt>
                <c:pt idx="78">
                  <c:v>1555</c:v>
                </c:pt>
                <c:pt idx="79">
                  <c:v>1565</c:v>
                </c:pt>
                <c:pt idx="80">
                  <c:v>1615</c:v>
                </c:pt>
                <c:pt idx="81">
                  <c:v>1666</c:v>
                </c:pt>
                <c:pt idx="82">
                  <c:v>1709</c:v>
                </c:pt>
                <c:pt idx="83">
                  <c:v>1753</c:v>
                </c:pt>
                <c:pt idx="84">
                  <c:v>1811</c:v>
                </c:pt>
                <c:pt idx="85">
                  <c:v>1846</c:v>
                </c:pt>
                <c:pt idx="86">
                  <c:v>1870</c:v>
                </c:pt>
                <c:pt idx="87">
                  <c:v>2025</c:v>
                </c:pt>
                <c:pt idx="88">
                  <c:v>2052</c:v>
                </c:pt>
                <c:pt idx="89">
                  <c:v>2066</c:v>
                </c:pt>
                <c:pt idx="90">
                  <c:v>2094</c:v>
                </c:pt>
                <c:pt idx="91">
                  <c:v>2108</c:v>
                </c:pt>
                <c:pt idx="92">
                  <c:v>2182</c:v>
                </c:pt>
                <c:pt idx="93">
                  <c:v>2212</c:v>
                </c:pt>
                <c:pt idx="94">
                  <c:v>2227</c:v>
                </c:pt>
                <c:pt idx="95">
                  <c:v>2243</c:v>
                </c:pt>
                <c:pt idx="96">
                  <c:v>2290</c:v>
                </c:pt>
                <c:pt idx="97">
                  <c:v>2587</c:v>
                </c:pt>
                <c:pt idx="98">
                  <c:v>2607</c:v>
                </c:pt>
                <c:pt idx="99">
                  <c:v>2789</c:v>
                </c:pt>
              </c:numCache>
            </c:numRef>
          </c:xVal>
          <c:yVal>
            <c:numRef>
              <c:f>Feuil5!$D$2:$D$101</c:f>
              <c:numCache>
                <c:formatCode>General</c:formatCode>
                <c:ptCount val="100"/>
                <c:pt idx="0">
                  <c:v>92.06896754517004</c:v>
                </c:pt>
                <c:pt idx="1">
                  <c:v>91.661995846496922</c:v>
                </c:pt>
                <c:pt idx="2">
                  <c:v>90.868516969880147</c:v>
                </c:pt>
                <c:pt idx="3">
                  <c:v>87.765490763023465</c:v>
                </c:pt>
                <c:pt idx="4">
                  <c:v>85.640533844830642</c:v>
                </c:pt>
                <c:pt idx="5">
                  <c:v>85.02340656778118</c:v>
                </c:pt>
                <c:pt idx="6">
                  <c:v>84.720789938372121</c:v>
                </c:pt>
                <c:pt idx="7">
                  <c:v>84.422004002164456</c:v>
                </c:pt>
                <c:pt idx="8">
                  <c:v>84.126952988039349</c:v>
                </c:pt>
                <c:pt idx="9">
                  <c:v>83.547690204823908</c:v>
                </c:pt>
                <c:pt idx="10">
                  <c:v>82.982303322383245</c:v>
                </c:pt>
                <c:pt idx="11">
                  <c:v>82.158832353062792</c:v>
                </c:pt>
                <c:pt idx="12">
                  <c:v>81.233075512224048</c:v>
                </c:pt>
                <c:pt idx="13">
                  <c:v>80.467480600789813</c:v>
                </c:pt>
                <c:pt idx="14">
                  <c:v>80.217702886015431</c:v>
                </c:pt>
                <c:pt idx="15">
                  <c:v>79.725939811806214</c:v>
                </c:pt>
                <c:pt idx="16">
                  <c:v>79.48384770206485</c:v>
                </c:pt>
                <c:pt idx="17">
                  <c:v>78.889262767203249</c:v>
                </c:pt>
                <c:pt idx="18">
                  <c:v>78.194984074744198</c:v>
                </c:pt>
                <c:pt idx="19">
                  <c:v>77.968022962792404</c:v>
                </c:pt>
                <c:pt idx="20">
                  <c:v>76.543697375158672</c:v>
                </c:pt>
                <c:pt idx="21">
                  <c:v>75.100222205278754</c:v>
                </c:pt>
                <c:pt idx="22">
                  <c:v>74.901033058785742</c:v>
                </c:pt>
                <c:pt idx="23">
                  <c:v>74.410292434763278</c:v>
                </c:pt>
                <c:pt idx="24">
                  <c:v>74.216817795932116</c:v>
                </c:pt>
                <c:pt idx="25">
                  <c:v>72.543408860016882</c:v>
                </c:pt>
                <c:pt idx="26">
                  <c:v>70.813420643735299</c:v>
                </c:pt>
                <c:pt idx="27">
                  <c:v>70.400034004464999</c:v>
                </c:pt>
                <c:pt idx="28">
                  <c:v>70.236685437090443</c:v>
                </c:pt>
                <c:pt idx="29">
                  <c:v>69.046326976448114</c:v>
                </c:pt>
                <c:pt idx="30">
                  <c:v>68.435191899083577</c:v>
                </c:pt>
                <c:pt idx="31">
                  <c:v>66.551683525484123</c:v>
                </c:pt>
                <c:pt idx="32">
                  <c:v>66.001133230687401</c:v>
                </c:pt>
                <c:pt idx="33">
                  <c:v>65.663448304099802</c:v>
                </c:pt>
                <c:pt idx="34">
                  <c:v>65.133004098332293</c:v>
                </c:pt>
                <c:pt idx="35">
                  <c:v>64.422576979612302</c:v>
                </c:pt>
                <c:pt idx="36">
                  <c:v>64.043898690118937</c:v>
                </c:pt>
                <c:pt idx="37">
                  <c:v>63.183249097192203</c:v>
                </c:pt>
                <c:pt idx="38">
                  <c:v>63.002837209081548</c:v>
                </c:pt>
                <c:pt idx="39">
                  <c:v>62.469730573241662</c:v>
                </c:pt>
                <c:pt idx="40">
                  <c:v>62.294670879959739</c:v>
                </c:pt>
                <c:pt idx="41">
                  <c:v>61.834094827176131</c:v>
                </c:pt>
                <c:pt idx="42">
                  <c:v>61.494466323348178</c:v>
                </c:pt>
                <c:pt idx="43">
                  <c:v>60.994014210284348</c:v>
                </c:pt>
                <c:pt idx="44">
                  <c:v>58.540143811217689</c:v>
                </c:pt>
                <c:pt idx="45">
                  <c:v>57.237868948432833</c:v>
                </c:pt>
                <c:pt idx="46">
                  <c:v>56.453311574218617</c:v>
                </c:pt>
                <c:pt idx="47">
                  <c:v>56.317527266211187</c:v>
                </c:pt>
                <c:pt idx="48">
                  <c:v>55.562497410052998</c:v>
                </c:pt>
                <c:pt idx="49">
                  <c:v>53.432330520802253</c:v>
                </c:pt>
                <c:pt idx="50">
                  <c:v>50.470961054213717</c:v>
                </c:pt>
                <c:pt idx="51">
                  <c:v>50.051948149422032</c:v>
                </c:pt>
                <c:pt idx="52">
                  <c:v>49.879531211982567</c:v>
                </c:pt>
                <c:pt idx="53">
                  <c:v>49.606257261938509</c:v>
                </c:pt>
                <c:pt idx="54">
                  <c:v>49.470797643204747</c:v>
                </c:pt>
                <c:pt idx="55">
                  <c:v>49.035846910480672</c:v>
                </c:pt>
                <c:pt idx="56">
                  <c:v>47.034598166512353</c:v>
                </c:pt>
                <c:pt idx="57">
                  <c:v>46.167484272067128</c:v>
                </c:pt>
                <c:pt idx="58">
                  <c:v>45.473205579608077</c:v>
                </c:pt>
                <c:pt idx="59">
                  <c:v>43.636582631708194</c:v>
                </c:pt>
                <c:pt idx="60">
                  <c:v>42.378443710142648</c:v>
                </c:pt>
                <c:pt idx="61">
                  <c:v>42.080286813704276</c:v>
                </c:pt>
                <c:pt idx="62">
                  <c:v>40.690018138967844</c:v>
                </c:pt>
                <c:pt idx="63">
                  <c:v>40.001812719096534</c:v>
                </c:pt>
                <c:pt idx="64">
                  <c:v>39.844078082960664</c:v>
                </c:pt>
                <c:pt idx="65">
                  <c:v>39.709710886431111</c:v>
                </c:pt>
                <c:pt idx="66">
                  <c:v>39.289191839160935</c:v>
                </c:pt>
                <c:pt idx="67">
                  <c:v>38.448804418770294</c:v>
                </c:pt>
                <c:pt idx="68">
                  <c:v>38.175195417374397</c:v>
                </c:pt>
                <c:pt idx="69">
                  <c:v>37.739803846111869</c:v>
                </c:pt>
                <c:pt idx="70">
                  <c:v>37.051480363983728</c:v>
                </c:pt>
                <c:pt idx="71">
                  <c:v>36.91222465751693</c:v>
                </c:pt>
                <c:pt idx="72">
                  <c:v>34.64451970571119</c:v>
                </c:pt>
                <c:pt idx="73">
                  <c:v>34.07486855808898</c:v>
                </c:pt>
                <c:pt idx="74">
                  <c:v>33.77774197313596</c:v>
                </c:pt>
                <c:pt idx="75">
                  <c:v>32.625282918976154</c:v>
                </c:pt>
                <c:pt idx="76">
                  <c:v>32.493325768688919</c:v>
                </c:pt>
                <c:pt idx="77">
                  <c:v>30.734700616400232</c:v>
                </c:pt>
                <c:pt idx="78">
                  <c:v>30.59769025812551</c:v>
                </c:pt>
                <c:pt idx="79">
                  <c:v>30.446383497814736</c:v>
                </c:pt>
                <c:pt idx="80">
                  <c:v>29.704065284336821</c:v>
                </c:pt>
                <c:pt idx="81">
                  <c:v>28.970210100386254</c:v>
                </c:pt>
                <c:pt idx="82">
                  <c:v>28.368718428450649</c:v>
                </c:pt>
                <c:pt idx="83">
                  <c:v>27.768705735537452</c:v>
                </c:pt>
                <c:pt idx="84">
                  <c:v>27.000389374863687</c:v>
                </c:pt>
                <c:pt idx="85">
                  <c:v>26.548566947856784</c:v>
                </c:pt>
                <c:pt idx="86">
                  <c:v>26.243670043856497</c:v>
                </c:pt>
                <c:pt idx="87">
                  <c:v>24.364071568072944</c:v>
                </c:pt>
                <c:pt idx="88">
                  <c:v>24.051434232174159</c:v>
                </c:pt>
                <c:pt idx="89">
                  <c:v>23.890941708578481</c:v>
                </c:pt>
                <c:pt idx="90">
                  <c:v>23.573193801578583</c:v>
                </c:pt>
                <c:pt idx="91">
                  <c:v>23.415909624667222</c:v>
                </c:pt>
                <c:pt idx="92">
                  <c:v>22.601526161802212</c:v>
                </c:pt>
                <c:pt idx="93">
                  <c:v>22.279211998587044</c:v>
                </c:pt>
                <c:pt idx="94">
                  <c:v>22.119690505301406</c:v>
                </c:pt>
                <c:pt idx="95">
                  <c:v>21.950714221893946</c:v>
                </c:pt>
                <c:pt idx="96">
                  <c:v>21.461229498993021</c:v>
                </c:pt>
                <c:pt idx="97">
                  <c:v>18.582818076225522</c:v>
                </c:pt>
                <c:pt idx="98">
                  <c:v>18.401039944215427</c:v>
                </c:pt>
                <c:pt idx="99">
                  <c:v>16.808187099005892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AE-4326-920F-6AACFA53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46128"/>
        <c:axId val="1635941232"/>
      </c:scatterChart>
      <c:valAx>
        <c:axId val="16359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232"/>
        <c:crosses val="autoZero"/>
        <c:crossBetween val="midCat"/>
      </c:valAx>
      <c:valAx>
        <c:axId val="16359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Feuil5!$E$1</c:f>
              <c:strCache>
                <c:ptCount val="1"/>
                <c:pt idx="0">
                  <c:v>Mesure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Feuil5!$B$2:$B$101</c:f>
              <c:numCache>
                <c:formatCode>General</c:formatCode>
                <c:ptCount val="100"/>
                <c:pt idx="0">
                  <c:v>87.19</c:v>
                </c:pt>
                <c:pt idx="1">
                  <c:v>91.19</c:v>
                </c:pt>
                <c:pt idx="2">
                  <c:v>91.81</c:v>
                </c:pt>
                <c:pt idx="3">
                  <c:v>80.25</c:v>
                </c:pt>
                <c:pt idx="4">
                  <c:v>76.31</c:v>
                </c:pt>
                <c:pt idx="5">
                  <c:v>80.05</c:v>
                </c:pt>
                <c:pt idx="6">
                  <c:v>88.19</c:v>
                </c:pt>
                <c:pt idx="7">
                  <c:v>89.12</c:v>
                </c:pt>
                <c:pt idx="8">
                  <c:v>85.31</c:v>
                </c:pt>
                <c:pt idx="9">
                  <c:v>90.19</c:v>
                </c:pt>
                <c:pt idx="10">
                  <c:v>79.5</c:v>
                </c:pt>
                <c:pt idx="11">
                  <c:v>77.37</c:v>
                </c:pt>
                <c:pt idx="12">
                  <c:v>82.5</c:v>
                </c:pt>
                <c:pt idx="13">
                  <c:v>83.19</c:v>
                </c:pt>
                <c:pt idx="14">
                  <c:v>81</c:v>
                </c:pt>
                <c:pt idx="15">
                  <c:v>81.5</c:v>
                </c:pt>
                <c:pt idx="16">
                  <c:v>84.69</c:v>
                </c:pt>
                <c:pt idx="17">
                  <c:v>82.06</c:v>
                </c:pt>
                <c:pt idx="18">
                  <c:v>86.19</c:v>
                </c:pt>
                <c:pt idx="19">
                  <c:v>77.81</c:v>
                </c:pt>
                <c:pt idx="20">
                  <c:v>81.37</c:v>
                </c:pt>
                <c:pt idx="21">
                  <c:v>74.94</c:v>
                </c:pt>
                <c:pt idx="22">
                  <c:v>76</c:v>
                </c:pt>
                <c:pt idx="23">
                  <c:v>77.06</c:v>
                </c:pt>
                <c:pt idx="24">
                  <c:v>78.81</c:v>
                </c:pt>
                <c:pt idx="25">
                  <c:v>75.56</c:v>
                </c:pt>
                <c:pt idx="26">
                  <c:v>69.44</c:v>
                </c:pt>
                <c:pt idx="27">
                  <c:v>74.37</c:v>
                </c:pt>
                <c:pt idx="28">
                  <c:v>72.37</c:v>
                </c:pt>
                <c:pt idx="29">
                  <c:v>69.94</c:v>
                </c:pt>
                <c:pt idx="30">
                  <c:v>71.31</c:v>
                </c:pt>
                <c:pt idx="31">
                  <c:v>68.75</c:v>
                </c:pt>
                <c:pt idx="32">
                  <c:v>65.75</c:v>
                </c:pt>
                <c:pt idx="33">
                  <c:v>67.62</c:v>
                </c:pt>
                <c:pt idx="34">
                  <c:v>66.75</c:v>
                </c:pt>
                <c:pt idx="35">
                  <c:v>64.56</c:v>
                </c:pt>
                <c:pt idx="36">
                  <c:v>63.63</c:v>
                </c:pt>
                <c:pt idx="37">
                  <c:v>59.88</c:v>
                </c:pt>
                <c:pt idx="38">
                  <c:v>61.38</c:v>
                </c:pt>
                <c:pt idx="39">
                  <c:v>58.94</c:v>
                </c:pt>
                <c:pt idx="40">
                  <c:v>58.44</c:v>
                </c:pt>
                <c:pt idx="41">
                  <c:v>62.69</c:v>
                </c:pt>
                <c:pt idx="42">
                  <c:v>52.31</c:v>
                </c:pt>
                <c:pt idx="43">
                  <c:v>65.19</c:v>
                </c:pt>
                <c:pt idx="44">
                  <c:v>60.69</c:v>
                </c:pt>
                <c:pt idx="45">
                  <c:v>57</c:v>
                </c:pt>
                <c:pt idx="46">
                  <c:v>56</c:v>
                </c:pt>
                <c:pt idx="47">
                  <c:v>62.13</c:v>
                </c:pt>
                <c:pt idx="48">
                  <c:v>54.63</c:v>
                </c:pt>
                <c:pt idx="49">
                  <c:v>51.06</c:v>
                </c:pt>
                <c:pt idx="50">
                  <c:v>48.31</c:v>
                </c:pt>
                <c:pt idx="51">
                  <c:v>46.5</c:v>
                </c:pt>
                <c:pt idx="52">
                  <c:v>43.5</c:v>
                </c:pt>
                <c:pt idx="53">
                  <c:v>55.38</c:v>
                </c:pt>
                <c:pt idx="54">
                  <c:v>53.75</c:v>
                </c:pt>
                <c:pt idx="55">
                  <c:v>49.19</c:v>
                </c:pt>
                <c:pt idx="56">
                  <c:v>50.13</c:v>
                </c:pt>
                <c:pt idx="57">
                  <c:v>38.880000000000003</c:v>
                </c:pt>
                <c:pt idx="58">
                  <c:v>39.75</c:v>
                </c:pt>
                <c:pt idx="59">
                  <c:v>41.81</c:v>
                </c:pt>
                <c:pt idx="60">
                  <c:v>37.06</c:v>
                </c:pt>
                <c:pt idx="61">
                  <c:v>42.69</c:v>
                </c:pt>
                <c:pt idx="62">
                  <c:v>35.630000000000003</c:v>
                </c:pt>
                <c:pt idx="63">
                  <c:v>32.380000000000003</c:v>
                </c:pt>
                <c:pt idx="64">
                  <c:v>39.25</c:v>
                </c:pt>
                <c:pt idx="65">
                  <c:v>36.56</c:v>
                </c:pt>
                <c:pt idx="66">
                  <c:v>40.19</c:v>
                </c:pt>
                <c:pt idx="67">
                  <c:v>34.44</c:v>
                </c:pt>
                <c:pt idx="68">
                  <c:v>35.31</c:v>
                </c:pt>
                <c:pt idx="69">
                  <c:v>42</c:v>
                </c:pt>
                <c:pt idx="70">
                  <c:v>34.81</c:v>
                </c:pt>
                <c:pt idx="71">
                  <c:v>32.75</c:v>
                </c:pt>
                <c:pt idx="72">
                  <c:v>28.25</c:v>
                </c:pt>
                <c:pt idx="73">
                  <c:v>31.31</c:v>
                </c:pt>
                <c:pt idx="74">
                  <c:v>30.62</c:v>
                </c:pt>
                <c:pt idx="75">
                  <c:v>31.75</c:v>
                </c:pt>
                <c:pt idx="76">
                  <c:v>36.06</c:v>
                </c:pt>
                <c:pt idx="77">
                  <c:v>30.19</c:v>
                </c:pt>
                <c:pt idx="78">
                  <c:v>33.81</c:v>
                </c:pt>
                <c:pt idx="79">
                  <c:v>32.130000000000003</c:v>
                </c:pt>
                <c:pt idx="80">
                  <c:v>31</c:v>
                </c:pt>
                <c:pt idx="81">
                  <c:v>29.37</c:v>
                </c:pt>
                <c:pt idx="82">
                  <c:v>26.44</c:v>
                </c:pt>
                <c:pt idx="83">
                  <c:v>29</c:v>
                </c:pt>
                <c:pt idx="84">
                  <c:v>25.87</c:v>
                </c:pt>
                <c:pt idx="85">
                  <c:v>24.56</c:v>
                </c:pt>
                <c:pt idx="86">
                  <c:v>29.81</c:v>
                </c:pt>
                <c:pt idx="87">
                  <c:v>27.25</c:v>
                </c:pt>
                <c:pt idx="88">
                  <c:v>23.06</c:v>
                </c:pt>
                <c:pt idx="89">
                  <c:v>22.87</c:v>
                </c:pt>
                <c:pt idx="90">
                  <c:v>21.25</c:v>
                </c:pt>
                <c:pt idx="91">
                  <c:v>24.06</c:v>
                </c:pt>
                <c:pt idx="92">
                  <c:v>22.75</c:v>
                </c:pt>
                <c:pt idx="93">
                  <c:v>22.81</c:v>
                </c:pt>
                <c:pt idx="94">
                  <c:v>20.25</c:v>
                </c:pt>
                <c:pt idx="95">
                  <c:v>20.75</c:v>
                </c:pt>
                <c:pt idx="96">
                  <c:v>21.06</c:v>
                </c:pt>
                <c:pt idx="97">
                  <c:v>27.69</c:v>
                </c:pt>
                <c:pt idx="98">
                  <c:v>27.87</c:v>
                </c:pt>
                <c:pt idx="99">
                  <c:v>26.94</c:v>
                </c:pt>
              </c:numCache>
            </c:numRef>
          </c:xVal>
          <c:yVal>
            <c:numRef>
              <c:f>Feuil5!$E$2:$E$101</c:f>
              <c:numCache>
                <c:formatCode>General</c:formatCode>
                <c:ptCount val="100"/>
                <c:pt idx="0">
                  <c:v>107.17411430000001</c:v>
                </c:pt>
                <c:pt idx="1">
                  <c:v>108.70920099999999</c:v>
                </c:pt>
                <c:pt idx="2">
                  <c:v>111.77937440000001</c:v>
                </c:pt>
                <c:pt idx="3">
                  <c:v>125.5638264</c:v>
                </c:pt>
                <c:pt idx="4">
                  <c:v>136.27810500000001</c:v>
                </c:pt>
                <c:pt idx="5">
                  <c:v>139.3482784</c:v>
                </c:pt>
                <c:pt idx="6">
                  <c:v>140.88336509999999</c:v>
                </c:pt>
                <c:pt idx="7">
                  <c:v>142.3871235</c:v>
                </c:pt>
                <c:pt idx="8">
                  <c:v>143.92221019999999</c:v>
                </c:pt>
                <c:pt idx="9">
                  <c:v>146.99238360000001</c:v>
                </c:pt>
                <c:pt idx="10">
                  <c:v>150.062557</c:v>
                </c:pt>
                <c:pt idx="11">
                  <c:v>154.6364888</c:v>
                </c:pt>
                <c:pt idx="12">
                  <c:v>159.2417489</c:v>
                </c:pt>
                <c:pt idx="13">
                  <c:v>163.84700900000001</c:v>
                </c:pt>
                <c:pt idx="14">
                  <c:v>165.38209570000001</c:v>
                </c:pt>
                <c:pt idx="15">
                  <c:v>168.42094080000001</c:v>
                </c:pt>
                <c:pt idx="16">
                  <c:v>169.9560275</c:v>
                </c:pt>
                <c:pt idx="17">
                  <c:v>173.02620090000002</c:v>
                </c:pt>
                <c:pt idx="18">
                  <c:v>177.631461</c:v>
                </c:pt>
                <c:pt idx="19">
                  <c:v>179.13521940000001</c:v>
                </c:pt>
                <c:pt idx="20">
                  <c:v>188.3457396</c:v>
                </c:pt>
                <c:pt idx="21">
                  <c:v>197.52493149999998</c:v>
                </c:pt>
                <c:pt idx="22">
                  <c:v>199.0600182</c:v>
                </c:pt>
                <c:pt idx="23">
                  <c:v>202.13019160000002</c:v>
                </c:pt>
                <c:pt idx="24">
                  <c:v>203.63395000000003</c:v>
                </c:pt>
                <c:pt idx="25">
                  <c:v>215.88331530000002</c:v>
                </c:pt>
                <c:pt idx="26">
                  <c:v>228.1640089</c:v>
                </c:pt>
                <c:pt idx="27">
                  <c:v>231.202854</c:v>
                </c:pt>
                <c:pt idx="28">
                  <c:v>232.73794070000002</c:v>
                </c:pt>
                <c:pt idx="29">
                  <c:v>241.9171326</c:v>
                </c:pt>
                <c:pt idx="30">
                  <c:v>246.52239270000001</c:v>
                </c:pt>
                <c:pt idx="31">
                  <c:v>261.84193140000002</c:v>
                </c:pt>
                <c:pt idx="32">
                  <c:v>266.41586320000005</c:v>
                </c:pt>
                <c:pt idx="33">
                  <c:v>269.48603659999998</c:v>
                </c:pt>
                <c:pt idx="34">
                  <c:v>274.09129670000004</c:v>
                </c:pt>
                <c:pt idx="35">
                  <c:v>280.20031519999998</c:v>
                </c:pt>
                <c:pt idx="36">
                  <c:v>283.27048860000002</c:v>
                </c:pt>
                <c:pt idx="37">
                  <c:v>290.91459380000003</c:v>
                </c:pt>
                <c:pt idx="38">
                  <c:v>292.4496805</c:v>
                </c:pt>
                <c:pt idx="39">
                  <c:v>297.05494060000001</c:v>
                </c:pt>
                <c:pt idx="40">
                  <c:v>298.59002729999997</c:v>
                </c:pt>
                <c:pt idx="41">
                  <c:v>303.1639591</c:v>
                </c:pt>
                <c:pt idx="42">
                  <c:v>306.23413250000004</c:v>
                </c:pt>
                <c:pt idx="43">
                  <c:v>310.8393926</c:v>
                </c:pt>
                <c:pt idx="44">
                  <c:v>333.80303649999996</c:v>
                </c:pt>
                <c:pt idx="45">
                  <c:v>346.05240180000004</c:v>
                </c:pt>
                <c:pt idx="46">
                  <c:v>353.696507</c:v>
                </c:pt>
                <c:pt idx="47">
                  <c:v>355.23159369999996</c:v>
                </c:pt>
                <c:pt idx="48">
                  <c:v>362.90702720000007</c:v>
                </c:pt>
                <c:pt idx="49">
                  <c:v>384.33558439999996</c:v>
                </c:pt>
                <c:pt idx="50">
                  <c:v>414.94333350000005</c:v>
                </c:pt>
                <c:pt idx="51">
                  <c:v>419.5485936</c:v>
                </c:pt>
                <c:pt idx="52">
                  <c:v>421.08368030000003</c:v>
                </c:pt>
                <c:pt idx="53">
                  <c:v>424.15385370000007</c:v>
                </c:pt>
                <c:pt idx="54">
                  <c:v>425.65761210000005</c:v>
                </c:pt>
                <c:pt idx="55">
                  <c:v>430.2628722</c:v>
                </c:pt>
                <c:pt idx="56">
                  <c:v>451.6914294</c:v>
                </c:pt>
                <c:pt idx="57">
                  <c:v>460.90194960000002</c:v>
                </c:pt>
                <c:pt idx="58">
                  <c:v>468.54605480000004</c:v>
                </c:pt>
                <c:pt idx="59">
                  <c:v>488.43952530000001</c:v>
                </c:pt>
                <c:pt idx="60">
                  <c:v>502.2239773</c:v>
                </c:pt>
                <c:pt idx="61">
                  <c:v>505.29415070000005</c:v>
                </c:pt>
                <c:pt idx="62">
                  <c:v>520.6136894</c:v>
                </c:pt>
                <c:pt idx="63">
                  <c:v>528.25779460000001</c:v>
                </c:pt>
                <c:pt idx="64">
                  <c:v>529.79288130000009</c:v>
                </c:pt>
                <c:pt idx="65">
                  <c:v>531.32796800000006</c:v>
                </c:pt>
                <c:pt idx="66">
                  <c:v>535.93322810000006</c:v>
                </c:pt>
                <c:pt idx="67">
                  <c:v>545.11242000000004</c:v>
                </c:pt>
                <c:pt idx="68">
                  <c:v>548.18259340000009</c:v>
                </c:pt>
                <c:pt idx="69">
                  <c:v>552.75652520000006</c:v>
                </c:pt>
                <c:pt idx="70">
                  <c:v>560.4319587</c:v>
                </c:pt>
                <c:pt idx="71">
                  <c:v>561.93571710000003</c:v>
                </c:pt>
                <c:pt idx="72">
                  <c:v>586.43444769999996</c:v>
                </c:pt>
                <c:pt idx="73">
                  <c:v>592.57479450000005</c:v>
                </c:pt>
                <c:pt idx="74">
                  <c:v>595.64496789999998</c:v>
                </c:pt>
                <c:pt idx="75">
                  <c:v>607.89433320000001</c:v>
                </c:pt>
                <c:pt idx="76">
                  <c:v>609.42941990000008</c:v>
                </c:pt>
                <c:pt idx="77">
                  <c:v>627.78780369999993</c:v>
                </c:pt>
                <c:pt idx="78">
                  <c:v>629.32289040000001</c:v>
                </c:pt>
                <c:pt idx="79">
                  <c:v>630.85797710000008</c:v>
                </c:pt>
                <c:pt idx="80">
                  <c:v>638.50208229999998</c:v>
                </c:pt>
                <c:pt idx="81">
                  <c:v>646.17751580000015</c:v>
                </c:pt>
                <c:pt idx="82">
                  <c:v>652.28653430000008</c:v>
                </c:pt>
                <c:pt idx="83">
                  <c:v>658.42688110000006</c:v>
                </c:pt>
                <c:pt idx="84">
                  <c:v>666.07098630000007</c:v>
                </c:pt>
                <c:pt idx="85">
                  <c:v>670.67624640000008</c:v>
                </c:pt>
                <c:pt idx="86">
                  <c:v>673.71509150000009</c:v>
                </c:pt>
                <c:pt idx="87">
                  <c:v>692.10480360000008</c:v>
                </c:pt>
                <c:pt idx="88">
                  <c:v>695.17497700000001</c:v>
                </c:pt>
                <c:pt idx="89">
                  <c:v>696.71006369999998</c:v>
                </c:pt>
                <c:pt idx="90">
                  <c:v>699.74890880000009</c:v>
                </c:pt>
                <c:pt idx="91">
                  <c:v>701.28399550000006</c:v>
                </c:pt>
                <c:pt idx="92">
                  <c:v>708.959429</c:v>
                </c:pt>
                <c:pt idx="93">
                  <c:v>711.9982741</c:v>
                </c:pt>
                <c:pt idx="94">
                  <c:v>713.53336080000008</c:v>
                </c:pt>
                <c:pt idx="95">
                  <c:v>715.06844750000005</c:v>
                </c:pt>
                <c:pt idx="96">
                  <c:v>719.67370760000006</c:v>
                </c:pt>
                <c:pt idx="97">
                  <c:v>745.70752490000007</c:v>
                </c:pt>
                <c:pt idx="98">
                  <c:v>747.21128329999999</c:v>
                </c:pt>
                <c:pt idx="99">
                  <c:v>760.99573530000009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46672"/>
        <c:axId val="1635940144"/>
      </c:scatterChart>
      <c:valAx>
        <c:axId val="16359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0144"/>
        <c:crosses val="autoZero"/>
        <c:crossBetween val="midCat"/>
      </c:valAx>
      <c:valAx>
        <c:axId val="16359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8121805266416266"/>
                  <c:y val="-0.35059797596889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Feuil1!$E$2:$E$101</c:f>
              <c:numCache>
                <c:formatCode>General</c:formatCode>
                <c:ptCount val="100"/>
                <c:pt idx="0">
                  <c:v>107.17411430000001</c:v>
                </c:pt>
                <c:pt idx="1">
                  <c:v>108.70920099999999</c:v>
                </c:pt>
                <c:pt idx="2">
                  <c:v>111.77937440000001</c:v>
                </c:pt>
                <c:pt idx="3">
                  <c:v>125.5638264</c:v>
                </c:pt>
                <c:pt idx="4">
                  <c:v>136.27810500000001</c:v>
                </c:pt>
                <c:pt idx="5">
                  <c:v>139.3482784</c:v>
                </c:pt>
                <c:pt idx="6">
                  <c:v>140.88336509999999</c:v>
                </c:pt>
                <c:pt idx="7">
                  <c:v>142.3871235</c:v>
                </c:pt>
                <c:pt idx="8">
                  <c:v>143.92221019999999</c:v>
                </c:pt>
                <c:pt idx="9">
                  <c:v>146.99238360000001</c:v>
                </c:pt>
                <c:pt idx="10">
                  <c:v>150.062557</c:v>
                </c:pt>
                <c:pt idx="11">
                  <c:v>154.6364888</c:v>
                </c:pt>
                <c:pt idx="12">
                  <c:v>159.2417489</c:v>
                </c:pt>
                <c:pt idx="13">
                  <c:v>163.84700900000001</c:v>
                </c:pt>
                <c:pt idx="14">
                  <c:v>165.38209570000001</c:v>
                </c:pt>
                <c:pt idx="15">
                  <c:v>168.42094080000001</c:v>
                </c:pt>
                <c:pt idx="16">
                  <c:v>169.9560275</c:v>
                </c:pt>
                <c:pt idx="17">
                  <c:v>173.02620090000002</c:v>
                </c:pt>
                <c:pt idx="18">
                  <c:v>177.631461</c:v>
                </c:pt>
                <c:pt idx="19">
                  <c:v>179.13521940000001</c:v>
                </c:pt>
                <c:pt idx="20">
                  <c:v>188.3457396</c:v>
                </c:pt>
                <c:pt idx="21">
                  <c:v>197.52493149999998</c:v>
                </c:pt>
                <c:pt idx="22">
                  <c:v>199.0600182</c:v>
                </c:pt>
                <c:pt idx="23">
                  <c:v>202.13019160000002</c:v>
                </c:pt>
                <c:pt idx="24">
                  <c:v>203.63395000000003</c:v>
                </c:pt>
                <c:pt idx="25">
                  <c:v>215.88331530000002</c:v>
                </c:pt>
                <c:pt idx="26">
                  <c:v>228.1640089</c:v>
                </c:pt>
                <c:pt idx="27">
                  <c:v>231.202854</c:v>
                </c:pt>
                <c:pt idx="28">
                  <c:v>232.73794070000002</c:v>
                </c:pt>
                <c:pt idx="29">
                  <c:v>241.9171326</c:v>
                </c:pt>
                <c:pt idx="30">
                  <c:v>246.52239270000001</c:v>
                </c:pt>
                <c:pt idx="31">
                  <c:v>261.84193140000002</c:v>
                </c:pt>
                <c:pt idx="32">
                  <c:v>266.41586320000005</c:v>
                </c:pt>
                <c:pt idx="33">
                  <c:v>269.48603659999998</c:v>
                </c:pt>
                <c:pt idx="34">
                  <c:v>274.09129670000004</c:v>
                </c:pt>
                <c:pt idx="35">
                  <c:v>280.20031519999998</c:v>
                </c:pt>
                <c:pt idx="36">
                  <c:v>283.27048860000002</c:v>
                </c:pt>
                <c:pt idx="37">
                  <c:v>290.91459380000003</c:v>
                </c:pt>
                <c:pt idx="38">
                  <c:v>292.4496805</c:v>
                </c:pt>
                <c:pt idx="39">
                  <c:v>297.05494060000001</c:v>
                </c:pt>
                <c:pt idx="40">
                  <c:v>298.59002729999997</c:v>
                </c:pt>
                <c:pt idx="41">
                  <c:v>303.1639591</c:v>
                </c:pt>
                <c:pt idx="42">
                  <c:v>306.23413250000004</c:v>
                </c:pt>
                <c:pt idx="43">
                  <c:v>310.8393926</c:v>
                </c:pt>
                <c:pt idx="44">
                  <c:v>333.80303649999996</c:v>
                </c:pt>
                <c:pt idx="45">
                  <c:v>346.05240180000004</c:v>
                </c:pt>
                <c:pt idx="46">
                  <c:v>353.696507</c:v>
                </c:pt>
                <c:pt idx="47">
                  <c:v>355.23159369999996</c:v>
                </c:pt>
                <c:pt idx="48">
                  <c:v>362.90702720000007</c:v>
                </c:pt>
                <c:pt idx="49">
                  <c:v>384.33558439999996</c:v>
                </c:pt>
                <c:pt idx="50">
                  <c:v>414.94333350000005</c:v>
                </c:pt>
                <c:pt idx="51">
                  <c:v>419.5485936</c:v>
                </c:pt>
                <c:pt idx="52">
                  <c:v>421.08368030000003</c:v>
                </c:pt>
                <c:pt idx="53">
                  <c:v>424.15385370000007</c:v>
                </c:pt>
                <c:pt idx="54">
                  <c:v>425.65761210000005</c:v>
                </c:pt>
                <c:pt idx="55">
                  <c:v>430.2628722</c:v>
                </c:pt>
                <c:pt idx="56">
                  <c:v>451.6914294</c:v>
                </c:pt>
                <c:pt idx="57">
                  <c:v>460.90194960000002</c:v>
                </c:pt>
                <c:pt idx="58">
                  <c:v>468.54605480000004</c:v>
                </c:pt>
                <c:pt idx="59">
                  <c:v>488.43952530000001</c:v>
                </c:pt>
                <c:pt idx="60">
                  <c:v>502.2239773</c:v>
                </c:pt>
                <c:pt idx="61">
                  <c:v>505.29415070000005</c:v>
                </c:pt>
                <c:pt idx="62">
                  <c:v>520.6136894</c:v>
                </c:pt>
                <c:pt idx="63">
                  <c:v>528.25779460000001</c:v>
                </c:pt>
                <c:pt idx="64">
                  <c:v>529.79288130000009</c:v>
                </c:pt>
                <c:pt idx="65">
                  <c:v>531.32796800000006</c:v>
                </c:pt>
                <c:pt idx="66">
                  <c:v>535.93322810000006</c:v>
                </c:pt>
                <c:pt idx="67">
                  <c:v>545.11242000000004</c:v>
                </c:pt>
                <c:pt idx="68">
                  <c:v>548.18259340000009</c:v>
                </c:pt>
                <c:pt idx="69">
                  <c:v>552.75652520000006</c:v>
                </c:pt>
                <c:pt idx="70">
                  <c:v>560.4319587</c:v>
                </c:pt>
                <c:pt idx="71">
                  <c:v>561.93571710000003</c:v>
                </c:pt>
                <c:pt idx="72">
                  <c:v>586.43444769999996</c:v>
                </c:pt>
                <c:pt idx="73">
                  <c:v>592.57479450000005</c:v>
                </c:pt>
                <c:pt idx="74">
                  <c:v>595.64496789999998</c:v>
                </c:pt>
                <c:pt idx="75">
                  <c:v>607.89433320000001</c:v>
                </c:pt>
                <c:pt idx="76">
                  <c:v>609.42941990000008</c:v>
                </c:pt>
                <c:pt idx="77">
                  <c:v>627.78780369999993</c:v>
                </c:pt>
                <c:pt idx="78">
                  <c:v>629.32289040000001</c:v>
                </c:pt>
                <c:pt idx="79">
                  <c:v>630.85797710000008</c:v>
                </c:pt>
                <c:pt idx="80">
                  <c:v>638.50208229999998</c:v>
                </c:pt>
                <c:pt idx="81">
                  <c:v>646.17751580000015</c:v>
                </c:pt>
                <c:pt idx="82">
                  <c:v>652.28653430000008</c:v>
                </c:pt>
                <c:pt idx="83">
                  <c:v>658.42688110000006</c:v>
                </c:pt>
                <c:pt idx="84">
                  <c:v>666.07098630000007</c:v>
                </c:pt>
                <c:pt idx="85">
                  <c:v>670.67624640000008</c:v>
                </c:pt>
                <c:pt idx="86">
                  <c:v>673.71509150000009</c:v>
                </c:pt>
                <c:pt idx="87">
                  <c:v>692.10480360000008</c:v>
                </c:pt>
                <c:pt idx="88">
                  <c:v>695.17497700000001</c:v>
                </c:pt>
                <c:pt idx="89">
                  <c:v>696.71006369999998</c:v>
                </c:pt>
                <c:pt idx="90">
                  <c:v>699.74890880000009</c:v>
                </c:pt>
                <c:pt idx="91">
                  <c:v>701.28399550000006</c:v>
                </c:pt>
                <c:pt idx="92">
                  <c:v>708.959429</c:v>
                </c:pt>
                <c:pt idx="93">
                  <c:v>711.9982741</c:v>
                </c:pt>
                <c:pt idx="94">
                  <c:v>713.53336080000008</c:v>
                </c:pt>
                <c:pt idx="95">
                  <c:v>715.06844750000005</c:v>
                </c:pt>
                <c:pt idx="96">
                  <c:v>719.67370760000006</c:v>
                </c:pt>
                <c:pt idx="97">
                  <c:v>745.70752490000007</c:v>
                </c:pt>
                <c:pt idx="98">
                  <c:v>747.21128329999999</c:v>
                </c:pt>
                <c:pt idx="99">
                  <c:v>760.99573530000009</c:v>
                </c:pt>
              </c:numCache>
            </c:numRef>
          </c:xVal>
          <c:yVal>
            <c:numRef>
              <c:f>Feuil1!$F$2:$F$101</c:f>
              <c:numCache>
                <c:formatCode>General</c:formatCode>
                <c:ptCount val="100"/>
                <c:pt idx="0">
                  <c:v>360.34</c:v>
                </c:pt>
                <c:pt idx="1">
                  <c:v>364.34</c:v>
                </c:pt>
                <c:pt idx="2">
                  <c:v>364.96</c:v>
                </c:pt>
                <c:pt idx="3">
                  <c:v>353.4</c:v>
                </c:pt>
                <c:pt idx="4">
                  <c:v>349.46</c:v>
                </c:pt>
                <c:pt idx="5">
                  <c:v>353.2</c:v>
                </c:pt>
                <c:pt idx="6">
                  <c:v>361.34</c:v>
                </c:pt>
                <c:pt idx="7">
                  <c:v>362.27</c:v>
                </c:pt>
                <c:pt idx="8">
                  <c:v>358.46</c:v>
                </c:pt>
                <c:pt idx="9">
                  <c:v>363.34</c:v>
                </c:pt>
                <c:pt idx="10">
                  <c:v>352.65</c:v>
                </c:pt>
                <c:pt idx="11">
                  <c:v>350.52</c:v>
                </c:pt>
                <c:pt idx="12">
                  <c:v>355.65</c:v>
                </c:pt>
                <c:pt idx="13">
                  <c:v>356.34</c:v>
                </c:pt>
                <c:pt idx="14">
                  <c:v>354.15</c:v>
                </c:pt>
                <c:pt idx="15">
                  <c:v>354.65</c:v>
                </c:pt>
                <c:pt idx="16">
                  <c:v>357.84</c:v>
                </c:pt>
                <c:pt idx="17">
                  <c:v>355.21</c:v>
                </c:pt>
                <c:pt idx="18">
                  <c:v>359.34</c:v>
                </c:pt>
                <c:pt idx="19">
                  <c:v>350.96</c:v>
                </c:pt>
                <c:pt idx="20">
                  <c:v>354.52</c:v>
                </c:pt>
                <c:pt idx="21">
                  <c:v>348.09</c:v>
                </c:pt>
                <c:pt idx="22">
                  <c:v>349.15</c:v>
                </c:pt>
                <c:pt idx="23">
                  <c:v>350.21</c:v>
                </c:pt>
                <c:pt idx="24">
                  <c:v>351.96</c:v>
                </c:pt>
                <c:pt idx="25">
                  <c:v>348.71</c:v>
                </c:pt>
                <c:pt idx="26">
                  <c:v>342.59</c:v>
                </c:pt>
                <c:pt idx="27">
                  <c:v>347.52</c:v>
                </c:pt>
                <c:pt idx="28">
                  <c:v>345.52</c:v>
                </c:pt>
                <c:pt idx="29">
                  <c:v>343.09</c:v>
                </c:pt>
                <c:pt idx="30">
                  <c:v>344.46</c:v>
                </c:pt>
                <c:pt idx="31">
                  <c:v>341.9</c:v>
                </c:pt>
                <c:pt idx="32">
                  <c:v>338.9</c:v>
                </c:pt>
                <c:pt idx="33">
                  <c:v>340.77</c:v>
                </c:pt>
                <c:pt idx="34">
                  <c:v>339.9</c:v>
                </c:pt>
                <c:pt idx="35">
                  <c:v>337.71</c:v>
                </c:pt>
                <c:pt idx="36">
                  <c:v>336.78</c:v>
                </c:pt>
                <c:pt idx="37">
                  <c:v>333.03</c:v>
                </c:pt>
                <c:pt idx="38">
                  <c:v>334.53</c:v>
                </c:pt>
                <c:pt idx="39">
                  <c:v>332.09</c:v>
                </c:pt>
                <c:pt idx="40">
                  <c:v>331.59</c:v>
                </c:pt>
                <c:pt idx="41">
                  <c:v>335.84</c:v>
                </c:pt>
                <c:pt idx="42">
                  <c:v>325.45999999999998</c:v>
                </c:pt>
                <c:pt idx="43">
                  <c:v>338.34</c:v>
                </c:pt>
                <c:pt idx="44">
                  <c:v>333.84</c:v>
                </c:pt>
                <c:pt idx="45">
                  <c:v>330.15</c:v>
                </c:pt>
                <c:pt idx="46">
                  <c:v>329.15</c:v>
                </c:pt>
                <c:pt idx="47">
                  <c:v>335.28</c:v>
                </c:pt>
                <c:pt idx="48">
                  <c:v>327.78</c:v>
                </c:pt>
                <c:pt idx="49">
                  <c:v>324.20999999999998</c:v>
                </c:pt>
                <c:pt idx="50">
                  <c:v>321.45999999999998</c:v>
                </c:pt>
                <c:pt idx="51">
                  <c:v>319.64999999999998</c:v>
                </c:pt>
                <c:pt idx="52">
                  <c:v>316.64999999999998</c:v>
                </c:pt>
                <c:pt idx="53">
                  <c:v>328.53</c:v>
                </c:pt>
                <c:pt idx="54">
                  <c:v>326.89999999999998</c:v>
                </c:pt>
                <c:pt idx="55">
                  <c:v>322.33999999999997</c:v>
                </c:pt>
                <c:pt idx="56">
                  <c:v>323.27999999999997</c:v>
                </c:pt>
                <c:pt idx="57">
                  <c:v>312.02999999999997</c:v>
                </c:pt>
                <c:pt idx="58">
                  <c:v>312.89999999999998</c:v>
                </c:pt>
                <c:pt idx="59">
                  <c:v>314.95999999999998</c:v>
                </c:pt>
                <c:pt idx="60">
                  <c:v>310.20999999999998</c:v>
                </c:pt>
                <c:pt idx="61">
                  <c:v>315.83999999999997</c:v>
                </c:pt>
                <c:pt idx="62">
                  <c:v>308.77999999999997</c:v>
                </c:pt>
                <c:pt idx="63">
                  <c:v>305.52999999999997</c:v>
                </c:pt>
                <c:pt idx="64">
                  <c:v>312.39999999999998</c:v>
                </c:pt>
                <c:pt idx="65">
                  <c:v>309.70999999999998</c:v>
                </c:pt>
                <c:pt idx="66">
                  <c:v>313.33999999999997</c:v>
                </c:pt>
                <c:pt idx="67">
                  <c:v>307.58999999999997</c:v>
                </c:pt>
                <c:pt idx="68">
                  <c:v>308.45999999999998</c:v>
                </c:pt>
                <c:pt idx="69">
                  <c:v>315.14999999999998</c:v>
                </c:pt>
                <c:pt idx="70">
                  <c:v>307.95999999999998</c:v>
                </c:pt>
                <c:pt idx="71">
                  <c:v>305.89999999999998</c:v>
                </c:pt>
                <c:pt idx="72">
                  <c:v>301.39999999999998</c:v>
                </c:pt>
                <c:pt idx="73">
                  <c:v>304.45999999999998</c:v>
                </c:pt>
                <c:pt idx="74">
                  <c:v>303.77</c:v>
                </c:pt>
                <c:pt idx="75">
                  <c:v>304.89999999999998</c:v>
                </c:pt>
                <c:pt idx="76">
                  <c:v>309.20999999999998</c:v>
                </c:pt>
                <c:pt idx="77">
                  <c:v>303.33999999999997</c:v>
                </c:pt>
                <c:pt idx="78">
                  <c:v>306.95999999999998</c:v>
                </c:pt>
                <c:pt idx="79">
                  <c:v>305.27999999999997</c:v>
                </c:pt>
                <c:pt idx="80">
                  <c:v>304.14999999999998</c:v>
                </c:pt>
                <c:pt idx="81">
                  <c:v>302.52</c:v>
                </c:pt>
                <c:pt idx="82">
                  <c:v>299.58999999999997</c:v>
                </c:pt>
                <c:pt idx="83">
                  <c:v>302.14999999999998</c:v>
                </c:pt>
                <c:pt idx="84">
                  <c:v>299.02</c:v>
                </c:pt>
                <c:pt idx="85">
                  <c:v>297.70999999999998</c:v>
                </c:pt>
                <c:pt idx="86">
                  <c:v>302.95999999999998</c:v>
                </c:pt>
                <c:pt idx="87">
                  <c:v>300.39999999999998</c:v>
                </c:pt>
                <c:pt idx="88">
                  <c:v>296.20999999999998</c:v>
                </c:pt>
                <c:pt idx="89">
                  <c:v>296.02</c:v>
                </c:pt>
                <c:pt idx="90">
                  <c:v>294.39999999999998</c:v>
                </c:pt>
                <c:pt idx="91">
                  <c:v>297.20999999999998</c:v>
                </c:pt>
                <c:pt idx="92">
                  <c:v>295.89999999999998</c:v>
                </c:pt>
                <c:pt idx="93">
                  <c:v>295.95999999999998</c:v>
                </c:pt>
                <c:pt idx="94">
                  <c:v>293.39999999999998</c:v>
                </c:pt>
                <c:pt idx="95">
                  <c:v>293.89999999999998</c:v>
                </c:pt>
                <c:pt idx="96">
                  <c:v>294.20999999999998</c:v>
                </c:pt>
                <c:pt idx="97">
                  <c:v>300.83999999999997</c:v>
                </c:pt>
                <c:pt idx="98">
                  <c:v>301.02</c:v>
                </c:pt>
                <c:pt idx="99">
                  <c:v>300.08999999999997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51568"/>
        <c:axId val="1635948304"/>
      </c:scatterChart>
      <c:valAx>
        <c:axId val="16359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8304"/>
        <c:crosses val="autoZero"/>
        <c:crossBetween val="midCat"/>
      </c:valAx>
      <c:valAx>
        <c:axId val="1635948304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5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9</xdr:row>
      <xdr:rowOff>133349</xdr:rowOff>
    </xdr:from>
    <xdr:to>
      <xdr:col>16</xdr:col>
      <xdr:colOff>400050</xdr:colOff>
      <xdr:row>37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27E7B905-5D37-40DE-BDDD-2B89B7D9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3</xdr:row>
      <xdr:rowOff>90486</xdr:rowOff>
    </xdr:from>
    <xdr:to>
      <xdr:col>18</xdr:col>
      <xdr:colOff>695325</xdr:colOff>
      <xdr:row>29</xdr:row>
      <xdr:rowOff>152399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831976AF-8834-4231-BA93-0865EFF7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30</xdr:row>
      <xdr:rowOff>4762</xdr:rowOff>
    </xdr:from>
    <xdr:to>
      <xdr:col>18</xdr:col>
      <xdr:colOff>276225</xdr:colOff>
      <xdr:row>57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6074C138-81DA-4C1B-8C10-AB973CC72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12</xdr:row>
      <xdr:rowOff>157162</xdr:rowOff>
    </xdr:from>
    <xdr:to>
      <xdr:col>14</xdr:col>
      <xdr:colOff>361950</xdr:colOff>
      <xdr:row>27</xdr:row>
      <xdr:rowOff>42862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0</xdr:row>
      <xdr:rowOff>166687</xdr:rowOff>
    </xdr:from>
    <xdr:to>
      <xdr:col>18</xdr:col>
      <xdr:colOff>495300</xdr:colOff>
      <xdr:row>35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C104" totalsRowShown="0">
  <autoFilter ref="A1:C104"/>
  <sortState ref="A2:C104">
    <sortCondition ref="C1:C104"/>
  </sortState>
  <tableColumns count="3">
    <tableColumn id="1" name="Temperature (°C)"/>
    <tableColumn id="2" name="Voltage (V)"/>
    <tableColumn id="3" name="R value (ohms)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E101" totalsRowShown="0">
  <autoFilter ref="A1:E101"/>
  <sortState ref="A2:D101">
    <sortCondition ref="A1:A101"/>
  </sortState>
  <tableColumns count="5">
    <tableColumn id="1" name="Résistance"/>
    <tableColumn id="2" name="Temperature"/>
    <tableColumn id="3" name="tension"/>
    <tableColumn id="4" name="Ajust" dataDxfId="0">
      <calculatedColumnFormula>-23.603773782*LN(A2)+204.067272114</calculatedColumnFormula>
    </tableColumn>
    <tableColumn id="5" name="Mesure">
      <calculatedColumnFormula>Tableau2[[#This Row],[tension]]*$H$2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E3" sqref="E3"/>
    </sheetView>
  </sheetViews>
  <sheetFormatPr baseColWidth="10" defaultRowHeight="15" x14ac:dyDescent="0.25"/>
  <cols>
    <col min="1" max="1" width="14.7109375" customWidth="1"/>
    <col min="3" max="3" width="12.5703125" customWidth="1"/>
  </cols>
  <sheetData>
    <row r="1" spans="1:5" x14ac:dyDescent="0.25">
      <c r="A1" t="s">
        <v>7</v>
      </c>
      <c r="B1" t="s">
        <v>10</v>
      </c>
      <c r="C1" t="s">
        <v>9</v>
      </c>
    </row>
    <row r="2" spans="1:5" x14ac:dyDescent="0.25">
      <c r="A2">
        <v>100</v>
      </c>
      <c r="C2">
        <v>0</v>
      </c>
      <c r="E2" t="s">
        <v>11</v>
      </c>
    </row>
    <row r="3" spans="1:5" x14ac:dyDescent="0.25">
      <c r="A3">
        <v>87.19</v>
      </c>
      <c r="B3">
        <v>0.34210000000000002</v>
      </c>
      <c r="C3">
        <v>115</v>
      </c>
    </row>
    <row r="4" spans="1:5" x14ac:dyDescent="0.25">
      <c r="A4">
        <v>91.19</v>
      </c>
      <c r="B4">
        <v>0.34699999999999998</v>
      </c>
      <c r="C4">
        <v>117</v>
      </c>
    </row>
    <row r="5" spans="1:5" x14ac:dyDescent="0.25">
      <c r="A5">
        <v>91.81</v>
      </c>
      <c r="B5">
        <v>0.35680000000000001</v>
      </c>
      <c r="C5">
        <v>121</v>
      </c>
    </row>
    <row r="6" spans="1:5" x14ac:dyDescent="0.25">
      <c r="A6">
        <v>80.25</v>
      </c>
      <c r="B6">
        <v>0.40079999999999999</v>
      </c>
      <c r="C6">
        <v>138</v>
      </c>
    </row>
    <row r="7" spans="1:5" x14ac:dyDescent="0.25">
      <c r="A7">
        <v>76.31</v>
      </c>
      <c r="B7">
        <v>0.435</v>
      </c>
      <c r="C7">
        <v>151</v>
      </c>
    </row>
    <row r="8" spans="1:5" x14ac:dyDescent="0.25">
      <c r="A8">
        <v>80.05</v>
      </c>
      <c r="B8">
        <v>0.44479999999999997</v>
      </c>
      <c r="C8">
        <v>155</v>
      </c>
    </row>
    <row r="9" spans="1:5" x14ac:dyDescent="0.25">
      <c r="A9">
        <v>88.19</v>
      </c>
      <c r="B9">
        <v>0.44969999999999999</v>
      </c>
      <c r="C9">
        <v>157</v>
      </c>
    </row>
    <row r="10" spans="1:5" x14ac:dyDescent="0.25">
      <c r="A10">
        <v>89.12</v>
      </c>
      <c r="B10">
        <v>0.45450000000000002</v>
      </c>
      <c r="C10">
        <v>159</v>
      </c>
    </row>
    <row r="11" spans="1:5" x14ac:dyDescent="0.25">
      <c r="A11">
        <v>85.31</v>
      </c>
      <c r="B11">
        <v>0.45939999999999998</v>
      </c>
      <c r="C11">
        <v>161</v>
      </c>
    </row>
    <row r="12" spans="1:5" x14ac:dyDescent="0.25">
      <c r="A12">
        <v>90.19</v>
      </c>
      <c r="B12">
        <v>0.46920000000000001</v>
      </c>
      <c r="C12">
        <v>165</v>
      </c>
    </row>
    <row r="13" spans="1:5" x14ac:dyDescent="0.25">
      <c r="A13">
        <v>79.5</v>
      </c>
      <c r="B13">
        <v>0.47899999999999998</v>
      </c>
      <c r="C13">
        <v>169</v>
      </c>
    </row>
    <row r="14" spans="1:5" x14ac:dyDescent="0.25">
      <c r="A14">
        <v>77.37</v>
      </c>
      <c r="B14">
        <v>0.49359999999999998</v>
      </c>
      <c r="C14">
        <v>175</v>
      </c>
    </row>
    <row r="15" spans="1:5" x14ac:dyDescent="0.25">
      <c r="A15">
        <v>82.5</v>
      </c>
      <c r="B15">
        <v>0.50829999999999997</v>
      </c>
      <c r="C15">
        <v>182</v>
      </c>
    </row>
    <row r="16" spans="1:5" x14ac:dyDescent="0.25">
      <c r="A16">
        <v>83.19</v>
      </c>
      <c r="B16">
        <v>0.52300000000000002</v>
      </c>
      <c r="C16">
        <v>188</v>
      </c>
    </row>
    <row r="17" spans="1:3" x14ac:dyDescent="0.25">
      <c r="A17">
        <v>81</v>
      </c>
      <c r="B17">
        <v>0.52790000000000004</v>
      </c>
      <c r="C17">
        <v>190</v>
      </c>
    </row>
    <row r="18" spans="1:3" x14ac:dyDescent="0.25">
      <c r="A18">
        <v>81.5</v>
      </c>
      <c r="B18">
        <v>0.53759999999999997</v>
      </c>
      <c r="C18">
        <v>194</v>
      </c>
    </row>
    <row r="19" spans="1:3" x14ac:dyDescent="0.25">
      <c r="A19">
        <v>84.69</v>
      </c>
      <c r="B19">
        <v>0.54249999999999998</v>
      </c>
      <c r="C19">
        <v>196</v>
      </c>
    </row>
    <row r="20" spans="1:3" x14ac:dyDescent="0.25">
      <c r="A20">
        <v>82.06</v>
      </c>
      <c r="B20">
        <v>0.55230000000000001</v>
      </c>
      <c r="C20">
        <v>201</v>
      </c>
    </row>
    <row r="21" spans="1:3" x14ac:dyDescent="0.25">
      <c r="A21">
        <v>86.19</v>
      </c>
      <c r="B21">
        <v>0.56699999999999995</v>
      </c>
      <c r="C21">
        <v>207</v>
      </c>
    </row>
    <row r="22" spans="1:3" x14ac:dyDescent="0.25">
      <c r="A22">
        <v>77.81</v>
      </c>
      <c r="B22">
        <v>0.57179999999999997</v>
      </c>
      <c r="C22">
        <v>209</v>
      </c>
    </row>
    <row r="23" spans="1:3" x14ac:dyDescent="0.25">
      <c r="A23">
        <v>81.37</v>
      </c>
      <c r="B23">
        <v>0.60119999999999996</v>
      </c>
      <c r="C23">
        <v>222</v>
      </c>
    </row>
    <row r="24" spans="1:3" x14ac:dyDescent="0.25">
      <c r="A24">
        <v>74.94</v>
      </c>
      <c r="B24">
        <v>0.63049999999999995</v>
      </c>
      <c r="C24">
        <v>236</v>
      </c>
    </row>
    <row r="25" spans="1:3" x14ac:dyDescent="0.25">
      <c r="A25">
        <v>76</v>
      </c>
      <c r="B25">
        <v>0.63539999999999996</v>
      </c>
      <c r="C25">
        <v>238</v>
      </c>
    </row>
    <row r="26" spans="1:3" x14ac:dyDescent="0.25">
      <c r="A26">
        <v>77.06</v>
      </c>
      <c r="B26">
        <v>0.6452</v>
      </c>
      <c r="C26">
        <v>243</v>
      </c>
    </row>
    <row r="27" spans="1:3" x14ac:dyDescent="0.25">
      <c r="A27">
        <v>78.81</v>
      </c>
      <c r="B27">
        <v>0.65</v>
      </c>
      <c r="C27">
        <v>245</v>
      </c>
    </row>
    <row r="28" spans="1:3" x14ac:dyDescent="0.25">
      <c r="A28">
        <v>75.56</v>
      </c>
      <c r="B28">
        <v>0.68910000000000005</v>
      </c>
      <c r="C28">
        <v>263</v>
      </c>
    </row>
    <row r="29" spans="1:3" x14ac:dyDescent="0.25">
      <c r="A29">
        <v>69.44</v>
      </c>
      <c r="B29">
        <v>0.72829999999999995</v>
      </c>
      <c r="C29">
        <v>283</v>
      </c>
    </row>
    <row r="30" spans="1:3" x14ac:dyDescent="0.25">
      <c r="A30">
        <v>74.37</v>
      </c>
      <c r="B30">
        <v>0.73799999999999999</v>
      </c>
      <c r="C30">
        <v>288</v>
      </c>
    </row>
    <row r="31" spans="1:3" x14ac:dyDescent="0.25">
      <c r="A31">
        <v>72.37</v>
      </c>
      <c r="B31">
        <v>0.7429</v>
      </c>
      <c r="C31">
        <v>290</v>
      </c>
    </row>
    <row r="32" spans="1:3" x14ac:dyDescent="0.25">
      <c r="A32">
        <v>69.94</v>
      </c>
      <c r="B32">
        <v>0.7722</v>
      </c>
      <c r="C32">
        <v>305</v>
      </c>
    </row>
    <row r="33" spans="1:3" x14ac:dyDescent="0.25">
      <c r="A33">
        <v>71.31</v>
      </c>
      <c r="B33">
        <v>0.78690000000000004</v>
      </c>
      <c r="C33">
        <v>313</v>
      </c>
    </row>
    <row r="34" spans="1:3" x14ac:dyDescent="0.25">
      <c r="A34">
        <v>68.75</v>
      </c>
      <c r="B34">
        <v>0.83579999999999999</v>
      </c>
      <c r="C34">
        <v>339</v>
      </c>
    </row>
    <row r="35" spans="1:3" x14ac:dyDescent="0.25">
      <c r="A35">
        <v>65.75</v>
      </c>
      <c r="B35">
        <v>0.85040000000000004</v>
      </c>
      <c r="C35">
        <v>347</v>
      </c>
    </row>
    <row r="36" spans="1:3" x14ac:dyDescent="0.25">
      <c r="A36">
        <v>67.62</v>
      </c>
      <c r="B36">
        <v>0.86019999999999996</v>
      </c>
      <c r="C36">
        <v>352</v>
      </c>
    </row>
    <row r="37" spans="1:3" x14ac:dyDescent="0.25">
      <c r="A37">
        <v>66.75</v>
      </c>
      <c r="B37">
        <v>0.87490000000000001</v>
      </c>
      <c r="C37">
        <v>360</v>
      </c>
    </row>
    <row r="38" spans="1:3" x14ac:dyDescent="0.25">
      <c r="A38">
        <v>64.56</v>
      </c>
      <c r="B38">
        <v>0.89439999999999997</v>
      </c>
      <c r="C38">
        <v>371</v>
      </c>
    </row>
    <row r="39" spans="1:3" x14ac:dyDescent="0.25">
      <c r="A39">
        <v>63.63</v>
      </c>
      <c r="B39">
        <v>0.9042</v>
      </c>
      <c r="C39">
        <v>377</v>
      </c>
    </row>
    <row r="40" spans="1:3" x14ac:dyDescent="0.25">
      <c r="A40">
        <v>59.88</v>
      </c>
      <c r="B40">
        <v>0.92859999999999998</v>
      </c>
      <c r="C40">
        <v>391</v>
      </c>
    </row>
    <row r="41" spans="1:3" x14ac:dyDescent="0.25">
      <c r="A41">
        <v>61.38</v>
      </c>
      <c r="B41">
        <v>0.9335</v>
      </c>
      <c r="C41">
        <v>394</v>
      </c>
    </row>
    <row r="42" spans="1:3" x14ac:dyDescent="0.25">
      <c r="A42">
        <v>58.94</v>
      </c>
      <c r="B42">
        <v>0.94820000000000004</v>
      </c>
      <c r="C42">
        <v>403</v>
      </c>
    </row>
    <row r="43" spans="1:3" x14ac:dyDescent="0.25">
      <c r="A43">
        <v>58.44</v>
      </c>
      <c r="B43">
        <v>0.95309999999999995</v>
      </c>
      <c r="C43">
        <v>406</v>
      </c>
    </row>
    <row r="44" spans="1:3" x14ac:dyDescent="0.25">
      <c r="A44">
        <v>62.69</v>
      </c>
      <c r="B44">
        <v>0.9677</v>
      </c>
      <c r="C44">
        <v>414</v>
      </c>
    </row>
    <row r="45" spans="1:3" x14ac:dyDescent="0.25">
      <c r="A45">
        <v>52.31</v>
      </c>
      <c r="B45">
        <v>0.97750000000000004</v>
      </c>
      <c r="C45">
        <v>420</v>
      </c>
    </row>
    <row r="46" spans="1:3" x14ac:dyDescent="0.25">
      <c r="A46">
        <v>65.19</v>
      </c>
      <c r="B46">
        <v>0.99219999999999997</v>
      </c>
      <c r="C46">
        <v>429</v>
      </c>
    </row>
    <row r="47" spans="1:3" x14ac:dyDescent="0.25">
      <c r="A47">
        <v>60.69</v>
      </c>
      <c r="B47">
        <v>1.0654999999999999</v>
      </c>
      <c r="C47">
        <v>476</v>
      </c>
    </row>
    <row r="48" spans="1:3" x14ac:dyDescent="0.25">
      <c r="A48">
        <v>44.25</v>
      </c>
      <c r="B48">
        <v>1.0802</v>
      </c>
      <c r="C48">
        <v>486</v>
      </c>
    </row>
    <row r="49" spans="1:3" x14ac:dyDescent="0.25">
      <c r="A49">
        <v>57</v>
      </c>
      <c r="B49">
        <v>1.1046</v>
      </c>
      <c r="C49">
        <v>503</v>
      </c>
    </row>
    <row r="50" spans="1:3" x14ac:dyDescent="0.25">
      <c r="A50">
        <v>56</v>
      </c>
      <c r="B50">
        <v>1.129</v>
      </c>
      <c r="C50">
        <v>520</v>
      </c>
    </row>
    <row r="51" spans="1:3" x14ac:dyDescent="0.25">
      <c r="A51">
        <v>62.13</v>
      </c>
      <c r="B51">
        <v>1.1338999999999999</v>
      </c>
      <c r="C51">
        <v>523</v>
      </c>
    </row>
    <row r="52" spans="1:3" x14ac:dyDescent="0.25">
      <c r="A52">
        <v>54.63</v>
      </c>
      <c r="B52">
        <v>1.1584000000000001</v>
      </c>
      <c r="C52">
        <v>540</v>
      </c>
    </row>
    <row r="53" spans="1:3" x14ac:dyDescent="0.25">
      <c r="A53">
        <v>51.06</v>
      </c>
      <c r="B53">
        <v>1.2267999999999999</v>
      </c>
      <c r="C53">
        <v>591</v>
      </c>
    </row>
    <row r="54" spans="1:3" x14ac:dyDescent="0.25">
      <c r="A54">
        <v>48.31</v>
      </c>
      <c r="B54">
        <v>1.3245</v>
      </c>
      <c r="C54">
        <v>670</v>
      </c>
    </row>
    <row r="55" spans="1:3" x14ac:dyDescent="0.25">
      <c r="A55">
        <v>46.5</v>
      </c>
      <c r="B55">
        <v>1.3391999999999999</v>
      </c>
      <c r="C55">
        <v>682</v>
      </c>
    </row>
    <row r="56" spans="1:3" x14ac:dyDescent="0.25">
      <c r="A56">
        <v>43.5</v>
      </c>
      <c r="B56">
        <v>1.3441000000000001</v>
      </c>
      <c r="C56">
        <v>687</v>
      </c>
    </row>
    <row r="57" spans="1:3" x14ac:dyDescent="0.25">
      <c r="A57">
        <v>55.38</v>
      </c>
      <c r="B57">
        <v>1.3539000000000001</v>
      </c>
      <c r="C57">
        <v>695</v>
      </c>
    </row>
    <row r="58" spans="1:3" x14ac:dyDescent="0.25">
      <c r="A58">
        <v>53.75</v>
      </c>
      <c r="B58">
        <v>1.3587</v>
      </c>
      <c r="C58">
        <v>699</v>
      </c>
    </row>
    <row r="59" spans="1:3" x14ac:dyDescent="0.25">
      <c r="A59">
        <v>49.19</v>
      </c>
      <c r="B59">
        <v>1.3734</v>
      </c>
      <c r="C59">
        <v>712</v>
      </c>
    </row>
    <row r="60" spans="1:3" x14ac:dyDescent="0.25">
      <c r="A60">
        <v>50.13</v>
      </c>
      <c r="B60">
        <v>1.4418</v>
      </c>
      <c r="C60">
        <v>775</v>
      </c>
    </row>
    <row r="61" spans="1:3" x14ac:dyDescent="0.25">
      <c r="A61">
        <v>38.880000000000003</v>
      </c>
      <c r="B61">
        <v>1.4712000000000001</v>
      </c>
      <c r="C61">
        <v>804</v>
      </c>
    </row>
    <row r="62" spans="1:3" x14ac:dyDescent="0.25">
      <c r="A62">
        <v>39.75</v>
      </c>
      <c r="B62">
        <v>1.4956</v>
      </c>
      <c r="C62">
        <v>828</v>
      </c>
    </row>
    <row r="63" spans="1:3" x14ac:dyDescent="0.25">
      <c r="A63">
        <v>41.81</v>
      </c>
      <c r="B63">
        <v>1.5590999999999999</v>
      </c>
      <c r="C63">
        <v>895</v>
      </c>
    </row>
    <row r="64" spans="1:3" x14ac:dyDescent="0.25">
      <c r="A64">
        <v>37.06</v>
      </c>
      <c r="B64">
        <v>1.6031</v>
      </c>
      <c r="C64">
        <v>944</v>
      </c>
    </row>
    <row r="65" spans="1:3" x14ac:dyDescent="0.25">
      <c r="A65">
        <v>42.69</v>
      </c>
      <c r="B65">
        <v>1.6129</v>
      </c>
      <c r="C65">
        <v>956</v>
      </c>
    </row>
    <row r="66" spans="1:3" x14ac:dyDescent="0.25">
      <c r="A66">
        <v>35.630000000000003</v>
      </c>
      <c r="B66">
        <v>1.6617999999999999</v>
      </c>
      <c r="C66">
        <v>1014</v>
      </c>
    </row>
    <row r="67" spans="1:3" x14ac:dyDescent="0.25">
      <c r="A67">
        <v>32.380000000000003</v>
      </c>
      <c r="B67">
        <v>1.6861999999999999</v>
      </c>
      <c r="C67">
        <v>1044</v>
      </c>
    </row>
    <row r="68" spans="1:3" x14ac:dyDescent="0.25">
      <c r="A68">
        <v>39.25</v>
      </c>
      <c r="B68">
        <v>1.6911</v>
      </c>
      <c r="C68">
        <v>1051</v>
      </c>
    </row>
    <row r="69" spans="1:3" x14ac:dyDescent="0.25">
      <c r="A69">
        <v>36.56</v>
      </c>
      <c r="B69">
        <v>1.696</v>
      </c>
      <c r="C69">
        <v>1057</v>
      </c>
    </row>
    <row r="70" spans="1:3" x14ac:dyDescent="0.25">
      <c r="A70">
        <v>40.19</v>
      </c>
      <c r="B70">
        <v>1.7107000000000001</v>
      </c>
      <c r="C70">
        <v>1076</v>
      </c>
    </row>
    <row r="71" spans="1:3" x14ac:dyDescent="0.25">
      <c r="A71">
        <v>34.44</v>
      </c>
      <c r="B71">
        <v>1.74</v>
      </c>
      <c r="C71">
        <v>1115</v>
      </c>
    </row>
    <row r="72" spans="1:3" x14ac:dyDescent="0.25">
      <c r="A72">
        <v>35.31</v>
      </c>
      <c r="B72">
        <v>1.7498</v>
      </c>
      <c r="C72">
        <v>1128</v>
      </c>
    </row>
    <row r="73" spans="1:3" x14ac:dyDescent="0.25">
      <c r="A73">
        <v>42</v>
      </c>
      <c r="B73">
        <v>1.7644</v>
      </c>
      <c r="C73">
        <v>1149</v>
      </c>
    </row>
    <row r="74" spans="1:3" x14ac:dyDescent="0.25">
      <c r="A74">
        <v>34.81</v>
      </c>
      <c r="B74">
        <v>1.7888999999999999</v>
      </c>
      <c r="C74">
        <v>1183</v>
      </c>
    </row>
    <row r="75" spans="1:3" ht="18" customHeight="1" x14ac:dyDescent="0.25">
      <c r="A75">
        <v>32.75</v>
      </c>
      <c r="B75">
        <v>1.7937000000000001</v>
      </c>
      <c r="C75">
        <v>1190</v>
      </c>
    </row>
    <row r="76" spans="1:3" x14ac:dyDescent="0.25">
      <c r="A76">
        <v>28.25</v>
      </c>
      <c r="B76">
        <v>1.8718999999999999</v>
      </c>
      <c r="C76">
        <v>1310</v>
      </c>
    </row>
    <row r="77" spans="1:3" x14ac:dyDescent="0.25">
      <c r="A77">
        <v>47.38</v>
      </c>
      <c r="B77">
        <v>1.8768</v>
      </c>
      <c r="C77">
        <v>1318</v>
      </c>
    </row>
    <row r="78" spans="1:3" x14ac:dyDescent="0.25">
      <c r="A78">
        <v>31.31</v>
      </c>
      <c r="B78">
        <v>1.8915</v>
      </c>
      <c r="C78">
        <v>1342</v>
      </c>
    </row>
    <row r="79" spans="1:3" x14ac:dyDescent="0.25">
      <c r="A79">
        <v>30.62</v>
      </c>
      <c r="B79">
        <v>1.9013</v>
      </c>
      <c r="C79">
        <v>1359</v>
      </c>
    </row>
    <row r="80" spans="1:3" x14ac:dyDescent="0.25">
      <c r="A80">
        <v>31.75</v>
      </c>
      <c r="B80">
        <v>1.9403999999999999</v>
      </c>
      <c r="C80">
        <v>1427</v>
      </c>
    </row>
    <row r="81" spans="1:3" x14ac:dyDescent="0.25">
      <c r="A81">
        <v>36.06</v>
      </c>
      <c r="B81">
        <v>1.9453</v>
      </c>
      <c r="C81">
        <v>1435</v>
      </c>
    </row>
    <row r="82" spans="1:3" x14ac:dyDescent="0.25">
      <c r="A82">
        <v>30.19</v>
      </c>
      <c r="B82">
        <v>2.0038999999999998</v>
      </c>
      <c r="C82">
        <v>1546</v>
      </c>
    </row>
    <row r="83" spans="1:3" x14ac:dyDescent="0.25">
      <c r="A83">
        <v>33.81</v>
      </c>
      <c r="B83">
        <v>2.0087999999999999</v>
      </c>
      <c r="C83">
        <v>1555</v>
      </c>
    </row>
    <row r="84" spans="1:3" x14ac:dyDescent="0.25">
      <c r="A84">
        <v>32.130000000000003</v>
      </c>
      <c r="B84">
        <v>2.0137</v>
      </c>
      <c r="C84">
        <v>1565</v>
      </c>
    </row>
    <row r="85" spans="1:3" x14ac:dyDescent="0.25">
      <c r="A85">
        <v>31</v>
      </c>
      <c r="B85">
        <v>2.0381</v>
      </c>
      <c r="C85">
        <v>1615</v>
      </c>
    </row>
    <row r="86" spans="1:3" x14ac:dyDescent="0.25">
      <c r="A86">
        <v>29.37</v>
      </c>
      <c r="B86">
        <v>2.0626000000000002</v>
      </c>
      <c r="C86">
        <v>1666</v>
      </c>
    </row>
    <row r="87" spans="1:3" x14ac:dyDescent="0.25">
      <c r="A87">
        <v>26.44</v>
      </c>
      <c r="B87">
        <v>2.0821000000000001</v>
      </c>
      <c r="C87">
        <v>1709</v>
      </c>
    </row>
    <row r="88" spans="1:3" x14ac:dyDescent="0.25">
      <c r="A88">
        <v>29</v>
      </c>
      <c r="B88">
        <v>2.1017000000000001</v>
      </c>
      <c r="C88">
        <v>1753</v>
      </c>
    </row>
    <row r="89" spans="1:3" x14ac:dyDescent="0.25">
      <c r="A89">
        <v>25.87</v>
      </c>
      <c r="B89">
        <v>2.1261000000000001</v>
      </c>
      <c r="C89">
        <v>1811</v>
      </c>
    </row>
    <row r="90" spans="1:3" x14ac:dyDescent="0.25">
      <c r="A90">
        <v>24.56</v>
      </c>
      <c r="B90">
        <v>2.1408</v>
      </c>
      <c r="C90">
        <v>1846</v>
      </c>
    </row>
    <row r="91" spans="1:3" x14ac:dyDescent="0.25">
      <c r="A91">
        <v>29.81</v>
      </c>
      <c r="B91">
        <v>2.1505000000000001</v>
      </c>
      <c r="C91">
        <v>1870</v>
      </c>
    </row>
    <row r="92" spans="1:3" x14ac:dyDescent="0.25">
      <c r="A92">
        <v>27.25</v>
      </c>
      <c r="B92">
        <v>2.2092000000000001</v>
      </c>
      <c r="C92">
        <v>2025</v>
      </c>
    </row>
    <row r="93" spans="1:3" x14ac:dyDescent="0.25">
      <c r="A93">
        <v>23.06</v>
      </c>
      <c r="B93">
        <v>2.2189999999999999</v>
      </c>
      <c r="C93">
        <v>2052</v>
      </c>
    </row>
    <row r="94" spans="1:3" x14ac:dyDescent="0.25">
      <c r="A94">
        <v>22.87</v>
      </c>
      <c r="B94">
        <v>2.2239</v>
      </c>
      <c r="C94">
        <v>2066</v>
      </c>
    </row>
    <row r="95" spans="1:3" x14ac:dyDescent="0.25">
      <c r="A95">
        <v>21.25</v>
      </c>
      <c r="B95">
        <v>2.2336</v>
      </c>
      <c r="C95">
        <v>2094</v>
      </c>
    </row>
    <row r="96" spans="1:3" x14ac:dyDescent="0.25">
      <c r="A96">
        <v>24.06</v>
      </c>
      <c r="B96">
        <v>2.2385000000000002</v>
      </c>
      <c r="C96">
        <v>2108</v>
      </c>
    </row>
    <row r="97" spans="1:3" x14ac:dyDescent="0.25">
      <c r="A97">
        <v>22.75</v>
      </c>
      <c r="B97">
        <v>2.2629999999999999</v>
      </c>
      <c r="C97">
        <v>2182</v>
      </c>
    </row>
    <row r="98" spans="1:3" x14ac:dyDescent="0.25">
      <c r="A98">
        <v>22.81</v>
      </c>
      <c r="B98">
        <v>2.2726999999999999</v>
      </c>
      <c r="C98">
        <v>2212</v>
      </c>
    </row>
    <row r="99" spans="1:3" x14ac:dyDescent="0.25">
      <c r="A99">
        <v>20.25</v>
      </c>
      <c r="B99">
        <v>2.2776000000000001</v>
      </c>
      <c r="C99">
        <v>2227</v>
      </c>
    </row>
    <row r="100" spans="1:3" x14ac:dyDescent="0.25">
      <c r="A100">
        <v>20.75</v>
      </c>
      <c r="B100">
        <v>2.2825000000000002</v>
      </c>
      <c r="C100">
        <v>2243</v>
      </c>
    </row>
    <row r="101" spans="1:3" x14ac:dyDescent="0.25">
      <c r="A101">
        <v>21.06</v>
      </c>
      <c r="B101">
        <v>2.2972000000000001</v>
      </c>
      <c r="C101">
        <v>2290</v>
      </c>
    </row>
    <row r="102" spans="1:3" x14ac:dyDescent="0.25">
      <c r="A102">
        <v>27.69</v>
      </c>
      <c r="B102">
        <v>2.3803000000000001</v>
      </c>
      <c r="C102">
        <v>2587</v>
      </c>
    </row>
    <row r="103" spans="1:3" x14ac:dyDescent="0.25">
      <c r="A103">
        <v>27.87</v>
      </c>
      <c r="B103">
        <v>2.3851</v>
      </c>
      <c r="C103">
        <v>2607</v>
      </c>
    </row>
    <row r="104" spans="1:3" x14ac:dyDescent="0.25">
      <c r="A104">
        <v>26.94</v>
      </c>
      <c r="B104">
        <v>2.4291</v>
      </c>
      <c r="C104">
        <v>2789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D3" sqref="D3"/>
    </sheetView>
  </sheetViews>
  <sheetFormatPr baseColWidth="10" defaultRowHeight="15" x14ac:dyDescent="0.25"/>
  <cols>
    <col min="1" max="1" width="12.5703125" customWidth="1"/>
    <col min="2" max="2" width="14.7109375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</row>
    <row r="2" spans="1:8" x14ac:dyDescent="0.25">
      <c r="A2">
        <v>115</v>
      </c>
      <c r="B2">
        <v>87.19</v>
      </c>
      <c r="C2">
        <v>0.34210000000000002</v>
      </c>
      <c r="D2">
        <f t="shared" ref="D2:D65" si="0">-23.603773782*LN(A2)+204.067272114</f>
        <v>92.06896754517004</v>
      </c>
      <c r="E2">
        <f>Tableau2[[#This Row],[tension]]*$H$2</f>
        <v>107.17411430000001</v>
      </c>
      <c r="G2" t="s">
        <v>4</v>
      </c>
      <c r="H2">
        <v>313.28300000000002</v>
      </c>
    </row>
    <row r="3" spans="1:8" x14ac:dyDescent="0.25">
      <c r="A3">
        <v>117</v>
      </c>
      <c r="B3">
        <v>91.19</v>
      </c>
      <c r="C3">
        <v>0.34699999999999998</v>
      </c>
      <c r="D3">
        <f t="shared" si="0"/>
        <v>91.661995846496922</v>
      </c>
      <c r="E3">
        <f>Tableau2[[#This Row],[tension]]*$H$2</f>
        <v>108.70920099999999</v>
      </c>
    </row>
    <row r="4" spans="1:8" x14ac:dyDescent="0.25">
      <c r="A4">
        <v>121</v>
      </c>
      <c r="B4">
        <v>91.81</v>
      </c>
      <c r="C4">
        <v>0.35680000000000001</v>
      </c>
      <c r="D4">
        <f t="shared" si="0"/>
        <v>90.868516969880147</v>
      </c>
      <c r="E4">
        <f>Tableau2[[#This Row],[tension]]*$H$2</f>
        <v>111.77937440000001</v>
      </c>
    </row>
    <row r="5" spans="1:8" x14ac:dyDescent="0.25">
      <c r="A5">
        <v>138</v>
      </c>
      <c r="B5">
        <v>80.25</v>
      </c>
      <c r="C5">
        <v>0.40079999999999999</v>
      </c>
      <c r="D5">
        <f t="shared" si="0"/>
        <v>87.765490763023465</v>
      </c>
      <c r="E5">
        <f>Tableau2[[#This Row],[tension]]*$H$2</f>
        <v>125.5638264</v>
      </c>
    </row>
    <row r="6" spans="1:8" x14ac:dyDescent="0.25">
      <c r="A6">
        <v>151</v>
      </c>
      <c r="B6">
        <v>76.31</v>
      </c>
      <c r="C6">
        <v>0.435</v>
      </c>
      <c r="D6">
        <f t="shared" si="0"/>
        <v>85.640533844830642</v>
      </c>
      <c r="E6">
        <f>Tableau2[[#This Row],[tension]]*$H$2</f>
        <v>136.27810500000001</v>
      </c>
    </row>
    <row r="7" spans="1:8" x14ac:dyDescent="0.25">
      <c r="A7">
        <v>155</v>
      </c>
      <c r="B7">
        <v>80.05</v>
      </c>
      <c r="C7">
        <v>0.44479999999999997</v>
      </c>
      <c r="D7">
        <f t="shared" si="0"/>
        <v>85.02340656778118</v>
      </c>
      <c r="E7">
        <f>Tableau2[[#This Row],[tension]]*$H$2</f>
        <v>139.3482784</v>
      </c>
    </row>
    <row r="8" spans="1:8" x14ac:dyDescent="0.25">
      <c r="A8">
        <v>157</v>
      </c>
      <c r="B8">
        <v>88.19</v>
      </c>
      <c r="C8">
        <v>0.44969999999999999</v>
      </c>
      <c r="D8">
        <f t="shared" si="0"/>
        <v>84.720789938372121</v>
      </c>
      <c r="E8">
        <f>Tableau2[[#This Row],[tension]]*$H$2</f>
        <v>140.88336509999999</v>
      </c>
    </row>
    <row r="9" spans="1:8" x14ac:dyDescent="0.25">
      <c r="A9">
        <v>159</v>
      </c>
      <c r="B9">
        <v>89.12</v>
      </c>
      <c r="C9">
        <v>0.45450000000000002</v>
      </c>
      <c r="D9">
        <f t="shared" si="0"/>
        <v>84.422004002164456</v>
      </c>
      <c r="E9">
        <f>Tableau2[[#This Row],[tension]]*$H$2</f>
        <v>142.3871235</v>
      </c>
    </row>
    <row r="10" spans="1:8" x14ac:dyDescent="0.25">
      <c r="A10">
        <v>161</v>
      </c>
      <c r="B10">
        <v>85.31</v>
      </c>
      <c r="C10">
        <v>0.45939999999999998</v>
      </c>
      <c r="D10">
        <f t="shared" si="0"/>
        <v>84.126952988039349</v>
      </c>
      <c r="E10">
        <f>Tableau2[[#This Row],[tension]]*$H$2</f>
        <v>143.92221019999999</v>
      </c>
    </row>
    <row r="11" spans="1:8" x14ac:dyDescent="0.25">
      <c r="A11">
        <v>165</v>
      </c>
      <c r="B11">
        <v>90.19</v>
      </c>
      <c r="C11">
        <v>0.46920000000000001</v>
      </c>
      <c r="D11">
        <f t="shared" si="0"/>
        <v>83.547690204823908</v>
      </c>
      <c r="E11">
        <f>Tableau2[[#This Row],[tension]]*$H$2</f>
        <v>146.99238360000001</v>
      </c>
    </row>
    <row r="12" spans="1:8" x14ac:dyDescent="0.25">
      <c r="A12">
        <v>169</v>
      </c>
      <c r="B12">
        <v>79.5</v>
      </c>
      <c r="C12">
        <v>0.47899999999999998</v>
      </c>
      <c r="D12">
        <f t="shared" si="0"/>
        <v>82.982303322383245</v>
      </c>
      <c r="E12">
        <f>Tableau2[[#This Row],[tension]]*$H$2</f>
        <v>150.062557</v>
      </c>
    </row>
    <row r="13" spans="1:8" x14ac:dyDescent="0.25">
      <c r="A13">
        <v>175</v>
      </c>
      <c r="B13">
        <v>77.37</v>
      </c>
      <c r="C13">
        <v>0.49359999999999998</v>
      </c>
      <c r="D13">
        <f t="shared" si="0"/>
        <v>82.158832353062792</v>
      </c>
      <c r="E13">
        <f>Tableau2[[#This Row],[tension]]*$H$2</f>
        <v>154.6364888</v>
      </c>
    </row>
    <row r="14" spans="1:8" x14ac:dyDescent="0.25">
      <c r="A14">
        <v>182</v>
      </c>
      <c r="B14">
        <v>82.5</v>
      </c>
      <c r="C14">
        <v>0.50829999999999997</v>
      </c>
      <c r="D14">
        <f t="shared" si="0"/>
        <v>81.233075512224048</v>
      </c>
      <c r="E14">
        <f>Tableau2[[#This Row],[tension]]*$H$2</f>
        <v>159.2417489</v>
      </c>
    </row>
    <row r="15" spans="1:8" x14ac:dyDescent="0.25">
      <c r="A15">
        <v>188</v>
      </c>
      <c r="B15">
        <v>83.19</v>
      </c>
      <c r="C15">
        <v>0.52300000000000002</v>
      </c>
      <c r="D15">
        <f t="shared" si="0"/>
        <v>80.467480600789813</v>
      </c>
      <c r="E15">
        <f>Tableau2[[#This Row],[tension]]*$H$2</f>
        <v>163.84700900000001</v>
      </c>
    </row>
    <row r="16" spans="1:8" x14ac:dyDescent="0.25">
      <c r="A16">
        <v>190</v>
      </c>
      <c r="B16">
        <v>81</v>
      </c>
      <c r="C16">
        <v>0.52790000000000004</v>
      </c>
      <c r="D16">
        <f t="shared" si="0"/>
        <v>80.217702886015431</v>
      </c>
      <c r="E16">
        <f>Tableau2[[#This Row],[tension]]*$H$2</f>
        <v>165.38209570000001</v>
      </c>
    </row>
    <row r="17" spans="1:5" x14ac:dyDescent="0.25">
      <c r="A17">
        <v>194</v>
      </c>
      <c r="B17">
        <v>81.5</v>
      </c>
      <c r="C17">
        <v>0.53759999999999997</v>
      </c>
      <c r="D17">
        <f t="shared" si="0"/>
        <v>79.725939811806214</v>
      </c>
      <c r="E17">
        <f>Tableau2[[#This Row],[tension]]*$H$2</f>
        <v>168.42094080000001</v>
      </c>
    </row>
    <row r="18" spans="1:5" x14ac:dyDescent="0.25">
      <c r="A18">
        <v>196</v>
      </c>
      <c r="B18">
        <v>84.69</v>
      </c>
      <c r="C18">
        <v>0.54249999999999998</v>
      </c>
      <c r="D18">
        <f t="shared" si="0"/>
        <v>79.48384770206485</v>
      </c>
      <c r="E18">
        <f>Tableau2[[#This Row],[tension]]*$H$2</f>
        <v>169.9560275</v>
      </c>
    </row>
    <row r="19" spans="1:5" x14ac:dyDescent="0.25">
      <c r="A19">
        <v>201</v>
      </c>
      <c r="B19">
        <v>82.06</v>
      </c>
      <c r="C19">
        <v>0.55230000000000001</v>
      </c>
      <c r="D19">
        <f t="shared" si="0"/>
        <v>78.889262767203249</v>
      </c>
      <c r="E19">
        <f>Tableau2[[#This Row],[tension]]*$H$2</f>
        <v>173.02620090000002</v>
      </c>
    </row>
    <row r="20" spans="1:5" x14ac:dyDescent="0.25">
      <c r="A20">
        <v>207</v>
      </c>
      <c r="B20">
        <v>86.19</v>
      </c>
      <c r="C20">
        <v>0.56699999999999995</v>
      </c>
      <c r="D20">
        <f t="shared" si="0"/>
        <v>78.194984074744198</v>
      </c>
      <c r="E20">
        <f>Tableau2[[#This Row],[tension]]*$H$2</f>
        <v>177.631461</v>
      </c>
    </row>
    <row r="21" spans="1:5" x14ac:dyDescent="0.25">
      <c r="A21">
        <v>209</v>
      </c>
      <c r="B21">
        <v>77.81</v>
      </c>
      <c r="C21">
        <v>0.57179999999999997</v>
      </c>
      <c r="D21">
        <f t="shared" si="0"/>
        <v>77.968022962792404</v>
      </c>
      <c r="E21">
        <f>Tableau2[[#This Row],[tension]]*$H$2</f>
        <v>179.13521940000001</v>
      </c>
    </row>
    <row r="22" spans="1:5" x14ac:dyDescent="0.25">
      <c r="A22">
        <v>222</v>
      </c>
      <c r="B22">
        <v>81.37</v>
      </c>
      <c r="C22">
        <v>0.60119999999999996</v>
      </c>
      <c r="D22">
        <f t="shared" si="0"/>
        <v>76.543697375158672</v>
      </c>
      <c r="E22">
        <f>Tableau2[[#This Row],[tension]]*$H$2</f>
        <v>188.3457396</v>
      </c>
    </row>
    <row r="23" spans="1:5" x14ac:dyDescent="0.25">
      <c r="A23">
        <v>236</v>
      </c>
      <c r="B23">
        <v>74.94</v>
      </c>
      <c r="C23">
        <v>0.63049999999999995</v>
      </c>
      <c r="D23">
        <f t="shared" si="0"/>
        <v>75.100222205278754</v>
      </c>
      <c r="E23">
        <f>Tableau2[[#This Row],[tension]]*$H$2</f>
        <v>197.52493149999998</v>
      </c>
    </row>
    <row r="24" spans="1:5" x14ac:dyDescent="0.25">
      <c r="A24">
        <v>238</v>
      </c>
      <c r="B24">
        <v>76</v>
      </c>
      <c r="C24">
        <v>0.63539999999999996</v>
      </c>
      <c r="D24">
        <f t="shared" si="0"/>
        <v>74.901033058785742</v>
      </c>
      <c r="E24">
        <f>Tableau2[[#This Row],[tension]]*$H$2</f>
        <v>199.0600182</v>
      </c>
    </row>
    <row r="25" spans="1:5" x14ac:dyDescent="0.25">
      <c r="A25">
        <v>243</v>
      </c>
      <c r="B25">
        <v>77.06</v>
      </c>
      <c r="C25">
        <v>0.6452</v>
      </c>
      <c r="D25">
        <f t="shared" si="0"/>
        <v>74.410292434763278</v>
      </c>
      <c r="E25">
        <f>Tableau2[[#This Row],[tension]]*$H$2</f>
        <v>202.13019160000002</v>
      </c>
    </row>
    <row r="26" spans="1:5" x14ac:dyDescent="0.25">
      <c r="A26">
        <v>245</v>
      </c>
      <c r="B26">
        <v>78.81</v>
      </c>
      <c r="C26">
        <v>0.65</v>
      </c>
      <c r="D26">
        <f t="shared" si="0"/>
        <v>74.216817795932116</v>
      </c>
      <c r="E26">
        <f>Tableau2[[#This Row],[tension]]*$H$2</f>
        <v>203.63395000000003</v>
      </c>
    </row>
    <row r="27" spans="1:5" x14ac:dyDescent="0.25">
      <c r="A27">
        <v>263</v>
      </c>
      <c r="B27">
        <v>75.56</v>
      </c>
      <c r="C27">
        <v>0.68910000000000005</v>
      </c>
      <c r="D27">
        <f t="shared" si="0"/>
        <v>72.543408860016882</v>
      </c>
      <c r="E27">
        <f>Tableau2[[#This Row],[tension]]*$H$2</f>
        <v>215.88331530000002</v>
      </c>
    </row>
    <row r="28" spans="1:5" x14ac:dyDescent="0.25">
      <c r="A28">
        <v>283</v>
      </c>
      <c r="B28">
        <v>69.44</v>
      </c>
      <c r="C28">
        <v>0.72829999999999995</v>
      </c>
      <c r="D28">
        <f t="shared" si="0"/>
        <v>70.813420643735299</v>
      </c>
      <c r="E28">
        <f>Tableau2[[#This Row],[tension]]*$H$2</f>
        <v>228.1640089</v>
      </c>
    </row>
    <row r="29" spans="1:5" x14ac:dyDescent="0.25">
      <c r="A29">
        <v>288</v>
      </c>
      <c r="B29">
        <v>74.37</v>
      </c>
      <c r="C29">
        <v>0.73799999999999999</v>
      </c>
      <c r="D29">
        <f t="shared" si="0"/>
        <v>70.400034004464999</v>
      </c>
      <c r="E29">
        <f>Tableau2[[#This Row],[tension]]*$H$2</f>
        <v>231.202854</v>
      </c>
    </row>
    <row r="30" spans="1:5" x14ac:dyDescent="0.25">
      <c r="A30">
        <v>290</v>
      </c>
      <c r="B30">
        <v>72.37</v>
      </c>
      <c r="C30">
        <v>0.7429</v>
      </c>
      <c r="D30">
        <f t="shared" si="0"/>
        <v>70.236685437090443</v>
      </c>
      <c r="E30">
        <f>Tableau2[[#This Row],[tension]]*$H$2</f>
        <v>232.73794070000002</v>
      </c>
    </row>
    <row r="31" spans="1:5" x14ac:dyDescent="0.25">
      <c r="A31">
        <v>305</v>
      </c>
      <c r="B31">
        <v>69.94</v>
      </c>
      <c r="C31">
        <v>0.7722</v>
      </c>
      <c r="D31">
        <f t="shared" si="0"/>
        <v>69.046326976448114</v>
      </c>
      <c r="E31">
        <f>Tableau2[[#This Row],[tension]]*$H$2</f>
        <v>241.9171326</v>
      </c>
    </row>
    <row r="32" spans="1:5" x14ac:dyDescent="0.25">
      <c r="A32">
        <v>313</v>
      </c>
      <c r="B32">
        <v>71.31</v>
      </c>
      <c r="C32">
        <v>0.78690000000000004</v>
      </c>
      <c r="D32">
        <f t="shared" si="0"/>
        <v>68.435191899083577</v>
      </c>
      <c r="E32">
        <f>Tableau2[[#This Row],[tension]]*$H$2</f>
        <v>246.52239270000001</v>
      </c>
    </row>
    <row r="33" spans="1:15" x14ac:dyDescent="0.25">
      <c r="A33">
        <v>339</v>
      </c>
      <c r="B33">
        <v>68.75</v>
      </c>
      <c r="C33">
        <v>0.83579999999999999</v>
      </c>
      <c r="D33">
        <f t="shared" si="0"/>
        <v>66.551683525484123</v>
      </c>
      <c r="E33">
        <f>Tableau2[[#This Row],[tension]]*$H$2</f>
        <v>261.84193140000002</v>
      </c>
    </row>
    <row r="34" spans="1:15" x14ac:dyDescent="0.25">
      <c r="A34">
        <v>347</v>
      </c>
      <c r="B34">
        <v>65.75</v>
      </c>
      <c r="C34">
        <v>0.85040000000000004</v>
      </c>
      <c r="D34">
        <f t="shared" si="0"/>
        <v>66.001133230687401</v>
      </c>
      <c r="E34">
        <f>Tableau2[[#This Row],[tension]]*$H$2</f>
        <v>266.41586320000005</v>
      </c>
    </row>
    <row r="35" spans="1:15" x14ac:dyDescent="0.25">
      <c r="A35">
        <v>352</v>
      </c>
      <c r="B35">
        <v>67.62</v>
      </c>
      <c r="C35">
        <v>0.86019999999999996</v>
      </c>
      <c r="D35">
        <f t="shared" si="0"/>
        <v>65.663448304099802</v>
      </c>
      <c r="E35">
        <f>Tableau2[[#This Row],[tension]]*$H$2</f>
        <v>269.48603659999998</v>
      </c>
    </row>
    <row r="36" spans="1:15" x14ac:dyDescent="0.25">
      <c r="A36">
        <v>360</v>
      </c>
      <c r="B36">
        <v>66.75</v>
      </c>
      <c r="C36">
        <v>0.87490000000000001</v>
      </c>
      <c r="D36">
        <f t="shared" si="0"/>
        <v>65.133004098332293</v>
      </c>
      <c r="E36">
        <f>Tableau2[[#This Row],[tension]]*$H$2</f>
        <v>274.09129670000004</v>
      </c>
    </row>
    <row r="37" spans="1:15" x14ac:dyDescent="0.25">
      <c r="A37">
        <v>371</v>
      </c>
      <c r="B37">
        <v>64.56</v>
      </c>
      <c r="C37">
        <v>0.89439999999999997</v>
      </c>
      <c r="D37">
        <f t="shared" si="0"/>
        <v>64.422576979612302</v>
      </c>
      <c r="E37">
        <f>Tableau2[[#This Row],[tension]]*$H$2</f>
        <v>280.20031519999998</v>
      </c>
    </row>
    <row r="38" spans="1:15" x14ac:dyDescent="0.25">
      <c r="A38">
        <v>377</v>
      </c>
      <c r="B38">
        <v>63.63</v>
      </c>
      <c r="C38">
        <v>0.9042</v>
      </c>
      <c r="D38">
        <f t="shared" si="0"/>
        <v>64.043898690118937</v>
      </c>
      <c r="E38">
        <f>Tableau2[[#This Row],[tension]]*$H$2</f>
        <v>283.27048860000002</v>
      </c>
    </row>
    <row r="39" spans="1:15" x14ac:dyDescent="0.25">
      <c r="A39">
        <v>391</v>
      </c>
      <c r="B39">
        <v>59.88</v>
      </c>
      <c r="C39">
        <v>0.92859999999999998</v>
      </c>
      <c r="D39">
        <f t="shared" si="0"/>
        <v>63.183249097192203</v>
      </c>
      <c r="E39">
        <f>Tableau2[[#This Row],[tension]]*$H$2</f>
        <v>290.91459380000003</v>
      </c>
    </row>
    <row r="40" spans="1:15" x14ac:dyDescent="0.25">
      <c r="A40">
        <v>394</v>
      </c>
      <c r="B40">
        <v>61.38</v>
      </c>
      <c r="C40">
        <v>0.9335</v>
      </c>
      <c r="D40">
        <f t="shared" si="0"/>
        <v>63.002837209081548</v>
      </c>
      <c r="E40">
        <f>Tableau2[[#This Row],[tension]]*$H$2</f>
        <v>292.4496805</v>
      </c>
    </row>
    <row r="41" spans="1:15" x14ac:dyDescent="0.25">
      <c r="A41">
        <v>403</v>
      </c>
      <c r="B41">
        <v>58.94</v>
      </c>
      <c r="C41">
        <v>0.94820000000000004</v>
      </c>
      <c r="D41">
        <f t="shared" si="0"/>
        <v>62.469730573241662</v>
      </c>
      <c r="E41">
        <f>Tableau2[[#This Row],[tension]]*$H$2</f>
        <v>297.05494060000001</v>
      </c>
    </row>
    <row r="42" spans="1:15" x14ac:dyDescent="0.25">
      <c r="A42">
        <v>406</v>
      </c>
      <c r="B42">
        <v>58.44</v>
      </c>
      <c r="C42">
        <v>0.95309999999999995</v>
      </c>
      <c r="D42">
        <f t="shared" si="0"/>
        <v>62.294670879959739</v>
      </c>
      <c r="E42">
        <f>Tableau2[[#This Row],[tension]]*$H$2</f>
        <v>298.59002729999997</v>
      </c>
    </row>
    <row r="43" spans="1:15" x14ac:dyDescent="0.25">
      <c r="A43">
        <v>414</v>
      </c>
      <c r="B43">
        <v>62.69</v>
      </c>
      <c r="C43">
        <v>0.9677</v>
      </c>
      <c r="D43">
        <f t="shared" si="0"/>
        <v>61.834094827176131</v>
      </c>
      <c r="E43">
        <f>Tableau2[[#This Row],[tension]]*$H$2</f>
        <v>303.1639591</v>
      </c>
    </row>
    <row r="44" spans="1:15" x14ac:dyDescent="0.25">
      <c r="A44">
        <v>420</v>
      </c>
      <c r="B44">
        <v>52.31</v>
      </c>
      <c r="C44">
        <v>0.97750000000000004</v>
      </c>
      <c r="D44">
        <f t="shared" si="0"/>
        <v>61.494466323348178</v>
      </c>
      <c r="E44">
        <f>Tableau2[[#This Row],[tension]]*$H$2</f>
        <v>306.23413250000004</v>
      </c>
    </row>
    <row r="45" spans="1:15" x14ac:dyDescent="0.25">
      <c r="A45">
        <v>429</v>
      </c>
      <c r="B45">
        <v>65.19</v>
      </c>
      <c r="C45">
        <v>0.99219999999999997</v>
      </c>
      <c r="D45">
        <f t="shared" si="0"/>
        <v>60.994014210284348</v>
      </c>
      <c r="E45">
        <f>Tableau2[[#This Row],[tension]]*$H$2</f>
        <v>310.8393926</v>
      </c>
    </row>
    <row r="46" spans="1:15" x14ac:dyDescent="0.25">
      <c r="A46">
        <v>476</v>
      </c>
      <c r="B46">
        <v>60.69</v>
      </c>
      <c r="C46">
        <v>1.0654999999999999</v>
      </c>
      <c r="D46">
        <f t="shared" si="0"/>
        <v>58.540143811217689</v>
      </c>
      <c r="E46">
        <f>Tableau2[[#This Row],[tension]]*$H$2</f>
        <v>333.80303649999996</v>
      </c>
    </row>
    <row r="47" spans="1:15" x14ac:dyDescent="0.25">
      <c r="A47">
        <v>503</v>
      </c>
      <c r="B47">
        <v>57</v>
      </c>
      <c r="C47">
        <v>1.1046</v>
      </c>
      <c r="D47">
        <f t="shared" si="0"/>
        <v>57.237868948432833</v>
      </c>
      <c r="E47">
        <f>Tableau2[[#This Row],[tension]]*$H$2</f>
        <v>346.05240180000004</v>
      </c>
    </row>
    <row r="48" spans="1:15" x14ac:dyDescent="0.25">
      <c r="A48">
        <v>520</v>
      </c>
      <c r="B48">
        <v>56</v>
      </c>
      <c r="C48">
        <v>1.129</v>
      </c>
      <c r="D48">
        <f t="shared" si="0"/>
        <v>56.453311574218617</v>
      </c>
      <c r="E48">
        <f>Tableau2[[#This Row],[tension]]*$H$2</f>
        <v>353.696507</v>
      </c>
      <c r="N48">
        <v>5</v>
      </c>
      <c r="O48">
        <v>1024</v>
      </c>
    </row>
    <row r="49" spans="1:15" x14ac:dyDescent="0.25">
      <c r="A49">
        <v>523</v>
      </c>
      <c r="B49">
        <v>62.13</v>
      </c>
      <c r="C49">
        <v>1.1338999999999999</v>
      </c>
      <c r="D49">
        <f t="shared" si="0"/>
        <v>56.317527266211187</v>
      </c>
      <c r="E49">
        <f>Tableau2[[#This Row],[tension]]*$H$2</f>
        <v>355.23159369999996</v>
      </c>
      <c r="N49">
        <v>3.3</v>
      </c>
      <c r="O49">
        <f>N49*O48/N48</f>
        <v>675.83999999999992</v>
      </c>
    </row>
    <row r="50" spans="1:15" x14ac:dyDescent="0.25">
      <c r="A50">
        <v>540</v>
      </c>
      <c r="B50">
        <v>54.63</v>
      </c>
      <c r="C50">
        <v>1.1584000000000001</v>
      </c>
      <c r="D50">
        <f t="shared" si="0"/>
        <v>55.562497410052998</v>
      </c>
      <c r="E50">
        <f>Tableau2[[#This Row],[tension]]*$H$2</f>
        <v>362.90702720000007</v>
      </c>
    </row>
    <row r="51" spans="1:15" x14ac:dyDescent="0.25">
      <c r="A51">
        <v>591</v>
      </c>
      <c r="B51">
        <v>51.06</v>
      </c>
      <c r="C51">
        <v>1.2267999999999999</v>
      </c>
      <c r="D51">
        <f t="shared" si="0"/>
        <v>53.432330520802253</v>
      </c>
      <c r="E51">
        <f>Tableau2[[#This Row],[tension]]*$H$2</f>
        <v>384.33558439999996</v>
      </c>
    </row>
    <row r="52" spans="1:15" x14ac:dyDescent="0.25">
      <c r="A52">
        <v>670</v>
      </c>
      <c r="B52">
        <v>48.31</v>
      </c>
      <c r="C52">
        <v>1.3245</v>
      </c>
      <c r="D52">
        <f t="shared" si="0"/>
        <v>50.470961054213717</v>
      </c>
      <c r="E52">
        <f>Tableau2[[#This Row],[tension]]*$H$2</f>
        <v>414.94333350000005</v>
      </c>
    </row>
    <row r="53" spans="1:15" x14ac:dyDescent="0.25">
      <c r="A53">
        <v>682</v>
      </c>
      <c r="B53">
        <v>46.5</v>
      </c>
      <c r="C53">
        <v>1.3391999999999999</v>
      </c>
      <c r="D53">
        <f t="shared" si="0"/>
        <v>50.051948149422032</v>
      </c>
      <c r="E53">
        <f>Tableau2[[#This Row],[tension]]*$H$2</f>
        <v>419.5485936</v>
      </c>
    </row>
    <row r="54" spans="1:15" x14ac:dyDescent="0.25">
      <c r="A54">
        <v>687</v>
      </c>
      <c r="B54">
        <v>43.5</v>
      </c>
      <c r="C54">
        <v>1.3441000000000001</v>
      </c>
      <c r="D54">
        <f t="shared" si="0"/>
        <v>49.879531211982567</v>
      </c>
      <c r="E54">
        <f>Tableau2[[#This Row],[tension]]*$H$2</f>
        <v>421.08368030000003</v>
      </c>
    </row>
    <row r="55" spans="1:15" x14ac:dyDescent="0.25">
      <c r="A55">
        <v>695</v>
      </c>
      <c r="B55">
        <v>55.38</v>
      </c>
      <c r="C55">
        <v>1.3539000000000001</v>
      </c>
      <c r="D55">
        <f t="shared" si="0"/>
        <v>49.606257261938509</v>
      </c>
      <c r="E55">
        <f>Tableau2[[#This Row],[tension]]*$H$2</f>
        <v>424.15385370000007</v>
      </c>
    </row>
    <row r="56" spans="1:15" x14ac:dyDescent="0.25">
      <c r="A56">
        <v>699</v>
      </c>
      <c r="B56">
        <v>53.75</v>
      </c>
      <c r="C56">
        <v>1.3587</v>
      </c>
      <c r="D56">
        <f t="shared" si="0"/>
        <v>49.470797643204747</v>
      </c>
      <c r="E56">
        <f>Tableau2[[#This Row],[tension]]*$H$2</f>
        <v>425.65761210000005</v>
      </c>
    </row>
    <row r="57" spans="1:15" x14ac:dyDescent="0.25">
      <c r="A57">
        <v>712</v>
      </c>
      <c r="B57">
        <v>49.19</v>
      </c>
      <c r="C57">
        <v>1.3734</v>
      </c>
      <c r="D57">
        <f t="shared" si="0"/>
        <v>49.035846910480672</v>
      </c>
      <c r="E57">
        <f>Tableau2[[#This Row],[tension]]*$H$2</f>
        <v>430.2628722</v>
      </c>
    </row>
    <row r="58" spans="1:15" x14ac:dyDescent="0.25">
      <c r="A58">
        <v>775</v>
      </c>
      <c r="B58">
        <v>50.13</v>
      </c>
      <c r="C58">
        <v>1.4418</v>
      </c>
      <c r="D58">
        <f t="shared" si="0"/>
        <v>47.034598166512353</v>
      </c>
      <c r="E58">
        <f>Tableau2[[#This Row],[tension]]*$H$2</f>
        <v>451.6914294</v>
      </c>
    </row>
    <row r="59" spans="1:15" x14ac:dyDescent="0.25">
      <c r="A59">
        <v>804</v>
      </c>
      <c r="B59">
        <v>38.880000000000003</v>
      </c>
      <c r="C59">
        <v>1.4712000000000001</v>
      </c>
      <c r="D59">
        <f t="shared" si="0"/>
        <v>46.167484272067128</v>
      </c>
      <c r="E59">
        <f>Tableau2[[#This Row],[tension]]*$H$2</f>
        <v>460.90194960000002</v>
      </c>
    </row>
    <row r="60" spans="1:15" x14ac:dyDescent="0.25">
      <c r="A60">
        <v>828</v>
      </c>
      <c r="B60">
        <v>39.75</v>
      </c>
      <c r="C60">
        <v>1.4956</v>
      </c>
      <c r="D60">
        <f t="shared" si="0"/>
        <v>45.473205579608077</v>
      </c>
      <c r="E60">
        <f>Tableau2[[#This Row],[tension]]*$H$2</f>
        <v>468.54605480000004</v>
      </c>
    </row>
    <row r="61" spans="1:15" x14ac:dyDescent="0.25">
      <c r="A61">
        <v>895</v>
      </c>
      <c r="B61">
        <v>41.81</v>
      </c>
      <c r="C61">
        <v>1.5590999999999999</v>
      </c>
      <c r="D61">
        <f t="shared" si="0"/>
        <v>43.636582631708194</v>
      </c>
      <c r="E61">
        <f>Tableau2[[#This Row],[tension]]*$H$2</f>
        <v>488.43952530000001</v>
      </c>
    </row>
    <row r="62" spans="1:15" x14ac:dyDescent="0.25">
      <c r="A62">
        <v>944</v>
      </c>
      <c r="B62">
        <v>37.06</v>
      </c>
      <c r="C62">
        <v>1.6031</v>
      </c>
      <c r="D62">
        <f t="shared" si="0"/>
        <v>42.378443710142648</v>
      </c>
      <c r="E62">
        <f>Tableau2[[#This Row],[tension]]*$H$2</f>
        <v>502.2239773</v>
      </c>
    </row>
    <row r="63" spans="1:15" x14ac:dyDescent="0.25">
      <c r="A63">
        <v>956</v>
      </c>
      <c r="B63">
        <v>42.69</v>
      </c>
      <c r="C63">
        <v>1.6129</v>
      </c>
      <c r="D63">
        <f t="shared" si="0"/>
        <v>42.080286813704276</v>
      </c>
      <c r="E63">
        <f>Tableau2[[#This Row],[tension]]*$H$2</f>
        <v>505.29415070000005</v>
      </c>
    </row>
    <row r="64" spans="1:15" x14ac:dyDescent="0.25">
      <c r="A64">
        <v>1014</v>
      </c>
      <c r="B64">
        <v>35.630000000000003</v>
      </c>
      <c r="C64">
        <v>1.6617999999999999</v>
      </c>
      <c r="D64">
        <f t="shared" si="0"/>
        <v>40.690018138967844</v>
      </c>
      <c r="E64">
        <f>Tableau2[[#This Row],[tension]]*$H$2</f>
        <v>520.6136894</v>
      </c>
    </row>
    <row r="65" spans="1:5" x14ac:dyDescent="0.25">
      <c r="A65">
        <v>1044</v>
      </c>
      <c r="B65">
        <v>32.380000000000003</v>
      </c>
      <c r="C65">
        <v>1.6861999999999999</v>
      </c>
      <c r="D65">
        <f t="shared" si="0"/>
        <v>40.001812719096534</v>
      </c>
      <c r="E65">
        <f>Tableau2[[#This Row],[tension]]*$H$2</f>
        <v>528.25779460000001</v>
      </c>
    </row>
    <row r="66" spans="1:5" x14ac:dyDescent="0.25">
      <c r="A66">
        <v>1051</v>
      </c>
      <c r="B66">
        <v>39.25</v>
      </c>
      <c r="C66">
        <v>1.6911</v>
      </c>
      <c r="D66">
        <f t="shared" ref="D66:D101" si="1">-23.603773782*LN(A66)+204.067272114</f>
        <v>39.844078082960664</v>
      </c>
      <c r="E66">
        <f>Tableau2[[#This Row],[tension]]*$H$2</f>
        <v>529.79288130000009</v>
      </c>
    </row>
    <row r="67" spans="1:5" x14ac:dyDescent="0.25">
      <c r="A67">
        <v>1057</v>
      </c>
      <c r="B67">
        <v>36.56</v>
      </c>
      <c r="C67">
        <v>1.696</v>
      </c>
      <c r="D67">
        <f t="shared" si="1"/>
        <v>39.709710886431111</v>
      </c>
      <c r="E67">
        <f>Tableau2[[#This Row],[tension]]*$H$2</f>
        <v>531.32796800000006</v>
      </c>
    </row>
    <row r="68" spans="1:5" x14ac:dyDescent="0.25">
      <c r="A68">
        <v>1076</v>
      </c>
      <c r="B68">
        <v>40.19</v>
      </c>
      <c r="C68">
        <v>1.7107000000000001</v>
      </c>
      <c r="D68">
        <f t="shared" si="1"/>
        <v>39.289191839160935</v>
      </c>
      <c r="E68">
        <f>Tableau2[[#This Row],[tension]]*$H$2</f>
        <v>535.93322810000006</v>
      </c>
    </row>
    <row r="69" spans="1:5" x14ac:dyDescent="0.25">
      <c r="A69">
        <v>1115</v>
      </c>
      <c r="B69">
        <v>34.44</v>
      </c>
      <c r="C69">
        <v>1.74</v>
      </c>
      <c r="D69">
        <f t="shared" si="1"/>
        <v>38.448804418770294</v>
      </c>
      <c r="E69">
        <f>Tableau2[[#This Row],[tension]]*$H$2</f>
        <v>545.11242000000004</v>
      </c>
    </row>
    <row r="70" spans="1:5" x14ac:dyDescent="0.25">
      <c r="A70">
        <v>1128</v>
      </c>
      <c r="B70">
        <v>35.31</v>
      </c>
      <c r="C70">
        <v>1.7498</v>
      </c>
      <c r="D70">
        <f t="shared" si="1"/>
        <v>38.175195417374397</v>
      </c>
      <c r="E70">
        <f>Tableau2[[#This Row],[tension]]*$H$2</f>
        <v>548.18259340000009</v>
      </c>
    </row>
    <row r="71" spans="1:5" x14ac:dyDescent="0.25">
      <c r="A71">
        <v>1149</v>
      </c>
      <c r="B71">
        <v>42</v>
      </c>
      <c r="C71">
        <v>1.7644</v>
      </c>
      <c r="D71">
        <f t="shared" si="1"/>
        <v>37.739803846111869</v>
      </c>
      <c r="E71">
        <f>Tableau2[[#This Row],[tension]]*$H$2</f>
        <v>552.75652520000006</v>
      </c>
    </row>
    <row r="72" spans="1:5" x14ac:dyDescent="0.25">
      <c r="A72">
        <v>1183</v>
      </c>
      <c r="B72">
        <v>34.81</v>
      </c>
      <c r="C72">
        <v>1.7888999999999999</v>
      </c>
      <c r="D72">
        <f t="shared" si="1"/>
        <v>37.051480363983728</v>
      </c>
      <c r="E72">
        <f>Tableau2[[#This Row],[tension]]*$H$2</f>
        <v>560.4319587</v>
      </c>
    </row>
    <row r="73" spans="1:5" x14ac:dyDescent="0.25">
      <c r="A73">
        <v>1190</v>
      </c>
      <c r="B73">
        <v>32.75</v>
      </c>
      <c r="C73">
        <v>1.7937000000000001</v>
      </c>
      <c r="D73">
        <f t="shared" si="1"/>
        <v>36.91222465751693</v>
      </c>
      <c r="E73">
        <f>Tableau2[[#This Row],[tension]]*$H$2</f>
        <v>561.93571710000003</v>
      </c>
    </row>
    <row r="74" spans="1:5" x14ac:dyDescent="0.25">
      <c r="A74">
        <v>1310</v>
      </c>
      <c r="B74">
        <v>28.25</v>
      </c>
      <c r="C74">
        <v>1.8718999999999999</v>
      </c>
      <c r="D74">
        <f t="shared" si="1"/>
        <v>34.64451970571119</v>
      </c>
      <c r="E74">
        <f>Tableau2[[#This Row],[tension]]*$H$2</f>
        <v>586.43444769999996</v>
      </c>
    </row>
    <row r="75" spans="1:5" x14ac:dyDescent="0.25">
      <c r="A75">
        <v>1342</v>
      </c>
      <c r="B75">
        <v>31.31</v>
      </c>
      <c r="C75">
        <v>1.8915</v>
      </c>
      <c r="D75">
        <f t="shared" si="1"/>
        <v>34.07486855808898</v>
      </c>
      <c r="E75">
        <f>Tableau2[[#This Row],[tension]]*$H$2</f>
        <v>592.57479450000005</v>
      </c>
    </row>
    <row r="76" spans="1:5" x14ac:dyDescent="0.25">
      <c r="A76">
        <v>1359</v>
      </c>
      <c r="B76">
        <v>30.62</v>
      </c>
      <c r="C76">
        <v>1.9013</v>
      </c>
      <c r="D76">
        <f t="shared" si="1"/>
        <v>33.77774197313596</v>
      </c>
      <c r="E76">
        <f>Tableau2[[#This Row],[tension]]*$H$2</f>
        <v>595.64496789999998</v>
      </c>
    </row>
    <row r="77" spans="1:5" x14ac:dyDescent="0.25">
      <c r="A77">
        <v>1427</v>
      </c>
      <c r="B77">
        <v>31.75</v>
      </c>
      <c r="C77">
        <v>1.9403999999999999</v>
      </c>
      <c r="D77">
        <f t="shared" si="1"/>
        <v>32.625282918976154</v>
      </c>
      <c r="E77">
        <f>Tableau2[[#This Row],[tension]]*$H$2</f>
        <v>607.89433320000001</v>
      </c>
    </row>
    <row r="78" spans="1:5" x14ac:dyDescent="0.25">
      <c r="A78">
        <v>1435</v>
      </c>
      <c r="B78">
        <v>36.06</v>
      </c>
      <c r="C78">
        <v>1.9453</v>
      </c>
      <c r="D78">
        <f t="shared" si="1"/>
        <v>32.493325768688919</v>
      </c>
      <c r="E78">
        <f>Tableau2[[#This Row],[tension]]*$H$2</f>
        <v>609.42941990000008</v>
      </c>
    </row>
    <row r="79" spans="1:5" x14ac:dyDescent="0.25">
      <c r="A79">
        <v>1546</v>
      </c>
      <c r="B79">
        <v>30.19</v>
      </c>
      <c r="C79">
        <v>2.0038999999999998</v>
      </c>
      <c r="D79">
        <f t="shared" si="1"/>
        <v>30.734700616400232</v>
      </c>
      <c r="E79">
        <f>Tableau2[[#This Row],[tension]]*$H$2</f>
        <v>627.78780369999993</v>
      </c>
    </row>
    <row r="80" spans="1:5" x14ac:dyDescent="0.25">
      <c r="A80">
        <v>1555</v>
      </c>
      <c r="B80">
        <v>33.81</v>
      </c>
      <c r="C80">
        <v>2.0087999999999999</v>
      </c>
      <c r="D80">
        <f t="shared" si="1"/>
        <v>30.59769025812551</v>
      </c>
      <c r="E80">
        <f>Tableau2[[#This Row],[tension]]*$H$2</f>
        <v>629.32289040000001</v>
      </c>
    </row>
    <row r="81" spans="1:8" x14ac:dyDescent="0.25">
      <c r="A81">
        <v>1565</v>
      </c>
      <c r="B81">
        <v>32.130000000000003</v>
      </c>
      <c r="C81">
        <v>2.0137</v>
      </c>
      <c r="D81">
        <f t="shared" si="1"/>
        <v>30.446383497814736</v>
      </c>
      <c r="E81">
        <f>Tableau2[[#This Row],[tension]]*$H$2</f>
        <v>630.85797710000008</v>
      </c>
    </row>
    <row r="82" spans="1:8" x14ac:dyDescent="0.25">
      <c r="A82">
        <v>1615</v>
      </c>
      <c r="B82">
        <v>31</v>
      </c>
      <c r="C82">
        <v>2.0381</v>
      </c>
      <c r="D82">
        <f t="shared" si="1"/>
        <v>29.704065284336821</v>
      </c>
      <c r="E82">
        <f>Tableau2[[#This Row],[tension]]*$H$2</f>
        <v>638.50208229999998</v>
      </c>
    </row>
    <row r="83" spans="1:8" x14ac:dyDescent="0.25">
      <c r="A83">
        <v>1666</v>
      </c>
      <c r="B83">
        <v>29.37</v>
      </c>
      <c r="C83">
        <v>2.0626000000000002</v>
      </c>
      <c r="D83">
        <f t="shared" si="1"/>
        <v>28.970210100386254</v>
      </c>
      <c r="E83">
        <f>Tableau2[[#This Row],[tension]]*$H$2</f>
        <v>646.17751580000015</v>
      </c>
    </row>
    <row r="84" spans="1:8" x14ac:dyDescent="0.25">
      <c r="A84">
        <v>1709</v>
      </c>
      <c r="B84">
        <v>26.44</v>
      </c>
      <c r="C84">
        <v>2.0821000000000001</v>
      </c>
      <c r="D84">
        <f t="shared" si="1"/>
        <v>28.368718428450649</v>
      </c>
      <c r="E84">
        <f>Tableau2[[#This Row],[tension]]*$H$2</f>
        <v>652.28653430000008</v>
      </c>
    </row>
    <row r="85" spans="1:8" x14ac:dyDescent="0.25">
      <c r="A85">
        <v>1753</v>
      </c>
      <c r="B85">
        <v>29</v>
      </c>
      <c r="C85">
        <v>2.1017000000000001</v>
      </c>
      <c r="D85">
        <f t="shared" si="1"/>
        <v>27.768705735537452</v>
      </c>
      <c r="E85">
        <f>Tableau2[[#This Row],[tension]]*$H$2</f>
        <v>658.42688110000006</v>
      </c>
    </row>
    <row r="86" spans="1:8" x14ac:dyDescent="0.25">
      <c r="A86">
        <v>1811</v>
      </c>
      <c r="B86">
        <v>25.87</v>
      </c>
      <c r="C86">
        <v>2.1261000000000001</v>
      </c>
      <c r="D86">
        <f t="shared" si="1"/>
        <v>27.000389374863687</v>
      </c>
      <c r="E86">
        <f>Tableau2[[#This Row],[tension]]*$H$2</f>
        <v>666.07098630000007</v>
      </c>
    </row>
    <row r="87" spans="1:8" x14ac:dyDescent="0.25">
      <c r="A87">
        <v>1846</v>
      </c>
      <c r="B87">
        <v>24.56</v>
      </c>
      <c r="C87">
        <v>2.1408</v>
      </c>
      <c r="D87">
        <f t="shared" si="1"/>
        <v>26.548566947856784</v>
      </c>
      <c r="E87">
        <f>Tableau2[[#This Row],[tension]]*$H$2</f>
        <v>670.67624640000008</v>
      </c>
    </row>
    <row r="88" spans="1:8" x14ac:dyDescent="0.25">
      <c r="A88">
        <v>1870</v>
      </c>
      <c r="B88">
        <v>29.81</v>
      </c>
      <c r="C88">
        <v>2.1505000000000001</v>
      </c>
      <c r="D88">
        <f t="shared" si="1"/>
        <v>26.243670043856497</v>
      </c>
      <c r="E88">
        <f>Tableau2[[#This Row],[tension]]*$H$2</f>
        <v>673.71509150000009</v>
      </c>
    </row>
    <row r="89" spans="1:8" x14ac:dyDescent="0.25">
      <c r="A89">
        <v>2025</v>
      </c>
      <c r="B89">
        <v>27.25</v>
      </c>
      <c r="C89">
        <v>2.2092000000000001</v>
      </c>
      <c r="D89">
        <f t="shared" si="1"/>
        <v>24.364071568072944</v>
      </c>
      <c r="E89">
        <f>Tableau2[[#This Row],[tension]]*$H$2</f>
        <v>692.10480360000008</v>
      </c>
    </row>
    <row r="90" spans="1:8" x14ac:dyDescent="0.25">
      <c r="A90">
        <v>2052</v>
      </c>
      <c r="B90">
        <v>23.06</v>
      </c>
      <c r="C90">
        <v>2.2189999999999999</v>
      </c>
      <c r="D90">
        <f t="shared" si="1"/>
        <v>24.051434232174159</v>
      </c>
      <c r="E90">
        <f>Tableau2[[#This Row],[tension]]*$H$2</f>
        <v>695.17497700000001</v>
      </c>
    </row>
    <row r="91" spans="1:8" x14ac:dyDescent="0.25">
      <c r="A91">
        <v>2066</v>
      </c>
      <c r="B91">
        <v>22.87</v>
      </c>
      <c r="C91">
        <v>2.2239</v>
      </c>
      <c r="D91">
        <f t="shared" si="1"/>
        <v>23.890941708578481</v>
      </c>
      <c r="E91">
        <f>Tableau2[[#This Row],[tension]]*$H$2</f>
        <v>696.71006369999998</v>
      </c>
    </row>
    <row r="92" spans="1:8" x14ac:dyDescent="0.25">
      <c r="A92">
        <v>2094</v>
      </c>
      <c r="B92">
        <v>21.25</v>
      </c>
      <c r="C92">
        <v>2.2336</v>
      </c>
      <c r="D92">
        <f t="shared" si="1"/>
        <v>23.573193801578583</v>
      </c>
      <c r="E92">
        <f>Tableau2[[#This Row],[tension]]*$H$2</f>
        <v>699.74890880000009</v>
      </c>
    </row>
    <row r="93" spans="1:8" x14ac:dyDescent="0.25">
      <c r="A93">
        <v>2108</v>
      </c>
      <c r="B93">
        <v>24.06</v>
      </c>
      <c r="C93">
        <v>2.2385000000000002</v>
      </c>
      <c r="D93">
        <f t="shared" si="1"/>
        <v>23.415909624667222</v>
      </c>
      <c r="E93">
        <f>Tableau2[[#This Row],[tension]]*$H$2</f>
        <v>701.28399550000006</v>
      </c>
    </row>
    <row r="94" spans="1:8" x14ac:dyDescent="0.25">
      <c r="A94">
        <v>2182</v>
      </c>
      <c r="B94">
        <v>22.75</v>
      </c>
      <c r="C94">
        <v>2.2629999999999999</v>
      </c>
      <c r="D94">
        <f t="shared" si="1"/>
        <v>22.601526161802212</v>
      </c>
      <c r="E94">
        <f>Tableau2[[#This Row],[tension]]*$H$2</f>
        <v>708.959429</v>
      </c>
    </row>
    <row r="95" spans="1:8" x14ac:dyDescent="0.25">
      <c r="A95">
        <v>2212</v>
      </c>
      <c r="B95">
        <v>22.81</v>
      </c>
      <c r="C95">
        <v>2.2726999999999999</v>
      </c>
      <c r="D95">
        <f t="shared" si="1"/>
        <v>22.279211998587044</v>
      </c>
      <c r="E95">
        <f>Tableau2[[#This Row],[tension]]*$H$2</f>
        <v>711.9982741</v>
      </c>
      <c r="H95">
        <f>Tableau2[[#This Row],[Mesure]]/Tableau2[[#This Row],[tension]]</f>
        <v>313.28300000000002</v>
      </c>
    </row>
    <row r="96" spans="1:8" x14ac:dyDescent="0.25">
      <c r="A96">
        <v>2227</v>
      </c>
      <c r="B96">
        <v>20.25</v>
      </c>
      <c r="C96">
        <v>2.2776000000000001</v>
      </c>
      <c r="D96">
        <f t="shared" si="1"/>
        <v>22.119690505301406</v>
      </c>
      <c r="E96">
        <f>Tableau2[[#This Row],[tension]]*$H$2</f>
        <v>713.53336080000008</v>
      </c>
    </row>
    <row r="97" spans="1:5" x14ac:dyDescent="0.25">
      <c r="A97">
        <v>2243</v>
      </c>
      <c r="B97">
        <v>20.75</v>
      </c>
      <c r="C97">
        <v>2.2825000000000002</v>
      </c>
      <c r="D97">
        <f t="shared" si="1"/>
        <v>21.950714221893946</v>
      </c>
      <c r="E97">
        <f>Tableau2[[#This Row],[tension]]*$H$2</f>
        <v>715.06844750000005</v>
      </c>
    </row>
    <row r="98" spans="1:5" x14ac:dyDescent="0.25">
      <c r="A98">
        <v>2290</v>
      </c>
      <c r="B98">
        <v>21.06</v>
      </c>
      <c r="C98">
        <v>2.2972000000000001</v>
      </c>
      <c r="D98">
        <f t="shared" si="1"/>
        <v>21.461229498993021</v>
      </c>
      <c r="E98">
        <f>Tableau2[[#This Row],[tension]]*$H$2</f>
        <v>719.67370760000006</v>
      </c>
    </row>
    <row r="99" spans="1:5" x14ac:dyDescent="0.25">
      <c r="A99">
        <v>2587</v>
      </c>
      <c r="B99">
        <v>27.69</v>
      </c>
      <c r="C99">
        <v>2.3803000000000001</v>
      </c>
      <c r="D99">
        <f t="shared" si="1"/>
        <v>18.582818076225522</v>
      </c>
      <c r="E99">
        <f>Tableau2[[#This Row],[tension]]*$H$2</f>
        <v>745.70752490000007</v>
      </c>
    </row>
    <row r="100" spans="1:5" x14ac:dyDescent="0.25">
      <c r="A100">
        <v>2607</v>
      </c>
      <c r="B100">
        <v>27.87</v>
      </c>
      <c r="C100">
        <v>2.3851</v>
      </c>
      <c r="D100">
        <f t="shared" si="1"/>
        <v>18.401039944215427</v>
      </c>
      <c r="E100">
        <f>Tableau2[[#This Row],[tension]]*$H$2</f>
        <v>747.21128329999999</v>
      </c>
    </row>
    <row r="101" spans="1:5" x14ac:dyDescent="0.25">
      <c r="A101">
        <v>2789</v>
      </c>
      <c r="B101">
        <v>26.94</v>
      </c>
      <c r="C101">
        <v>2.4291</v>
      </c>
      <c r="D101">
        <f t="shared" si="1"/>
        <v>16.808187099005892</v>
      </c>
      <c r="E101">
        <f>Tableau2[[#This Row],[tension]]*$H$2</f>
        <v>760.99573530000009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1" sqref="D11"/>
    </sheetView>
  </sheetViews>
  <sheetFormatPr baseColWidth="10" defaultRowHeight="15" x14ac:dyDescent="0.25"/>
  <cols>
    <col min="6" max="6" width="15.5703125" bestFit="1" customWidth="1"/>
    <col min="7" max="7" width="16.42578125" bestFit="1" customWidth="1"/>
  </cols>
  <sheetData>
    <row r="1" spans="1:7" x14ac:dyDescent="0.25">
      <c r="A1" t="s">
        <v>9</v>
      </c>
      <c r="B1" t="s">
        <v>1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5">
      <c r="A2">
        <v>115</v>
      </c>
      <c r="B2">
        <v>0.34210000000000002</v>
      </c>
      <c r="C2">
        <f>-37.7*LN(B2)+547.35</f>
        <v>587.78898744984645</v>
      </c>
      <c r="D2">
        <v>92.06896754517004</v>
      </c>
      <c r="E2">
        <v>107.17411430000001</v>
      </c>
      <c r="F2">
        <f t="shared" ref="F2:F33" si="0">G2+273.15</f>
        <v>360.34</v>
      </c>
      <c r="G2">
        <v>87.19</v>
      </c>
    </row>
    <row r="3" spans="1:7" x14ac:dyDescent="0.25">
      <c r="A3">
        <v>117</v>
      </c>
      <c r="B3">
        <v>0.34699999999999998</v>
      </c>
      <c r="C3">
        <f t="shared" ref="C3:C66" si="1">-37.7*LN(B3)+547.35</f>
        <v>587.25282981363</v>
      </c>
      <c r="D3">
        <v>91.661995846496922</v>
      </c>
      <c r="E3">
        <v>108.70920099999999</v>
      </c>
      <c r="F3">
        <f t="shared" si="0"/>
        <v>364.34</v>
      </c>
      <c r="G3">
        <v>91.19</v>
      </c>
    </row>
    <row r="4" spans="1:7" x14ac:dyDescent="0.25">
      <c r="A4">
        <v>121</v>
      </c>
      <c r="B4">
        <v>0.35680000000000001</v>
      </c>
      <c r="C4">
        <f t="shared" si="1"/>
        <v>586.20286141101587</v>
      </c>
      <c r="D4">
        <v>90.868516969880147</v>
      </c>
      <c r="E4">
        <v>111.77937440000001</v>
      </c>
      <c r="F4">
        <f t="shared" si="0"/>
        <v>364.96</v>
      </c>
      <c r="G4">
        <v>91.81</v>
      </c>
    </row>
    <row r="5" spans="1:7" x14ac:dyDescent="0.25">
      <c r="A5">
        <v>138</v>
      </c>
      <c r="B5">
        <v>0.40079999999999999</v>
      </c>
      <c r="C5">
        <f t="shared" si="1"/>
        <v>581.8188358912729</v>
      </c>
      <c r="D5">
        <v>87.765490763023465</v>
      </c>
      <c r="E5">
        <v>125.5638264</v>
      </c>
      <c r="F5">
        <f t="shared" si="0"/>
        <v>353.4</v>
      </c>
      <c r="G5">
        <v>80.25</v>
      </c>
    </row>
    <row r="6" spans="1:7" x14ac:dyDescent="0.25">
      <c r="A6">
        <v>151</v>
      </c>
      <c r="B6">
        <v>0.435</v>
      </c>
      <c r="C6">
        <f t="shared" si="1"/>
        <v>578.73182864558316</v>
      </c>
      <c r="D6">
        <v>85.640533844830642</v>
      </c>
      <c r="E6">
        <v>136.27810500000001</v>
      </c>
      <c r="F6">
        <f t="shared" si="0"/>
        <v>349.46</v>
      </c>
      <c r="G6">
        <v>76.31</v>
      </c>
    </row>
    <row r="7" spans="1:7" x14ac:dyDescent="0.25">
      <c r="A7">
        <v>155</v>
      </c>
      <c r="B7">
        <v>0.44479999999999997</v>
      </c>
      <c r="C7">
        <f t="shared" si="1"/>
        <v>577.8919212089254</v>
      </c>
      <c r="D7">
        <v>85.02340656778118</v>
      </c>
      <c r="E7">
        <v>139.3482784</v>
      </c>
      <c r="F7">
        <f t="shared" si="0"/>
        <v>353.2</v>
      </c>
      <c r="G7">
        <v>80.05</v>
      </c>
    </row>
    <row r="8" spans="1:7" x14ac:dyDescent="0.25">
      <c r="A8">
        <v>157</v>
      </c>
      <c r="B8">
        <v>0.44969999999999999</v>
      </c>
      <c r="C8">
        <f t="shared" si="1"/>
        <v>577.47888186224645</v>
      </c>
      <c r="D8">
        <v>84.720789938372121</v>
      </c>
      <c r="E8">
        <v>140.88336509999999</v>
      </c>
      <c r="F8">
        <f t="shared" si="0"/>
        <v>361.34</v>
      </c>
      <c r="G8">
        <v>88.19</v>
      </c>
    </row>
    <row r="9" spans="1:7" x14ac:dyDescent="0.25">
      <c r="A9">
        <v>159</v>
      </c>
      <c r="B9">
        <v>0.45450000000000002</v>
      </c>
      <c r="C9">
        <f t="shared" si="1"/>
        <v>577.07861267424562</v>
      </c>
      <c r="D9">
        <v>84.422004002164456</v>
      </c>
      <c r="E9">
        <v>142.3871235</v>
      </c>
      <c r="F9">
        <f t="shared" si="0"/>
        <v>362.27</v>
      </c>
      <c r="G9">
        <v>89.12</v>
      </c>
    </row>
    <row r="10" spans="1:7" x14ac:dyDescent="0.25">
      <c r="A10">
        <v>161</v>
      </c>
      <c r="B10">
        <v>0.45939999999999998</v>
      </c>
      <c r="C10">
        <f t="shared" si="1"/>
        <v>576.67434137501323</v>
      </c>
      <c r="D10">
        <v>84.126952988039349</v>
      </c>
      <c r="E10">
        <v>143.92221019999999</v>
      </c>
      <c r="F10">
        <f t="shared" si="0"/>
        <v>358.46</v>
      </c>
      <c r="G10">
        <v>85.31</v>
      </c>
    </row>
    <row r="11" spans="1:7" x14ac:dyDescent="0.25">
      <c r="A11">
        <v>165</v>
      </c>
      <c r="B11">
        <v>0.46920000000000001</v>
      </c>
      <c r="C11">
        <f t="shared" si="1"/>
        <v>575.87857631504619</v>
      </c>
      <c r="D11">
        <v>83.547690204823908</v>
      </c>
      <c r="E11">
        <v>146.99238360000001</v>
      </c>
      <c r="F11">
        <f t="shared" si="0"/>
        <v>363.34</v>
      </c>
      <c r="G11">
        <v>90.19</v>
      </c>
    </row>
    <row r="12" spans="1:7" x14ac:dyDescent="0.25">
      <c r="A12">
        <v>169</v>
      </c>
      <c r="B12">
        <v>0.47899999999999998</v>
      </c>
      <c r="C12">
        <f t="shared" si="1"/>
        <v>575.09926149523506</v>
      </c>
      <c r="D12">
        <v>82.982303322383245</v>
      </c>
      <c r="E12">
        <v>150.062557</v>
      </c>
      <c r="F12">
        <f t="shared" si="0"/>
        <v>352.65</v>
      </c>
      <c r="G12">
        <v>79.5</v>
      </c>
    </row>
    <row r="13" spans="1:7" x14ac:dyDescent="0.25">
      <c r="A13">
        <v>175</v>
      </c>
      <c r="B13">
        <v>0.49359999999999998</v>
      </c>
      <c r="C13">
        <f t="shared" si="1"/>
        <v>573.96732370093923</v>
      </c>
      <c r="D13">
        <v>82.158832353062792</v>
      </c>
      <c r="E13">
        <v>154.6364888</v>
      </c>
      <c r="F13">
        <f t="shared" si="0"/>
        <v>350.52</v>
      </c>
      <c r="G13">
        <v>77.37</v>
      </c>
    </row>
    <row r="14" spans="1:7" x14ac:dyDescent="0.25">
      <c r="A14">
        <v>182</v>
      </c>
      <c r="B14">
        <v>0.50829999999999997</v>
      </c>
      <c r="C14">
        <f t="shared" si="1"/>
        <v>572.86096623575384</v>
      </c>
      <c r="D14">
        <v>81.233075512224048</v>
      </c>
      <c r="E14">
        <v>159.2417489</v>
      </c>
      <c r="F14">
        <f t="shared" si="0"/>
        <v>355.65</v>
      </c>
      <c r="G14">
        <v>82.5</v>
      </c>
    </row>
    <row r="15" spans="1:7" x14ac:dyDescent="0.25">
      <c r="A15">
        <v>188</v>
      </c>
      <c r="B15">
        <v>0.52300000000000002</v>
      </c>
      <c r="C15">
        <f t="shared" si="1"/>
        <v>571.78615282237899</v>
      </c>
      <c r="D15">
        <v>80.467480600789813</v>
      </c>
      <c r="E15">
        <v>163.84700900000001</v>
      </c>
      <c r="F15">
        <f t="shared" si="0"/>
        <v>356.34</v>
      </c>
      <c r="G15">
        <v>83.19</v>
      </c>
    </row>
    <row r="16" spans="1:7" x14ac:dyDescent="0.25">
      <c r="A16">
        <v>190</v>
      </c>
      <c r="B16">
        <v>0.52790000000000004</v>
      </c>
      <c r="C16">
        <f t="shared" si="1"/>
        <v>571.43458494965182</v>
      </c>
      <c r="D16">
        <v>80.217702886015431</v>
      </c>
      <c r="E16">
        <v>165.38209570000001</v>
      </c>
      <c r="F16">
        <f t="shared" si="0"/>
        <v>354.15</v>
      </c>
      <c r="G16">
        <v>81</v>
      </c>
    </row>
    <row r="17" spans="1:7" x14ac:dyDescent="0.25">
      <c r="A17">
        <v>194</v>
      </c>
      <c r="B17">
        <v>0.53759999999999997</v>
      </c>
      <c r="C17">
        <f t="shared" si="1"/>
        <v>570.74814646444952</v>
      </c>
      <c r="D17">
        <v>79.725939811806214</v>
      </c>
      <c r="E17">
        <v>168.42094080000001</v>
      </c>
      <c r="F17">
        <f t="shared" si="0"/>
        <v>354.65</v>
      </c>
      <c r="G17">
        <v>81.5</v>
      </c>
    </row>
    <row r="18" spans="1:7" x14ac:dyDescent="0.25">
      <c r="A18">
        <v>196</v>
      </c>
      <c r="B18">
        <v>0.54249999999999998</v>
      </c>
      <c r="C18">
        <f t="shared" si="1"/>
        <v>570.4060831974956</v>
      </c>
      <c r="D18">
        <v>79.48384770206485</v>
      </c>
      <c r="E18">
        <v>169.9560275</v>
      </c>
      <c r="F18">
        <f t="shared" si="0"/>
        <v>357.84</v>
      </c>
      <c r="G18">
        <v>84.69</v>
      </c>
    </row>
    <row r="19" spans="1:7" x14ac:dyDescent="0.25">
      <c r="A19">
        <v>201</v>
      </c>
      <c r="B19">
        <v>0.55230000000000001</v>
      </c>
      <c r="C19">
        <f t="shared" si="1"/>
        <v>569.73112910822738</v>
      </c>
      <c r="D19">
        <v>78.889262767203249</v>
      </c>
      <c r="E19">
        <v>173.02620090000002</v>
      </c>
      <c r="F19">
        <f t="shared" si="0"/>
        <v>355.21</v>
      </c>
      <c r="G19">
        <v>82.06</v>
      </c>
    </row>
    <row r="20" spans="1:7" x14ac:dyDescent="0.25">
      <c r="A20">
        <v>207</v>
      </c>
      <c r="B20">
        <v>0.56699999999999995</v>
      </c>
      <c r="C20">
        <f t="shared" si="1"/>
        <v>568.74082826709036</v>
      </c>
      <c r="D20">
        <v>78.194984074744198</v>
      </c>
      <c r="E20">
        <v>177.631461</v>
      </c>
      <c r="F20">
        <f t="shared" si="0"/>
        <v>359.34</v>
      </c>
      <c r="G20">
        <v>86.19</v>
      </c>
    </row>
    <row r="21" spans="1:7" x14ac:dyDescent="0.25">
      <c r="A21">
        <v>209</v>
      </c>
      <c r="B21">
        <v>0.57179999999999997</v>
      </c>
      <c r="C21">
        <f t="shared" si="1"/>
        <v>568.42301816584097</v>
      </c>
      <c r="D21">
        <v>77.968022962792404</v>
      </c>
      <c r="E21">
        <v>179.13521940000001</v>
      </c>
      <c r="F21">
        <f t="shared" si="0"/>
        <v>350.96</v>
      </c>
      <c r="G21">
        <v>77.81</v>
      </c>
    </row>
    <row r="22" spans="1:7" x14ac:dyDescent="0.25">
      <c r="A22">
        <v>222</v>
      </c>
      <c r="B22">
        <v>0.60119999999999996</v>
      </c>
      <c r="C22">
        <f t="shared" si="1"/>
        <v>566.53280131559507</v>
      </c>
      <c r="D22">
        <v>76.543697375158672</v>
      </c>
      <c r="E22">
        <v>188.3457396</v>
      </c>
      <c r="F22">
        <f t="shared" si="0"/>
        <v>354.52</v>
      </c>
      <c r="G22">
        <v>81.37</v>
      </c>
    </row>
    <row r="23" spans="1:7" x14ac:dyDescent="0.25">
      <c r="A23">
        <v>236</v>
      </c>
      <c r="B23">
        <v>0.63049999999999995</v>
      </c>
      <c r="C23">
        <f t="shared" si="1"/>
        <v>564.7388280588591</v>
      </c>
      <c r="D23">
        <v>75.100222205278754</v>
      </c>
      <c r="E23">
        <v>197.52493149999998</v>
      </c>
      <c r="F23">
        <f t="shared" si="0"/>
        <v>348.09</v>
      </c>
      <c r="G23">
        <v>74.94</v>
      </c>
    </row>
    <row r="24" spans="1:7" x14ac:dyDescent="0.25">
      <c r="A24">
        <v>238</v>
      </c>
      <c r="B24">
        <v>0.63539999999999996</v>
      </c>
      <c r="C24">
        <f t="shared" si="1"/>
        <v>564.44697100443136</v>
      </c>
      <c r="D24">
        <v>74.901033058785742</v>
      </c>
      <c r="E24">
        <v>199.0600182</v>
      </c>
      <c r="F24">
        <f t="shared" si="0"/>
        <v>349.15</v>
      </c>
      <c r="G24">
        <v>76</v>
      </c>
    </row>
    <row r="25" spans="1:7" x14ac:dyDescent="0.25">
      <c r="A25">
        <v>243</v>
      </c>
      <c r="B25">
        <v>0.6452</v>
      </c>
      <c r="C25">
        <f t="shared" si="1"/>
        <v>563.86994896396186</v>
      </c>
      <c r="D25">
        <v>74.410292434763278</v>
      </c>
      <c r="E25">
        <v>202.13019160000002</v>
      </c>
      <c r="F25">
        <f t="shared" si="0"/>
        <v>350.21</v>
      </c>
      <c r="G25">
        <v>77.06</v>
      </c>
    </row>
    <row r="26" spans="1:7" x14ac:dyDescent="0.25">
      <c r="A26">
        <v>245</v>
      </c>
      <c r="B26">
        <v>0.65</v>
      </c>
      <c r="C26">
        <f t="shared" si="1"/>
        <v>563.59051593668551</v>
      </c>
      <c r="D26">
        <v>74.216817795932116</v>
      </c>
      <c r="E26">
        <v>203.63395000000003</v>
      </c>
      <c r="F26">
        <f t="shared" si="0"/>
        <v>351.96</v>
      </c>
      <c r="G26">
        <v>78.81</v>
      </c>
    </row>
    <row r="27" spans="1:7" x14ac:dyDescent="0.25">
      <c r="A27">
        <v>263</v>
      </c>
      <c r="B27">
        <v>0.68910000000000005</v>
      </c>
      <c r="C27">
        <f t="shared" si="1"/>
        <v>561.3883067993354</v>
      </c>
      <c r="D27">
        <v>72.543408860016882</v>
      </c>
      <c r="E27">
        <v>215.88331530000002</v>
      </c>
      <c r="F27">
        <f t="shared" si="0"/>
        <v>348.71</v>
      </c>
      <c r="G27">
        <v>75.56</v>
      </c>
    </row>
    <row r="28" spans="1:7" x14ac:dyDescent="0.25">
      <c r="A28">
        <v>283</v>
      </c>
      <c r="B28">
        <v>0.72829999999999995</v>
      </c>
      <c r="C28">
        <f t="shared" si="1"/>
        <v>559.30249198648676</v>
      </c>
      <c r="D28">
        <v>70.813420643735299</v>
      </c>
      <c r="E28">
        <v>228.1640089</v>
      </c>
      <c r="F28">
        <f t="shared" si="0"/>
        <v>342.59</v>
      </c>
      <c r="G28">
        <v>69.44</v>
      </c>
    </row>
    <row r="29" spans="1:7" x14ac:dyDescent="0.25">
      <c r="A29">
        <v>288</v>
      </c>
      <c r="B29">
        <v>0.73799999999999999</v>
      </c>
      <c r="C29">
        <f t="shared" si="1"/>
        <v>558.80369183018877</v>
      </c>
      <c r="D29">
        <v>70.400034004464999</v>
      </c>
      <c r="E29">
        <v>231.202854</v>
      </c>
      <c r="F29">
        <f t="shared" si="0"/>
        <v>347.52</v>
      </c>
      <c r="G29">
        <v>74.37</v>
      </c>
    </row>
    <row r="30" spans="1:7" x14ac:dyDescent="0.25">
      <c r="A30">
        <v>290</v>
      </c>
      <c r="B30">
        <v>0.7429</v>
      </c>
      <c r="C30">
        <f t="shared" si="1"/>
        <v>558.55420749747907</v>
      </c>
      <c r="D30">
        <v>70.236685437090443</v>
      </c>
      <c r="E30">
        <v>232.73794070000002</v>
      </c>
      <c r="F30">
        <f t="shared" si="0"/>
        <v>345.52</v>
      </c>
      <c r="G30">
        <v>72.37</v>
      </c>
    </row>
    <row r="31" spans="1:7" x14ac:dyDescent="0.25">
      <c r="A31">
        <v>305</v>
      </c>
      <c r="B31">
        <v>0.7722</v>
      </c>
      <c r="C31">
        <f t="shared" si="1"/>
        <v>557.09589090723046</v>
      </c>
      <c r="D31">
        <v>69.046326976448114</v>
      </c>
      <c r="E31">
        <v>241.9171326</v>
      </c>
      <c r="F31">
        <f t="shared" si="0"/>
        <v>343.09</v>
      </c>
      <c r="G31">
        <v>69.94</v>
      </c>
    </row>
    <row r="32" spans="1:7" x14ac:dyDescent="0.25">
      <c r="A32">
        <v>313</v>
      </c>
      <c r="B32">
        <v>0.78690000000000004</v>
      </c>
      <c r="C32">
        <f t="shared" si="1"/>
        <v>556.38495969973326</v>
      </c>
      <c r="D32">
        <v>68.435191899083577</v>
      </c>
      <c r="E32">
        <v>246.52239270000001</v>
      </c>
      <c r="F32">
        <f t="shared" si="0"/>
        <v>344.46</v>
      </c>
      <c r="G32">
        <v>71.31</v>
      </c>
    </row>
    <row r="33" spans="1:7" x14ac:dyDescent="0.25">
      <c r="A33">
        <v>339</v>
      </c>
      <c r="B33">
        <v>0.83579999999999999</v>
      </c>
      <c r="C33">
        <f t="shared" si="1"/>
        <v>554.11209552210573</v>
      </c>
      <c r="D33">
        <v>66.551683525484123</v>
      </c>
      <c r="E33">
        <v>261.84193140000002</v>
      </c>
      <c r="F33">
        <f t="shared" si="0"/>
        <v>341.9</v>
      </c>
      <c r="G33">
        <v>68.75</v>
      </c>
    </row>
    <row r="34" spans="1:7" x14ac:dyDescent="0.25">
      <c r="A34">
        <v>347</v>
      </c>
      <c r="B34">
        <v>0.85040000000000004</v>
      </c>
      <c r="C34">
        <f t="shared" si="1"/>
        <v>553.45922663868089</v>
      </c>
      <c r="D34">
        <v>66.001133230687401</v>
      </c>
      <c r="E34">
        <v>266.41586320000005</v>
      </c>
      <c r="F34">
        <f t="shared" ref="F34:F65" si="2">G34+273.15</f>
        <v>338.9</v>
      </c>
      <c r="G34">
        <v>65.75</v>
      </c>
    </row>
    <row r="35" spans="1:7" x14ac:dyDescent="0.25">
      <c r="A35">
        <v>352</v>
      </c>
      <c r="B35">
        <v>0.86019999999999996</v>
      </c>
      <c r="C35">
        <f t="shared" si="1"/>
        <v>553.02725652044535</v>
      </c>
      <c r="D35">
        <v>65.663448304099802</v>
      </c>
      <c r="E35">
        <v>269.48603659999998</v>
      </c>
      <c r="F35">
        <f t="shared" si="2"/>
        <v>340.77</v>
      </c>
      <c r="G35">
        <v>67.62</v>
      </c>
    </row>
    <row r="36" spans="1:7" x14ac:dyDescent="0.25">
      <c r="A36">
        <v>360</v>
      </c>
      <c r="B36">
        <v>0.87490000000000001</v>
      </c>
      <c r="C36">
        <f t="shared" si="1"/>
        <v>552.38844231959592</v>
      </c>
      <c r="D36">
        <v>65.133004098332293</v>
      </c>
      <c r="E36">
        <v>274.09129670000004</v>
      </c>
      <c r="F36">
        <f t="shared" si="2"/>
        <v>339.9</v>
      </c>
      <c r="G36">
        <v>66.75</v>
      </c>
    </row>
    <row r="37" spans="1:7" x14ac:dyDescent="0.25">
      <c r="A37">
        <v>371</v>
      </c>
      <c r="B37">
        <v>0.89439999999999997</v>
      </c>
      <c r="C37">
        <f t="shared" si="1"/>
        <v>551.55740205711516</v>
      </c>
      <c r="D37">
        <v>64.422576979612302</v>
      </c>
      <c r="E37">
        <v>280.20031519999998</v>
      </c>
      <c r="F37">
        <f t="shared" si="2"/>
        <v>337.71</v>
      </c>
      <c r="G37">
        <v>64.56</v>
      </c>
    </row>
    <row r="38" spans="1:7" x14ac:dyDescent="0.25">
      <c r="A38">
        <v>377</v>
      </c>
      <c r="B38">
        <v>0.9042</v>
      </c>
      <c r="C38">
        <f t="shared" si="1"/>
        <v>551.14656734538551</v>
      </c>
      <c r="D38">
        <v>64.043898690118937</v>
      </c>
      <c r="E38">
        <v>283.27048860000002</v>
      </c>
      <c r="F38">
        <f t="shared" si="2"/>
        <v>336.78</v>
      </c>
      <c r="G38">
        <v>63.63</v>
      </c>
    </row>
    <row r="39" spans="1:7" x14ac:dyDescent="0.25">
      <c r="A39">
        <v>391</v>
      </c>
      <c r="B39">
        <v>0.92859999999999998</v>
      </c>
      <c r="C39">
        <f t="shared" si="1"/>
        <v>550.14271056804114</v>
      </c>
      <c r="D39">
        <v>63.183249097192203</v>
      </c>
      <c r="E39">
        <v>290.91459380000003</v>
      </c>
      <c r="F39">
        <f t="shared" si="2"/>
        <v>333.03</v>
      </c>
      <c r="G39">
        <v>59.88</v>
      </c>
    </row>
    <row r="40" spans="1:7" x14ac:dyDescent="0.25">
      <c r="A40">
        <v>394</v>
      </c>
      <c r="B40">
        <v>0.9335</v>
      </c>
      <c r="C40">
        <f t="shared" si="1"/>
        <v>549.94429971321358</v>
      </c>
      <c r="D40">
        <v>63.002837209081548</v>
      </c>
      <c r="E40">
        <v>292.4496805</v>
      </c>
      <c r="F40">
        <f t="shared" si="2"/>
        <v>334.53</v>
      </c>
      <c r="G40">
        <v>61.38</v>
      </c>
    </row>
    <row r="41" spans="1:7" x14ac:dyDescent="0.25">
      <c r="A41">
        <v>403</v>
      </c>
      <c r="B41">
        <v>0.94820000000000004</v>
      </c>
      <c r="C41">
        <f t="shared" si="1"/>
        <v>549.35525653498235</v>
      </c>
      <c r="D41">
        <v>62.469730573241662</v>
      </c>
      <c r="E41">
        <v>297.05494060000001</v>
      </c>
      <c r="F41">
        <f t="shared" si="2"/>
        <v>332.09</v>
      </c>
      <c r="G41">
        <v>58.94</v>
      </c>
    </row>
    <row r="42" spans="1:7" x14ac:dyDescent="0.25">
      <c r="A42">
        <v>406</v>
      </c>
      <c r="B42">
        <v>0.95309999999999995</v>
      </c>
      <c r="C42">
        <f t="shared" si="1"/>
        <v>549.16093642875364</v>
      </c>
      <c r="D42">
        <v>62.294670879959739</v>
      </c>
      <c r="E42">
        <v>298.59002729999997</v>
      </c>
      <c r="F42">
        <f t="shared" si="2"/>
        <v>331.59</v>
      </c>
      <c r="G42">
        <v>58.44</v>
      </c>
    </row>
    <row r="43" spans="1:7" x14ac:dyDescent="0.25">
      <c r="A43">
        <v>414</v>
      </c>
      <c r="B43">
        <v>0.9677</v>
      </c>
      <c r="C43">
        <f t="shared" si="1"/>
        <v>548.58781002249054</v>
      </c>
      <c r="D43">
        <v>61.834094827176131</v>
      </c>
      <c r="E43">
        <v>303.1639591</v>
      </c>
      <c r="F43">
        <f t="shared" si="2"/>
        <v>335.84</v>
      </c>
      <c r="G43">
        <v>62.69</v>
      </c>
    </row>
    <row r="44" spans="1:7" x14ac:dyDescent="0.25">
      <c r="A44">
        <v>420</v>
      </c>
      <c r="B44">
        <v>0.97750000000000004</v>
      </c>
      <c r="C44">
        <f t="shared" si="1"/>
        <v>548.20793841452269</v>
      </c>
      <c r="D44">
        <v>61.494466323348178</v>
      </c>
      <c r="E44">
        <v>306.23413250000004</v>
      </c>
      <c r="F44">
        <f t="shared" si="2"/>
        <v>325.45999999999998</v>
      </c>
      <c r="G44">
        <v>52.31</v>
      </c>
    </row>
    <row r="45" spans="1:7" x14ac:dyDescent="0.25">
      <c r="A45">
        <v>429</v>
      </c>
      <c r="B45">
        <v>0.99219999999999997</v>
      </c>
      <c r="C45">
        <f t="shared" si="1"/>
        <v>547.64521283264264</v>
      </c>
      <c r="D45">
        <v>60.994014210284348</v>
      </c>
      <c r="E45">
        <v>310.8393926</v>
      </c>
      <c r="F45">
        <f t="shared" si="2"/>
        <v>338.34</v>
      </c>
      <c r="G45">
        <v>65.19</v>
      </c>
    </row>
    <row r="46" spans="1:7" x14ac:dyDescent="0.25">
      <c r="A46">
        <v>476</v>
      </c>
      <c r="B46">
        <v>1.0654999999999999</v>
      </c>
      <c r="C46">
        <f t="shared" si="1"/>
        <v>544.95815469461866</v>
      </c>
      <c r="D46">
        <v>58.540143811217689</v>
      </c>
      <c r="E46">
        <v>333.80303649999996</v>
      </c>
      <c r="F46">
        <f t="shared" si="2"/>
        <v>333.84</v>
      </c>
      <c r="G46">
        <v>60.69</v>
      </c>
    </row>
    <row r="47" spans="1:7" x14ac:dyDescent="0.25">
      <c r="A47">
        <v>503</v>
      </c>
      <c r="B47">
        <v>1.1046</v>
      </c>
      <c r="C47">
        <f t="shared" si="1"/>
        <v>543.59948040111738</v>
      </c>
      <c r="D47">
        <v>57.237868948432833</v>
      </c>
      <c r="E47">
        <v>346.05240180000004</v>
      </c>
      <c r="F47">
        <f t="shared" si="2"/>
        <v>330.15</v>
      </c>
      <c r="G47">
        <v>57</v>
      </c>
    </row>
    <row r="48" spans="1:7" x14ac:dyDescent="0.25">
      <c r="A48">
        <v>520</v>
      </c>
      <c r="B48">
        <v>1.129</v>
      </c>
      <c r="C48">
        <f t="shared" si="1"/>
        <v>542.77577284918436</v>
      </c>
      <c r="D48">
        <v>56.453311574218617</v>
      </c>
      <c r="E48">
        <v>353.696507</v>
      </c>
      <c r="F48">
        <f t="shared" si="2"/>
        <v>329.15</v>
      </c>
      <c r="G48">
        <v>56</v>
      </c>
    </row>
    <row r="49" spans="1:7" x14ac:dyDescent="0.25">
      <c r="A49">
        <v>523</v>
      </c>
      <c r="B49">
        <v>1.1338999999999999</v>
      </c>
      <c r="C49">
        <f t="shared" si="1"/>
        <v>542.61250422156377</v>
      </c>
      <c r="D49">
        <v>56.317527266211187</v>
      </c>
      <c r="E49">
        <v>355.23159369999996</v>
      </c>
      <c r="F49">
        <f t="shared" si="2"/>
        <v>335.28</v>
      </c>
      <c r="G49">
        <v>62.13</v>
      </c>
    </row>
    <row r="50" spans="1:7" x14ac:dyDescent="0.25">
      <c r="A50">
        <v>540</v>
      </c>
      <c r="B50">
        <v>1.1584000000000001</v>
      </c>
      <c r="C50">
        <f t="shared" si="1"/>
        <v>541.80660170212082</v>
      </c>
      <c r="D50">
        <v>55.562497410052998</v>
      </c>
      <c r="E50">
        <v>362.90702720000007</v>
      </c>
      <c r="F50">
        <f t="shared" si="2"/>
        <v>327.78</v>
      </c>
      <c r="G50">
        <v>54.63</v>
      </c>
    </row>
    <row r="51" spans="1:7" x14ac:dyDescent="0.25">
      <c r="A51">
        <v>591</v>
      </c>
      <c r="B51">
        <v>1.2267999999999999</v>
      </c>
      <c r="C51">
        <f t="shared" si="1"/>
        <v>539.643774922175</v>
      </c>
      <c r="D51">
        <v>53.432330520802253</v>
      </c>
      <c r="E51">
        <v>384.33558439999996</v>
      </c>
      <c r="F51">
        <f t="shared" si="2"/>
        <v>324.20999999999998</v>
      </c>
      <c r="G51">
        <v>51.06</v>
      </c>
    </row>
    <row r="52" spans="1:7" x14ac:dyDescent="0.25">
      <c r="A52">
        <v>670</v>
      </c>
      <c r="B52">
        <v>1.3245</v>
      </c>
      <c r="C52">
        <f t="shared" si="1"/>
        <v>536.75497937917953</v>
      </c>
      <c r="D52">
        <v>50.470961054213717</v>
      </c>
      <c r="E52">
        <v>414.94333350000005</v>
      </c>
      <c r="F52">
        <f t="shared" si="2"/>
        <v>321.45999999999998</v>
      </c>
      <c r="G52">
        <v>48.31</v>
      </c>
    </row>
    <row r="53" spans="1:7" x14ac:dyDescent="0.25">
      <c r="A53">
        <v>682</v>
      </c>
      <c r="B53">
        <v>1.3391999999999999</v>
      </c>
      <c r="C53">
        <f t="shared" si="1"/>
        <v>536.33886973760912</v>
      </c>
      <c r="D53">
        <v>50.051948149422032</v>
      </c>
      <c r="E53">
        <v>419.5485936</v>
      </c>
      <c r="F53">
        <f t="shared" si="2"/>
        <v>319.64999999999998</v>
      </c>
      <c r="G53">
        <v>46.5</v>
      </c>
    </row>
    <row r="54" spans="1:7" x14ac:dyDescent="0.25">
      <c r="A54">
        <v>687</v>
      </c>
      <c r="B54">
        <v>1.3441000000000001</v>
      </c>
      <c r="C54">
        <f t="shared" si="1"/>
        <v>536.20118091761981</v>
      </c>
      <c r="D54">
        <v>49.879531211982567</v>
      </c>
      <c r="E54">
        <v>421.08368030000003</v>
      </c>
      <c r="F54">
        <f t="shared" si="2"/>
        <v>316.64999999999998</v>
      </c>
      <c r="G54">
        <v>43.5</v>
      </c>
    </row>
    <row r="55" spans="1:7" x14ac:dyDescent="0.25">
      <c r="A55">
        <v>695</v>
      </c>
      <c r="B55">
        <v>1.3539000000000001</v>
      </c>
      <c r="C55">
        <f t="shared" si="1"/>
        <v>535.92730276723637</v>
      </c>
      <c r="D55">
        <v>49.606257261938509</v>
      </c>
      <c r="E55">
        <v>424.15385370000007</v>
      </c>
      <c r="F55">
        <f t="shared" si="2"/>
        <v>328.53</v>
      </c>
      <c r="G55">
        <v>55.38</v>
      </c>
    </row>
    <row r="56" spans="1:7" x14ac:dyDescent="0.25">
      <c r="A56">
        <v>699</v>
      </c>
      <c r="B56">
        <v>1.3587</v>
      </c>
      <c r="C56">
        <f t="shared" si="1"/>
        <v>535.79388081864511</v>
      </c>
      <c r="D56">
        <v>49.470797643204747</v>
      </c>
      <c r="E56">
        <v>425.65761210000005</v>
      </c>
      <c r="F56">
        <f t="shared" si="2"/>
        <v>326.89999999999998</v>
      </c>
      <c r="G56">
        <v>53.75</v>
      </c>
    </row>
    <row r="57" spans="1:7" x14ac:dyDescent="0.25">
      <c r="A57">
        <v>712</v>
      </c>
      <c r="B57">
        <v>1.3734</v>
      </c>
      <c r="C57">
        <f t="shared" si="1"/>
        <v>535.38818897139265</v>
      </c>
      <c r="D57">
        <v>49.035846910480672</v>
      </c>
      <c r="E57">
        <v>430.2628722</v>
      </c>
      <c r="F57">
        <f t="shared" si="2"/>
        <v>322.33999999999997</v>
      </c>
      <c r="G57">
        <v>49.19</v>
      </c>
    </row>
    <row r="58" spans="1:7" x14ac:dyDescent="0.25">
      <c r="A58">
        <v>775</v>
      </c>
      <c r="B58">
        <v>1.4418</v>
      </c>
      <c r="C58">
        <f t="shared" si="1"/>
        <v>533.55585904633961</v>
      </c>
      <c r="D58">
        <v>47.034598166512353</v>
      </c>
      <c r="E58">
        <v>451.6914294</v>
      </c>
      <c r="F58">
        <f t="shared" si="2"/>
        <v>323.27999999999997</v>
      </c>
      <c r="G58">
        <v>50.13</v>
      </c>
    </row>
    <row r="59" spans="1:7" x14ac:dyDescent="0.25">
      <c r="A59">
        <v>804</v>
      </c>
      <c r="B59">
        <v>1.4712000000000001</v>
      </c>
      <c r="C59">
        <f t="shared" si="1"/>
        <v>532.7948445345894</v>
      </c>
      <c r="D59">
        <v>46.167484272067128</v>
      </c>
      <c r="E59">
        <v>460.90194960000002</v>
      </c>
      <c r="F59">
        <f t="shared" si="2"/>
        <v>312.02999999999997</v>
      </c>
      <c r="G59">
        <v>38.880000000000003</v>
      </c>
    </row>
    <row r="60" spans="1:7" x14ac:dyDescent="0.25">
      <c r="A60">
        <v>828</v>
      </c>
      <c r="B60">
        <v>1.4956</v>
      </c>
      <c r="C60">
        <f t="shared" si="1"/>
        <v>532.17471460264505</v>
      </c>
      <c r="D60">
        <v>45.473205579608077</v>
      </c>
      <c r="E60">
        <v>468.54605480000004</v>
      </c>
      <c r="F60">
        <f t="shared" si="2"/>
        <v>312.89999999999998</v>
      </c>
      <c r="G60">
        <v>39.75</v>
      </c>
    </row>
    <row r="61" spans="1:7" x14ac:dyDescent="0.25">
      <c r="A61">
        <v>895</v>
      </c>
      <c r="B61">
        <v>1.5590999999999999</v>
      </c>
      <c r="C61">
        <f t="shared" si="1"/>
        <v>530.60710081489617</v>
      </c>
      <c r="D61">
        <v>43.636582631708194</v>
      </c>
      <c r="E61">
        <v>488.43952530000001</v>
      </c>
      <c r="F61">
        <f t="shared" si="2"/>
        <v>314.95999999999998</v>
      </c>
      <c r="G61">
        <v>41.81</v>
      </c>
    </row>
    <row r="62" spans="1:7" x14ac:dyDescent="0.25">
      <c r="A62">
        <v>944</v>
      </c>
      <c r="B62">
        <v>1.6031</v>
      </c>
      <c r="C62">
        <f t="shared" si="1"/>
        <v>529.55789009730142</v>
      </c>
      <c r="D62">
        <v>42.378443710142648</v>
      </c>
      <c r="E62">
        <v>502.2239773</v>
      </c>
      <c r="F62">
        <f t="shared" si="2"/>
        <v>310.20999999999998</v>
      </c>
      <c r="G62">
        <v>37.06</v>
      </c>
    </row>
    <row r="63" spans="1:7" x14ac:dyDescent="0.25">
      <c r="A63">
        <v>956</v>
      </c>
      <c r="B63">
        <v>1.6129</v>
      </c>
      <c r="C63">
        <f t="shared" si="1"/>
        <v>529.32812570452438</v>
      </c>
      <c r="D63">
        <v>42.080286813704276</v>
      </c>
      <c r="E63">
        <v>505.29415070000005</v>
      </c>
      <c r="F63">
        <f t="shared" si="2"/>
        <v>315.83999999999997</v>
      </c>
      <c r="G63">
        <v>42.69</v>
      </c>
    </row>
    <row r="64" spans="1:7" x14ac:dyDescent="0.25">
      <c r="A64">
        <v>1014</v>
      </c>
      <c r="B64">
        <v>1.6617999999999999</v>
      </c>
      <c r="C64">
        <f t="shared" si="1"/>
        <v>528.20211902022243</v>
      </c>
      <c r="D64">
        <v>40.690018138967844</v>
      </c>
      <c r="E64">
        <v>520.6136894</v>
      </c>
      <c r="F64">
        <f t="shared" si="2"/>
        <v>308.77999999999997</v>
      </c>
      <c r="G64">
        <v>35.630000000000003</v>
      </c>
    </row>
    <row r="65" spans="1:7" x14ac:dyDescent="0.25">
      <c r="A65">
        <v>1044</v>
      </c>
      <c r="B65">
        <v>1.6861999999999999</v>
      </c>
      <c r="C65">
        <f t="shared" si="1"/>
        <v>527.65259913570731</v>
      </c>
      <c r="D65">
        <v>40.001812719096534</v>
      </c>
      <c r="E65">
        <v>528.25779460000001</v>
      </c>
      <c r="F65">
        <f t="shared" si="2"/>
        <v>305.52999999999997</v>
      </c>
      <c r="G65">
        <v>32.380000000000003</v>
      </c>
    </row>
    <row r="66" spans="1:7" x14ac:dyDescent="0.25">
      <c r="A66">
        <v>1051</v>
      </c>
      <c r="B66">
        <v>1.6911</v>
      </c>
      <c r="C66">
        <f t="shared" si="1"/>
        <v>527.54320398003904</v>
      </c>
      <c r="D66">
        <v>39.844078082960664</v>
      </c>
      <c r="E66">
        <v>529.79288130000009</v>
      </c>
      <c r="F66">
        <f t="shared" ref="F66:F97" si="3">G66+273.15</f>
        <v>312.39999999999998</v>
      </c>
      <c r="G66">
        <v>39.25</v>
      </c>
    </row>
    <row r="67" spans="1:7" x14ac:dyDescent="0.25">
      <c r="A67">
        <v>1057</v>
      </c>
      <c r="B67">
        <v>1.696</v>
      </c>
      <c r="C67">
        <f t="shared" ref="C67:C101" si="4">-37.7*LN(B67)+547.35</f>
        <v>527.43412534116192</v>
      </c>
      <c r="D67">
        <v>39.709710886431111</v>
      </c>
      <c r="E67">
        <v>531.32796800000006</v>
      </c>
      <c r="F67">
        <f t="shared" si="3"/>
        <v>309.70999999999998</v>
      </c>
      <c r="G67">
        <v>36.56</v>
      </c>
    </row>
    <row r="68" spans="1:7" x14ac:dyDescent="0.25">
      <c r="A68">
        <v>1076</v>
      </c>
      <c r="B68">
        <v>1.7107000000000001</v>
      </c>
      <c r="C68">
        <f t="shared" si="4"/>
        <v>527.10877034095074</v>
      </c>
      <c r="D68">
        <v>39.289191839160935</v>
      </c>
      <c r="E68">
        <v>535.93322810000006</v>
      </c>
      <c r="F68">
        <f t="shared" si="3"/>
        <v>313.33999999999997</v>
      </c>
      <c r="G68">
        <v>40.19</v>
      </c>
    </row>
    <row r="69" spans="1:7" x14ac:dyDescent="0.25">
      <c r="A69">
        <v>1115</v>
      </c>
      <c r="B69">
        <v>1.74</v>
      </c>
      <c r="C69">
        <f t="shared" si="4"/>
        <v>526.46853123136327</v>
      </c>
      <c r="D69">
        <v>38.448804418770294</v>
      </c>
      <c r="E69">
        <v>545.11242000000004</v>
      </c>
      <c r="F69">
        <f t="shared" si="3"/>
        <v>307.58999999999997</v>
      </c>
      <c r="G69">
        <v>34.44</v>
      </c>
    </row>
    <row r="70" spans="1:7" x14ac:dyDescent="0.25">
      <c r="A70">
        <v>1128</v>
      </c>
      <c r="B70">
        <v>1.7498</v>
      </c>
      <c r="C70">
        <f t="shared" si="4"/>
        <v>526.25679361248604</v>
      </c>
      <c r="D70">
        <v>38.175195417374397</v>
      </c>
      <c r="E70">
        <v>548.18259340000009</v>
      </c>
      <c r="F70">
        <f t="shared" si="3"/>
        <v>308.45999999999998</v>
      </c>
      <c r="G70">
        <v>35.31</v>
      </c>
    </row>
    <row r="71" spans="1:7" x14ac:dyDescent="0.25">
      <c r="A71">
        <v>1149</v>
      </c>
      <c r="B71">
        <v>1.7644</v>
      </c>
      <c r="C71">
        <f t="shared" si="4"/>
        <v>525.943537015326</v>
      </c>
      <c r="D71">
        <v>37.739803846111869</v>
      </c>
      <c r="E71">
        <v>552.75652520000006</v>
      </c>
      <c r="F71">
        <f t="shared" si="3"/>
        <v>315.14999999999998</v>
      </c>
      <c r="G71">
        <v>42</v>
      </c>
    </row>
    <row r="72" spans="1:7" x14ac:dyDescent="0.25">
      <c r="A72">
        <v>1183</v>
      </c>
      <c r="B72">
        <v>1.7888999999999999</v>
      </c>
      <c r="C72">
        <f t="shared" si="4"/>
        <v>525.42364585077326</v>
      </c>
      <c r="D72">
        <v>37.051480363983728</v>
      </c>
      <c r="E72">
        <v>560.4319587</v>
      </c>
      <c r="F72">
        <f t="shared" si="3"/>
        <v>307.95999999999998</v>
      </c>
      <c r="G72">
        <v>34.81</v>
      </c>
    </row>
    <row r="73" spans="1:7" x14ac:dyDescent="0.25">
      <c r="A73">
        <v>1190</v>
      </c>
      <c r="B73">
        <v>1.7937000000000001</v>
      </c>
      <c r="C73">
        <f t="shared" si="4"/>
        <v>525.32262418590426</v>
      </c>
      <c r="D73">
        <v>36.91222465751693</v>
      </c>
      <c r="E73">
        <v>561.93571710000003</v>
      </c>
      <c r="F73">
        <f t="shared" si="3"/>
        <v>305.89999999999998</v>
      </c>
      <c r="G73">
        <v>32.75</v>
      </c>
    </row>
    <row r="74" spans="1:7" x14ac:dyDescent="0.25">
      <c r="A74">
        <v>1310</v>
      </c>
      <c r="B74">
        <v>1.8718999999999999</v>
      </c>
      <c r="C74">
        <f t="shared" si="4"/>
        <v>523.713835789992</v>
      </c>
      <c r="D74">
        <v>34.64451970571119</v>
      </c>
      <c r="E74">
        <v>586.43444769999996</v>
      </c>
      <c r="F74">
        <f t="shared" si="3"/>
        <v>301.39999999999998</v>
      </c>
      <c r="G74">
        <v>28.25</v>
      </c>
    </row>
    <row r="75" spans="1:7" x14ac:dyDescent="0.25">
      <c r="A75">
        <v>1342</v>
      </c>
      <c r="B75">
        <v>1.8915</v>
      </c>
      <c r="C75">
        <f t="shared" si="4"/>
        <v>523.32114477607138</v>
      </c>
      <c r="D75">
        <v>34.07486855808898</v>
      </c>
      <c r="E75">
        <v>592.57479450000005</v>
      </c>
      <c r="F75">
        <f t="shared" si="3"/>
        <v>304.45999999999998</v>
      </c>
      <c r="G75">
        <v>31.31</v>
      </c>
    </row>
    <row r="76" spans="1:7" x14ac:dyDescent="0.25">
      <c r="A76">
        <v>1359</v>
      </c>
      <c r="B76">
        <v>1.9013</v>
      </c>
      <c r="C76">
        <f t="shared" si="4"/>
        <v>523.12632257495068</v>
      </c>
      <c r="D76">
        <v>33.77774197313596</v>
      </c>
      <c r="E76">
        <v>595.64496789999998</v>
      </c>
      <c r="F76">
        <f t="shared" si="3"/>
        <v>303.77</v>
      </c>
      <c r="G76">
        <v>30.62</v>
      </c>
    </row>
    <row r="77" spans="1:7" x14ac:dyDescent="0.25">
      <c r="A77">
        <v>1427</v>
      </c>
      <c r="B77">
        <v>1.9403999999999999</v>
      </c>
      <c r="C77">
        <f t="shared" si="4"/>
        <v>522.35889102043757</v>
      </c>
      <c r="D77">
        <v>32.625282918976154</v>
      </c>
      <c r="E77">
        <v>607.89433320000001</v>
      </c>
      <c r="F77">
        <f t="shared" si="3"/>
        <v>304.89999999999998</v>
      </c>
      <c r="G77">
        <v>31.75</v>
      </c>
    </row>
    <row r="78" spans="1:7" x14ac:dyDescent="0.25">
      <c r="A78">
        <v>1435</v>
      </c>
      <c r="B78">
        <v>1.9453</v>
      </c>
      <c r="C78">
        <f t="shared" si="4"/>
        <v>522.26380900282436</v>
      </c>
      <c r="D78">
        <v>32.493325768688919</v>
      </c>
      <c r="E78">
        <v>609.42941990000008</v>
      </c>
      <c r="F78">
        <f t="shared" si="3"/>
        <v>309.20999999999998</v>
      </c>
      <c r="G78">
        <v>36.06</v>
      </c>
    </row>
    <row r="79" spans="1:7" x14ac:dyDescent="0.25">
      <c r="A79">
        <v>1546</v>
      </c>
      <c r="B79">
        <v>2.0038999999999998</v>
      </c>
      <c r="C79">
        <f t="shared" si="4"/>
        <v>521.14490787697093</v>
      </c>
      <c r="D79">
        <v>30.734700616400232</v>
      </c>
      <c r="E79">
        <v>627.78780369999993</v>
      </c>
      <c r="F79">
        <f t="shared" si="3"/>
        <v>303.33999999999997</v>
      </c>
      <c r="G79">
        <v>30.19</v>
      </c>
    </row>
    <row r="80" spans="1:7" x14ac:dyDescent="0.25">
      <c r="A80">
        <v>1555</v>
      </c>
      <c r="B80">
        <v>2.0087999999999999</v>
      </c>
      <c r="C80">
        <f t="shared" si="4"/>
        <v>521.0528351619314</v>
      </c>
      <c r="D80">
        <v>30.59769025812551</v>
      </c>
      <c r="E80">
        <v>629.32289040000001</v>
      </c>
      <c r="F80">
        <f t="shared" si="3"/>
        <v>306.95999999999998</v>
      </c>
      <c r="G80">
        <v>33.81</v>
      </c>
    </row>
    <row r="81" spans="1:7" x14ac:dyDescent="0.25">
      <c r="A81">
        <v>1565</v>
      </c>
      <c r="B81">
        <v>2.0137</v>
      </c>
      <c r="C81">
        <f t="shared" si="4"/>
        <v>520.96098676348618</v>
      </c>
      <c r="D81">
        <v>30.446383497814736</v>
      </c>
      <c r="E81">
        <v>630.85797710000008</v>
      </c>
      <c r="F81">
        <f t="shared" si="3"/>
        <v>305.27999999999997</v>
      </c>
      <c r="G81">
        <v>32.130000000000003</v>
      </c>
    </row>
    <row r="82" spans="1:7" x14ac:dyDescent="0.25">
      <c r="A82">
        <v>1615</v>
      </c>
      <c r="B82">
        <v>2.0381</v>
      </c>
      <c r="C82">
        <f t="shared" si="4"/>
        <v>520.50692135060558</v>
      </c>
      <c r="D82">
        <v>29.704065284336821</v>
      </c>
      <c r="E82">
        <v>638.50208229999998</v>
      </c>
      <c r="F82">
        <f t="shared" si="3"/>
        <v>304.14999999999998</v>
      </c>
      <c r="G82">
        <v>31</v>
      </c>
    </row>
    <row r="83" spans="1:7" x14ac:dyDescent="0.25">
      <c r="A83">
        <v>1666</v>
      </c>
      <c r="B83">
        <v>2.0626000000000002</v>
      </c>
      <c r="C83">
        <f t="shared" si="4"/>
        <v>520.0564319266764</v>
      </c>
      <c r="D83">
        <v>28.970210100386254</v>
      </c>
      <c r="E83">
        <v>646.17751580000015</v>
      </c>
      <c r="F83">
        <f t="shared" si="3"/>
        <v>302.52</v>
      </c>
      <c r="G83">
        <v>29.37</v>
      </c>
    </row>
    <row r="84" spans="1:7" x14ac:dyDescent="0.25">
      <c r="A84">
        <v>1709</v>
      </c>
      <c r="B84">
        <v>2.0821000000000001</v>
      </c>
      <c r="C84">
        <f t="shared" si="4"/>
        <v>519.70168710833127</v>
      </c>
      <c r="D84">
        <v>28.368718428450649</v>
      </c>
      <c r="E84">
        <v>652.28653430000008</v>
      </c>
      <c r="F84">
        <f t="shared" si="3"/>
        <v>299.58999999999997</v>
      </c>
      <c r="G84">
        <v>26.44</v>
      </c>
    </row>
    <row r="85" spans="1:7" x14ac:dyDescent="0.25">
      <c r="A85">
        <v>1753</v>
      </c>
      <c r="B85">
        <v>2.1017000000000001</v>
      </c>
      <c r="C85">
        <f t="shared" si="4"/>
        <v>519.3484554023687</v>
      </c>
      <c r="D85">
        <v>27.768705735537452</v>
      </c>
      <c r="E85">
        <v>658.42688110000006</v>
      </c>
      <c r="F85">
        <f t="shared" si="3"/>
        <v>302.14999999999998</v>
      </c>
      <c r="G85">
        <v>29</v>
      </c>
    </row>
    <row r="86" spans="1:7" x14ac:dyDescent="0.25">
      <c r="A86">
        <v>1811</v>
      </c>
      <c r="B86">
        <v>2.1261000000000001</v>
      </c>
      <c r="C86">
        <f t="shared" si="4"/>
        <v>518.91329280556772</v>
      </c>
      <c r="D86">
        <v>27.000389374863687</v>
      </c>
      <c r="E86">
        <v>666.07098630000007</v>
      </c>
      <c r="F86">
        <f t="shared" si="3"/>
        <v>299.02</v>
      </c>
      <c r="G86">
        <v>25.87</v>
      </c>
    </row>
    <row r="87" spans="1:7" x14ac:dyDescent="0.25">
      <c r="A87">
        <v>1846</v>
      </c>
      <c r="B87">
        <v>2.1408</v>
      </c>
      <c r="C87">
        <f t="shared" si="4"/>
        <v>518.65352942111826</v>
      </c>
      <c r="D87">
        <v>26.548566947856784</v>
      </c>
      <c r="E87">
        <v>670.67624640000008</v>
      </c>
      <c r="F87">
        <f t="shared" si="3"/>
        <v>297.70999999999998</v>
      </c>
      <c r="G87">
        <v>24.56</v>
      </c>
    </row>
    <row r="88" spans="1:7" x14ac:dyDescent="0.25">
      <c r="A88">
        <v>1870</v>
      </c>
      <c r="B88">
        <v>2.1505000000000001</v>
      </c>
      <c r="C88">
        <f t="shared" si="4"/>
        <v>518.48309592878968</v>
      </c>
      <c r="D88">
        <v>26.243670043856497</v>
      </c>
      <c r="E88">
        <v>673.71509150000009</v>
      </c>
      <c r="F88">
        <f t="shared" si="3"/>
        <v>302.95999999999998</v>
      </c>
      <c r="G88">
        <v>29.81</v>
      </c>
    </row>
    <row r="89" spans="1:7" x14ac:dyDescent="0.25">
      <c r="A89">
        <v>2025</v>
      </c>
      <c r="B89">
        <v>2.2092000000000001</v>
      </c>
      <c r="C89">
        <f t="shared" si="4"/>
        <v>517.46783169400749</v>
      </c>
      <c r="D89">
        <v>24.364071568072944</v>
      </c>
      <c r="E89">
        <v>692.10480360000008</v>
      </c>
      <c r="F89">
        <f t="shared" si="3"/>
        <v>300.39999999999998</v>
      </c>
      <c r="G89">
        <v>27.25</v>
      </c>
    </row>
    <row r="90" spans="1:7" x14ac:dyDescent="0.25">
      <c r="A90">
        <v>2052</v>
      </c>
      <c r="B90">
        <v>2.2189999999999999</v>
      </c>
      <c r="C90">
        <f t="shared" si="4"/>
        <v>517.30096452306782</v>
      </c>
      <c r="D90">
        <v>24.051434232174159</v>
      </c>
      <c r="E90">
        <v>695.17497700000001</v>
      </c>
      <c r="F90">
        <f t="shared" si="3"/>
        <v>296.20999999999998</v>
      </c>
      <c r="G90">
        <v>23.06</v>
      </c>
    </row>
    <row r="91" spans="1:7" x14ac:dyDescent="0.25">
      <c r="A91">
        <v>2066</v>
      </c>
      <c r="B91">
        <v>2.2239</v>
      </c>
      <c r="C91">
        <f t="shared" si="4"/>
        <v>517.21780709215602</v>
      </c>
      <c r="D91">
        <v>23.890941708578481</v>
      </c>
      <c r="E91">
        <v>696.71006369999998</v>
      </c>
      <c r="F91">
        <f t="shared" si="3"/>
        <v>296.02</v>
      </c>
      <c r="G91">
        <v>22.87</v>
      </c>
    </row>
    <row r="92" spans="1:7" x14ac:dyDescent="0.25">
      <c r="A92">
        <v>2094</v>
      </c>
      <c r="B92">
        <v>2.2336</v>
      </c>
      <c r="C92">
        <f t="shared" si="4"/>
        <v>517.05372831381101</v>
      </c>
      <c r="D92">
        <v>23.573193801578583</v>
      </c>
      <c r="E92">
        <v>699.74890880000009</v>
      </c>
      <c r="F92">
        <f t="shared" si="3"/>
        <v>294.39999999999998</v>
      </c>
      <c r="G92">
        <v>21.25</v>
      </c>
    </row>
    <row r="93" spans="1:7" x14ac:dyDescent="0.25">
      <c r="A93">
        <v>2108</v>
      </c>
      <c r="B93">
        <v>2.2385000000000002</v>
      </c>
      <c r="C93">
        <f t="shared" si="4"/>
        <v>516.97111384905213</v>
      </c>
      <c r="D93">
        <v>23.415909624667222</v>
      </c>
      <c r="E93">
        <v>701.28399550000006</v>
      </c>
      <c r="F93">
        <f t="shared" si="3"/>
        <v>297.20999999999998</v>
      </c>
      <c r="G93">
        <v>24.06</v>
      </c>
    </row>
    <row r="94" spans="1:7" x14ac:dyDescent="0.25">
      <c r="A94">
        <v>2182</v>
      </c>
      <c r="B94">
        <v>2.2629999999999999</v>
      </c>
      <c r="C94">
        <f t="shared" si="4"/>
        <v>516.56073547724225</v>
      </c>
      <c r="D94">
        <v>22.601526161802212</v>
      </c>
      <c r="E94">
        <v>708.959429</v>
      </c>
      <c r="F94">
        <f t="shared" si="3"/>
        <v>295.89999999999998</v>
      </c>
      <c r="G94">
        <v>22.75</v>
      </c>
    </row>
    <row r="95" spans="1:7" x14ac:dyDescent="0.25">
      <c r="A95">
        <v>2212</v>
      </c>
      <c r="B95">
        <v>2.2726999999999999</v>
      </c>
      <c r="C95">
        <f t="shared" si="4"/>
        <v>516.39948558968183</v>
      </c>
      <c r="D95">
        <v>22.279211998587044</v>
      </c>
      <c r="E95">
        <v>711.9982741</v>
      </c>
      <c r="F95">
        <f t="shared" si="3"/>
        <v>295.95999999999998</v>
      </c>
      <c r="G95">
        <v>22.81</v>
      </c>
    </row>
    <row r="96" spans="1:7" x14ac:dyDescent="0.25">
      <c r="A96">
        <v>2227</v>
      </c>
      <c r="B96">
        <v>2.2776000000000001</v>
      </c>
      <c r="C96">
        <f t="shared" si="4"/>
        <v>516.31829091179031</v>
      </c>
      <c r="D96">
        <v>22.119690505301406</v>
      </c>
      <c r="E96">
        <v>713.53336080000008</v>
      </c>
      <c r="F96">
        <f t="shared" si="3"/>
        <v>293.39999999999998</v>
      </c>
      <c r="G96">
        <v>20.25</v>
      </c>
    </row>
    <row r="97" spans="1:7" x14ac:dyDescent="0.25">
      <c r="A97">
        <v>2243</v>
      </c>
      <c r="B97">
        <v>2.2825000000000002</v>
      </c>
      <c r="C97">
        <f t="shared" si="4"/>
        <v>516.23727072754059</v>
      </c>
      <c r="D97">
        <v>21.950714221893946</v>
      </c>
      <c r="E97">
        <v>715.06844750000005</v>
      </c>
      <c r="F97">
        <f t="shared" si="3"/>
        <v>293.89999999999998</v>
      </c>
      <c r="G97">
        <v>20.75</v>
      </c>
    </row>
    <row r="98" spans="1:7" x14ac:dyDescent="0.25">
      <c r="A98">
        <v>2290</v>
      </c>
      <c r="B98">
        <v>2.2972000000000001</v>
      </c>
      <c r="C98">
        <f t="shared" si="4"/>
        <v>515.99524967669822</v>
      </c>
      <c r="D98">
        <v>21.461229498993021</v>
      </c>
      <c r="E98">
        <v>719.67370760000006</v>
      </c>
      <c r="F98">
        <f t="shared" ref="F98:F129" si="5">G98+273.15</f>
        <v>294.20999999999998</v>
      </c>
      <c r="G98">
        <v>21.06</v>
      </c>
    </row>
    <row r="99" spans="1:7" x14ac:dyDescent="0.25">
      <c r="A99">
        <v>2587</v>
      </c>
      <c r="B99">
        <v>2.3803000000000001</v>
      </c>
      <c r="C99">
        <f t="shared" si="4"/>
        <v>514.65555981297314</v>
      </c>
      <c r="D99">
        <v>18.582818076225522</v>
      </c>
      <c r="E99">
        <v>745.70752490000007</v>
      </c>
      <c r="F99">
        <f t="shared" si="5"/>
        <v>300.83999999999997</v>
      </c>
      <c r="G99">
        <v>27.69</v>
      </c>
    </row>
    <row r="100" spans="1:7" x14ac:dyDescent="0.25">
      <c r="A100">
        <v>2607</v>
      </c>
      <c r="B100">
        <v>2.3851</v>
      </c>
      <c r="C100">
        <f t="shared" si="4"/>
        <v>514.57961233271999</v>
      </c>
      <c r="D100">
        <v>18.401039944215427</v>
      </c>
      <c r="E100">
        <v>747.21128329999999</v>
      </c>
      <c r="F100">
        <f t="shared" si="5"/>
        <v>301.02</v>
      </c>
      <c r="G100">
        <v>27.87</v>
      </c>
    </row>
    <row r="101" spans="1:7" x14ac:dyDescent="0.25">
      <c r="A101">
        <v>2789</v>
      </c>
      <c r="B101">
        <v>2.4291</v>
      </c>
      <c r="C101">
        <f t="shared" si="4"/>
        <v>513.89046514714789</v>
      </c>
      <c r="D101">
        <v>16.808187099005892</v>
      </c>
      <c r="E101">
        <v>760.99573530000009</v>
      </c>
      <c r="F101">
        <f t="shared" si="5"/>
        <v>300.08999999999997</v>
      </c>
      <c r="G101">
        <v>26.94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 Data</vt:lpstr>
      <vt:lpstr>Feuil5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PAILLARD Laurent OBS/OCB</dc:creator>
  <cp:lastModifiedBy>Laurent PAILLARD</cp:lastModifiedBy>
  <dcterms:created xsi:type="dcterms:W3CDTF">2022-09-19T12:41:05Z</dcterms:created>
  <dcterms:modified xsi:type="dcterms:W3CDTF">2022-09-22T08:58:58Z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2022-09-16T12:29:35Z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04589df6-5f0b-4774-a4cf-d014cedc3f21</vt:lpwstr>
  </property>
  <property fmtid="{D5CDD505-2E9C-101B-9397-08002B2CF9AE}" pid="8" name="MSIP_Label_e6c818a6-e1a0-4a6e-a969-20d857c5dc62_ContentBits">
    <vt:lpwstr>2</vt:lpwstr>
  </property>
</Properties>
</file>