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hub\DataScience\excel-basic\excel_first\"/>
    </mc:Choice>
  </mc:AlternateContent>
  <xr:revisionPtr revIDLastSave="0" documentId="13_ncr:1_{794C3761-CD15-4CB0-A438-D39B0CAB73DF}" xr6:coauthVersionLast="47" xr6:coauthVersionMax="47" xr10:uidLastSave="{00000000-0000-0000-0000-000000000000}"/>
  <bookViews>
    <workbookView xWindow="-120" yWindow="240" windowWidth="20730" windowHeight="11400" activeTab="3" xr2:uid="{4A2F7486-93B3-460F-A0EB-8C08A45BB859}"/>
  </bookViews>
  <sheets>
    <sheet name="6_funcionesBasic" sheetId="1" r:id="rId1"/>
    <sheet name="7_buscarV" sheetId="2" r:id="rId2"/>
    <sheet name="inv" sheetId="3" r:id="rId3"/>
    <sheet name="8_col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E11" i="2" s="1"/>
  <c r="E17" i="1"/>
  <c r="F7" i="4"/>
  <c r="G7" i="4" s="1"/>
  <c r="F8" i="4"/>
  <c r="G8" i="4" s="1"/>
  <c r="F9" i="4"/>
  <c r="F6" i="4"/>
  <c r="G6" i="4" s="1"/>
  <c r="D8" i="2"/>
  <c r="D9" i="2"/>
  <c r="D10" i="2"/>
  <c r="D7" i="2"/>
  <c r="E7" i="2" s="1"/>
  <c r="B8" i="2"/>
  <c r="B9" i="2"/>
  <c r="B10" i="2"/>
  <c r="B11" i="2"/>
  <c r="B7" i="2"/>
  <c r="E8" i="2"/>
  <c r="E9" i="2"/>
  <c r="E10" i="2"/>
  <c r="E21" i="1"/>
  <c r="E20" i="1"/>
  <c r="G8" i="1"/>
  <c r="F7" i="1"/>
  <c r="G7" i="1" s="1"/>
  <c r="F8" i="1"/>
  <c r="F9" i="1"/>
  <c r="F6" i="1"/>
  <c r="G6" i="1" s="1"/>
  <c r="G9" i="4" l="1"/>
  <c r="E20" i="4" s="1"/>
  <c r="E21" i="4"/>
  <c r="E16" i="4"/>
  <c r="E18" i="4"/>
  <c r="E13" i="4"/>
  <c r="E14" i="4"/>
  <c r="E15" i="4"/>
  <c r="E12" i="2"/>
  <c r="G9" i="1"/>
  <c r="E18" i="1" s="1"/>
  <c r="E19" i="1"/>
  <c r="E16" i="1"/>
  <c r="E15" i="1"/>
  <c r="E14" i="1"/>
  <c r="E13" i="1"/>
  <c r="E19" i="4" l="1"/>
  <c r="E17" i="4"/>
</calcChain>
</file>

<file path=xl/sharedStrings.xml><?xml version="1.0" encoding="utf-8"?>
<sst xmlns="http://schemas.openxmlformats.org/spreadsheetml/2006/main" count="76" uniqueCount="50">
  <si>
    <t>CONOCIMIENTO PARA TODOS</t>
  </si>
  <si>
    <t>FUNCIONES BASICAS</t>
  </si>
  <si>
    <t>Nombre</t>
  </si>
  <si>
    <t>Apellido</t>
  </si>
  <si>
    <t>Excel</t>
  </si>
  <si>
    <t>Word</t>
  </si>
  <si>
    <t>Access</t>
  </si>
  <si>
    <t>Promedio</t>
  </si>
  <si>
    <t>Nota Final</t>
  </si>
  <si>
    <t>Dostion</t>
  </si>
  <si>
    <t>Hurtado</t>
  </si>
  <si>
    <t>Sandy</t>
  </si>
  <si>
    <t>Olivera</t>
  </si>
  <si>
    <t>Polo</t>
  </si>
  <si>
    <t>Isaac</t>
  </si>
  <si>
    <t>Giovanny</t>
  </si>
  <si>
    <t>Rodriguez</t>
  </si>
  <si>
    <t>DETALLES DE CALIFICACIONES</t>
  </si>
  <si>
    <t>Nota mas Alta</t>
  </si>
  <si>
    <t>Nota mas Baja</t>
  </si>
  <si>
    <t>Nota mas Repetida</t>
  </si>
  <si>
    <t>Promedio del Curso</t>
  </si>
  <si>
    <t>Total de Alumnos</t>
  </si>
  <si>
    <t>Numero de Reprobados</t>
  </si>
  <si>
    <t>Promedio de Aprobados</t>
  </si>
  <si>
    <t>Promedio de Reprobados</t>
  </si>
  <si>
    <t>Numero de Aprobados</t>
  </si>
  <si>
    <t>FACTURA BODEGA</t>
  </si>
  <si>
    <t>CODIGO</t>
  </si>
  <si>
    <t>DESCRIPCION</t>
  </si>
  <si>
    <t>CANTIDAD</t>
  </si>
  <si>
    <t>PRECIO</t>
  </si>
  <si>
    <t>TOTAL</t>
  </si>
  <si>
    <t>INVENTARIO BODEGA</t>
  </si>
  <si>
    <t>LAPIZ</t>
  </si>
  <si>
    <t>ESFERO</t>
  </si>
  <si>
    <t>BOLIGRAFO</t>
  </si>
  <si>
    <t>CARTULINA</t>
  </si>
  <si>
    <t>CARTULINA PLIEGO</t>
  </si>
  <si>
    <t>PAPEL BONO</t>
  </si>
  <si>
    <t>BORRADOR</t>
  </si>
  <si>
    <t>CUADERNO</t>
  </si>
  <si>
    <t>NOTA MINIMA</t>
  </si>
  <si>
    <t>,</t>
  </si>
  <si>
    <t>Numero de Sobresalientes</t>
  </si>
  <si>
    <t>Numero de Aceptables</t>
  </si>
  <si>
    <t>"=SI.ERROR(BUSCARV(A11;inv!$A$6:$C$100;3;0);"")"</t>
  </si>
  <si>
    <t>Numero de Insuficientes</t>
  </si>
  <si>
    <t>Numero de Deficientes</t>
  </si>
  <si>
    <t>Numero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</si>
</sst>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165" fontId="0" fillId="0" borderId="1" xfId="1" applyNumberFormat="1" applyFont="1" applyBorder="1"/>
    <xf numFmtId="165" fontId="0" fillId="0" borderId="1" xfId="0" applyNumberFormat="1" applyBorder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 applyAlignment="1">
      <alignment horizontal="center" vertical="center"/>
    </xf>
    <xf numFmtId="165" fontId="0" fillId="4" borderId="1" xfId="0" applyNumberFormat="1" applyFill="1" applyBorder="1"/>
    <xf numFmtId="0" fontId="0" fillId="0" borderId="1" xfId="0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2">
    <cellStyle name="Millares" xfId="1" builtinId="3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D5E31D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5E31D"/>
      <color rgb="FFF7EC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CCFD-87A0-4517-A13B-FCC37C060614}">
  <dimension ref="A1:G21"/>
  <sheetViews>
    <sheetView topLeftCell="B1" workbookViewId="0">
      <selection activeCell="E18" sqref="E18"/>
    </sheetView>
  </sheetViews>
  <sheetFormatPr baseColWidth="10" defaultRowHeight="15" x14ac:dyDescent="0.25"/>
  <cols>
    <col min="4" max="4" width="13.7109375" customWidth="1"/>
    <col min="5" max="6" width="11.85546875" bestFit="1" customWidth="1"/>
  </cols>
  <sheetData>
    <row r="1" spans="1:7" ht="18.75" x14ac:dyDescent="0.25">
      <c r="A1" s="18" t="s">
        <v>0</v>
      </c>
      <c r="B1" s="18"/>
      <c r="C1" s="18"/>
      <c r="D1" s="18"/>
      <c r="E1" s="18"/>
      <c r="F1" s="18"/>
      <c r="G1" s="18"/>
    </row>
    <row r="3" spans="1:7" ht="18.75" x14ac:dyDescent="0.25">
      <c r="A3" s="18" t="s">
        <v>1</v>
      </c>
      <c r="B3" s="18"/>
      <c r="C3" s="18"/>
      <c r="D3" s="18"/>
      <c r="E3" s="18"/>
      <c r="F3" s="18"/>
      <c r="G3" s="18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6" t="s">
        <v>9</v>
      </c>
      <c r="B6" s="6" t="s">
        <v>10</v>
      </c>
      <c r="C6" s="6">
        <v>10</v>
      </c>
      <c r="D6" s="6">
        <v>10</v>
      </c>
      <c r="E6" s="6">
        <v>10</v>
      </c>
      <c r="F6" s="7">
        <f>AVERAGE(C6:E6)</f>
        <v>10</v>
      </c>
      <c r="G6" s="6" t="str">
        <f>IF(F6 &lt;= 6,"Reprobado","Aprobado")</f>
        <v>Aprobado</v>
      </c>
    </row>
    <row r="7" spans="1:7" x14ac:dyDescent="0.25">
      <c r="A7" s="6" t="s">
        <v>11</v>
      </c>
      <c r="B7" s="6" t="s">
        <v>12</v>
      </c>
      <c r="C7" s="6">
        <v>7</v>
      </c>
      <c r="D7" s="6">
        <v>9</v>
      </c>
      <c r="E7" s="6">
        <v>5</v>
      </c>
      <c r="F7" s="7">
        <f t="shared" ref="F7:F9" si="0">AVERAGE(C7:E7)</f>
        <v>7</v>
      </c>
      <c r="G7" s="6" t="str">
        <f t="shared" ref="G7:G9" si="1">IF(F7 &lt;= 6,"Reprobado","Aprobado")</f>
        <v>Aprobado</v>
      </c>
    </row>
    <row r="8" spans="1:7" x14ac:dyDescent="0.25">
      <c r="A8" s="6" t="s">
        <v>13</v>
      </c>
      <c r="B8" s="6" t="s">
        <v>14</v>
      </c>
      <c r="C8" s="6">
        <v>7</v>
      </c>
      <c r="D8" s="6">
        <v>8</v>
      </c>
      <c r="E8" s="6">
        <v>1</v>
      </c>
      <c r="F8" s="7">
        <f t="shared" si="0"/>
        <v>5.333333333333333</v>
      </c>
      <c r="G8" s="6" t="str">
        <f t="shared" si="1"/>
        <v>Reprobado</v>
      </c>
    </row>
    <row r="9" spans="1:7" x14ac:dyDescent="0.25">
      <c r="A9" s="6" t="s">
        <v>15</v>
      </c>
      <c r="B9" s="6" t="s">
        <v>16</v>
      </c>
      <c r="C9" s="6">
        <v>5</v>
      </c>
      <c r="D9" s="6">
        <v>9</v>
      </c>
      <c r="E9" s="6">
        <v>7</v>
      </c>
      <c r="F9" s="7">
        <f t="shared" si="0"/>
        <v>7</v>
      </c>
      <c r="G9" s="6" t="str">
        <f t="shared" si="1"/>
        <v>Aprobado</v>
      </c>
    </row>
    <row r="12" spans="1:7" ht="18.75" x14ac:dyDescent="0.25">
      <c r="C12" s="15" t="s">
        <v>17</v>
      </c>
      <c r="D12" s="16"/>
      <c r="E12" s="17"/>
    </row>
    <row r="13" spans="1:7" x14ac:dyDescent="0.25">
      <c r="C13" s="14" t="s">
        <v>18</v>
      </c>
      <c r="D13" s="14"/>
      <c r="E13" s="5">
        <f>MAX(F6:F9)</f>
        <v>10</v>
      </c>
    </row>
    <row r="14" spans="1:7" x14ac:dyDescent="0.25">
      <c r="C14" s="14" t="s">
        <v>19</v>
      </c>
      <c r="D14" s="14"/>
      <c r="E14" s="5">
        <f>MIN(F6:F9)</f>
        <v>5.333333333333333</v>
      </c>
    </row>
    <row r="15" spans="1:7" x14ac:dyDescent="0.25">
      <c r="C15" s="14" t="s">
        <v>20</v>
      </c>
      <c r="D15" s="14"/>
      <c r="E15" s="5">
        <f>IFERROR(MODE(F6:F9),"Ninguna")</f>
        <v>7</v>
      </c>
    </row>
    <row r="16" spans="1:7" x14ac:dyDescent="0.25">
      <c r="C16" s="14" t="s">
        <v>21</v>
      </c>
      <c r="D16" s="14"/>
      <c r="E16" s="5">
        <f>AVERAGE(F6:F9)</f>
        <v>7.333333333333333</v>
      </c>
    </row>
    <row r="17" spans="3:5" x14ac:dyDescent="0.25">
      <c r="C17" s="14" t="s">
        <v>22</v>
      </c>
      <c r="D17" s="14"/>
      <c r="E17" s="8">
        <f>COUNTA(F6:F10)</f>
        <v>4</v>
      </c>
    </row>
    <row r="18" spans="3:5" x14ac:dyDescent="0.25">
      <c r="C18" s="14" t="s">
        <v>26</v>
      </c>
      <c r="D18" s="14"/>
      <c r="E18" s="8">
        <f>COUNTIF(G6:G9,"Aprobado")</f>
        <v>3</v>
      </c>
    </row>
    <row r="19" spans="3:5" x14ac:dyDescent="0.25">
      <c r="C19" s="14" t="s">
        <v>23</v>
      </c>
      <c r="D19" s="14"/>
      <c r="E19" s="8">
        <f>COUNTIF(G6:G9,"Reprobado")</f>
        <v>1</v>
      </c>
    </row>
    <row r="20" spans="3:5" x14ac:dyDescent="0.25">
      <c r="C20" s="14" t="s">
        <v>24</v>
      </c>
      <c r="D20" s="14"/>
      <c r="E20" s="5">
        <f>AVERAGEIF(G6:G9,"Aprobado",F6:F9)</f>
        <v>8</v>
      </c>
    </row>
    <row r="21" spans="3:5" x14ac:dyDescent="0.25">
      <c r="C21" s="14" t="s">
        <v>25</v>
      </c>
      <c r="D21" s="14"/>
      <c r="E21" s="5">
        <f>AVERAGEIF(G6:G9,"Reprobado",F6:F9)</f>
        <v>5.333333333333333</v>
      </c>
    </row>
  </sheetData>
  <mergeCells count="12">
    <mergeCell ref="C21:D21"/>
    <mergeCell ref="C20:D20"/>
    <mergeCell ref="C19:D19"/>
    <mergeCell ref="C18:D18"/>
    <mergeCell ref="C17:D17"/>
    <mergeCell ref="C16:D16"/>
    <mergeCell ref="C12:E12"/>
    <mergeCell ref="A3:G3"/>
    <mergeCell ref="A1:G1"/>
    <mergeCell ref="C15:D15"/>
    <mergeCell ref="C14:D14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9E5-A630-4A57-8E05-09D7E8169C0B}">
  <dimension ref="A1:E12"/>
  <sheetViews>
    <sheetView zoomScale="110" zoomScaleNormal="110" workbookViewId="0">
      <selection activeCell="B12" sqref="B12:D12"/>
    </sheetView>
  </sheetViews>
  <sheetFormatPr baseColWidth="10" defaultRowHeight="15" x14ac:dyDescent="0.25"/>
  <cols>
    <col min="2" max="2" width="20.5703125" customWidth="1"/>
    <col min="3" max="3" width="14.28515625" customWidth="1"/>
    <col min="4" max="4" width="11.85546875" bestFit="1" customWidth="1"/>
  </cols>
  <sheetData>
    <row r="1" spans="1:5" x14ac:dyDescent="0.25">
      <c r="A1" s="22" t="s">
        <v>27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6" spans="1:5" ht="15.75" x14ac:dyDescent="0.25">
      <c r="A6" s="10" t="s">
        <v>28</v>
      </c>
      <c r="B6" s="10" t="s">
        <v>29</v>
      </c>
      <c r="C6" s="10" t="s">
        <v>30</v>
      </c>
      <c r="D6" s="10" t="s">
        <v>31</v>
      </c>
      <c r="E6" s="10" t="s">
        <v>32</v>
      </c>
    </row>
    <row r="7" spans="1:5" x14ac:dyDescent="0.25">
      <c r="A7" s="11">
        <v>103</v>
      </c>
      <c r="B7" s="1" t="str">
        <f>IFERROR(VLOOKUP(A7,inv!$A$6:$C$100,2,0),"")</f>
        <v>BOLIGRAFO</v>
      </c>
      <c r="C7" s="11">
        <v>3</v>
      </c>
      <c r="D7" s="3">
        <f>IFERROR(VLOOKUP(A7,inv!$A$6:$C$100,3,0),"")</f>
        <v>2000</v>
      </c>
      <c r="E7" s="4">
        <f>IFERROR(D7*C7,"")</f>
        <v>6000</v>
      </c>
    </row>
    <row r="8" spans="1:5" x14ac:dyDescent="0.25">
      <c r="A8" s="11">
        <v>101</v>
      </c>
      <c r="B8" s="1" t="str">
        <f>IFERROR(VLOOKUP(A8,inv!$A$6:$C$100,2,0),"")</f>
        <v>LAPIZ</v>
      </c>
      <c r="C8" s="11">
        <v>1</v>
      </c>
      <c r="D8" s="3">
        <f>IFERROR(VLOOKUP(A8,inv!$A$6:$C$100,3,0),"")</f>
        <v>1000</v>
      </c>
      <c r="E8" s="4">
        <f t="shared" ref="E8:E11" si="0">IFERROR(D8*C8,"")</f>
        <v>1000</v>
      </c>
    </row>
    <row r="9" spans="1:5" x14ac:dyDescent="0.25">
      <c r="A9" s="11">
        <v>101</v>
      </c>
      <c r="B9" s="1" t="str">
        <f>IFERROR(VLOOKUP(A9,inv!$A$6:$C$100,2,0),"")</f>
        <v>LAPIZ</v>
      </c>
      <c r="C9" s="11">
        <v>2</v>
      </c>
      <c r="D9" s="3">
        <f>IFERROR(VLOOKUP(A9,inv!$A$6:$C$100,3,0),"")</f>
        <v>1000</v>
      </c>
      <c r="E9" s="4">
        <f t="shared" si="0"/>
        <v>2000</v>
      </c>
    </row>
    <row r="10" spans="1:5" x14ac:dyDescent="0.25">
      <c r="A10" s="11">
        <v>101</v>
      </c>
      <c r="B10" s="1" t="str">
        <f>IFERROR(VLOOKUP(A10,inv!$A$6:$C$100,2,0),"")</f>
        <v>LAPIZ</v>
      </c>
      <c r="C10" s="11">
        <v>3</v>
      </c>
      <c r="D10" s="3">
        <f>IFERROR(VLOOKUP(A10,inv!$A$6:$C$100,3,0),"")</f>
        <v>1000</v>
      </c>
      <c r="E10" s="4">
        <f t="shared" si="0"/>
        <v>3000</v>
      </c>
    </row>
    <row r="11" spans="1:5" x14ac:dyDescent="0.25">
      <c r="A11" s="11">
        <v>105</v>
      </c>
      <c r="B11" s="1" t="str">
        <f>IFERROR(VLOOKUP(A11,inv!$A$6:$C$100,2,0),"")</f>
        <v>CARTULINA PLIEGO</v>
      </c>
      <c r="C11" s="11">
        <v>2</v>
      </c>
      <c r="D11" s="3">
        <f>IFERROR(VLOOKUP(A11,inv!$A$6:$C$100,3,0),"")</f>
        <v>3000</v>
      </c>
      <c r="E11" s="4">
        <f t="shared" si="0"/>
        <v>6000</v>
      </c>
    </row>
    <row r="12" spans="1:5" ht="15.75" x14ac:dyDescent="0.25">
      <c r="A12" s="9"/>
      <c r="B12" s="19" t="s">
        <v>32</v>
      </c>
      <c r="C12" s="20"/>
      <c r="D12" s="21"/>
      <c r="E12" s="13">
        <f>SUM(E7:E11)</f>
        <v>18000</v>
      </c>
    </row>
  </sheetData>
  <mergeCells count="2">
    <mergeCell ref="B12:D12"/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F0DE-6E56-4852-B76D-E4492552C5F8}">
  <dimension ref="A1:C13"/>
  <sheetViews>
    <sheetView workbookViewId="0">
      <selection activeCell="B20" sqref="B20"/>
    </sheetView>
  </sheetViews>
  <sheetFormatPr baseColWidth="10" defaultRowHeight="15" x14ac:dyDescent="0.25"/>
  <cols>
    <col min="2" max="2" width="21" customWidth="1"/>
  </cols>
  <sheetData>
    <row r="1" spans="1:3" x14ac:dyDescent="0.25">
      <c r="A1" s="18" t="s">
        <v>33</v>
      </c>
      <c r="B1" s="18"/>
      <c r="C1" s="18"/>
    </row>
    <row r="2" spans="1:3" x14ac:dyDescent="0.25">
      <c r="A2" s="18"/>
      <c r="B2" s="18"/>
      <c r="C2" s="18"/>
    </row>
    <row r="5" spans="1:3" ht="15.75" x14ac:dyDescent="0.25">
      <c r="A5" s="12" t="s">
        <v>28</v>
      </c>
      <c r="B5" s="12" t="s">
        <v>29</v>
      </c>
      <c r="C5" s="12" t="s">
        <v>31</v>
      </c>
    </row>
    <row r="6" spans="1:3" x14ac:dyDescent="0.25">
      <c r="A6" s="1">
        <v>101</v>
      </c>
      <c r="B6" s="1" t="s">
        <v>34</v>
      </c>
      <c r="C6" s="3">
        <v>1000</v>
      </c>
    </row>
    <row r="7" spans="1:3" x14ac:dyDescent="0.25">
      <c r="A7" s="1">
        <v>102</v>
      </c>
      <c r="B7" s="1" t="s">
        <v>35</v>
      </c>
      <c r="C7" s="3">
        <v>1500</v>
      </c>
    </row>
    <row r="8" spans="1:3" x14ac:dyDescent="0.25">
      <c r="A8" s="1">
        <v>103</v>
      </c>
      <c r="B8" s="1" t="s">
        <v>36</v>
      </c>
      <c r="C8" s="3">
        <v>2000</v>
      </c>
    </row>
    <row r="9" spans="1:3" x14ac:dyDescent="0.25">
      <c r="A9" s="1">
        <v>104</v>
      </c>
      <c r="B9" s="1" t="s">
        <v>37</v>
      </c>
      <c r="C9" s="3">
        <v>2500</v>
      </c>
    </row>
    <row r="10" spans="1:3" x14ac:dyDescent="0.25">
      <c r="A10" s="1">
        <v>105</v>
      </c>
      <c r="B10" s="1" t="s">
        <v>38</v>
      </c>
      <c r="C10" s="3">
        <v>3000</v>
      </c>
    </row>
    <row r="11" spans="1:3" x14ac:dyDescent="0.25">
      <c r="A11" s="1">
        <v>106</v>
      </c>
      <c r="B11" s="1" t="s">
        <v>39</v>
      </c>
      <c r="C11" s="3">
        <v>3500</v>
      </c>
    </row>
    <row r="12" spans="1:3" x14ac:dyDescent="0.25">
      <c r="A12" s="1">
        <v>107</v>
      </c>
      <c r="B12" s="1" t="s">
        <v>40</v>
      </c>
      <c r="C12" s="3">
        <v>4000</v>
      </c>
    </row>
    <row r="13" spans="1:3" x14ac:dyDescent="0.25">
      <c r="A13" s="1">
        <v>108</v>
      </c>
      <c r="B13" s="1" t="s">
        <v>41</v>
      </c>
      <c r="C13" s="3">
        <v>4500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BDC9-454B-4E4B-B1E0-710A3708D7C2}">
  <dimension ref="A1:J21"/>
  <sheetViews>
    <sheetView tabSelected="1" topLeftCell="A2" workbookViewId="0">
      <selection activeCell="G18" sqref="G18"/>
    </sheetView>
  </sheetViews>
  <sheetFormatPr baseColWidth="10" defaultRowHeight="15" x14ac:dyDescent="0.25"/>
  <cols>
    <col min="4" max="4" width="13.140625" customWidth="1"/>
    <col min="7" max="7" width="16.42578125" customWidth="1"/>
  </cols>
  <sheetData>
    <row r="1" spans="1:10" ht="18.75" x14ac:dyDescent="0.25">
      <c r="A1" s="18" t="s">
        <v>0</v>
      </c>
      <c r="B1" s="18"/>
      <c r="C1" s="18"/>
      <c r="D1" s="18"/>
      <c r="E1" s="18"/>
      <c r="F1" s="18"/>
      <c r="G1" s="18"/>
    </row>
    <row r="3" spans="1:10" ht="18.75" x14ac:dyDescent="0.25">
      <c r="A3" s="18" t="s">
        <v>1</v>
      </c>
      <c r="B3" s="18"/>
      <c r="C3" s="18"/>
      <c r="D3" s="18"/>
      <c r="E3" s="18"/>
      <c r="F3" s="18"/>
      <c r="G3" s="18"/>
    </row>
    <row r="5" spans="1:10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10" x14ac:dyDescent="0.25">
      <c r="A6" s="6" t="s">
        <v>9</v>
      </c>
      <c r="B6" s="6" t="s">
        <v>10</v>
      </c>
      <c r="C6" s="6">
        <v>5</v>
      </c>
      <c r="D6" s="6">
        <v>5</v>
      </c>
      <c r="E6" s="6">
        <v>5</v>
      </c>
      <c r="F6" s="7">
        <f>AVERAGE(C6:E6)</f>
        <v>5</v>
      </c>
      <c r="G6" s="6" t="str">
        <f>IF(F6 &lt;2,"DEFICIENTE",IF(F6&lt;3,"INSUFICIENTE",IF(F6&lt;4,"ACEPTABLE",IF(F6&lt;5,"SOBRESALIENTE",IF(F6=5,"EXCELENTE","ERROR")))))</f>
        <v>EXCELENTE</v>
      </c>
    </row>
    <row r="7" spans="1:10" x14ac:dyDescent="0.25">
      <c r="A7" s="6" t="s">
        <v>11</v>
      </c>
      <c r="B7" s="6" t="s">
        <v>12</v>
      </c>
      <c r="C7" s="6">
        <v>4</v>
      </c>
      <c r="D7" s="6">
        <v>3</v>
      </c>
      <c r="E7" s="6">
        <v>4</v>
      </c>
      <c r="F7" s="7">
        <f>AVERAGE(C7:E7)</f>
        <v>3.6666666666666665</v>
      </c>
      <c r="G7" s="6" t="str">
        <f t="shared" ref="G7:G8" si="0">IF(F7 &lt;2,"DEFICIENTE",IF(F7&lt;3,"INSUFICIENTE",IF(F7&lt;4,"ACEPTABLE",IF(F7&lt;5,"SOBRESALIENTE",IF(F7=5,"EXCELENTE","ERROR")))))</f>
        <v>ACEPTABLE</v>
      </c>
    </row>
    <row r="8" spans="1:10" x14ac:dyDescent="0.25">
      <c r="A8" s="6" t="s">
        <v>13</v>
      </c>
      <c r="B8" s="6" t="s">
        <v>14</v>
      </c>
      <c r="C8" s="6">
        <v>2</v>
      </c>
      <c r="D8" s="6">
        <v>2</v>
      </c>
      <c r="E8" s="6">
        <v>4</v>
      </c>
      <c r="F8" s="7">
        <f t="shared" ref="F8:F9" si="1">AVERAGE(C8:E8)</f>
        <v>2.6666666666666665</v>
      </c>
      <c r="G8" s="6" t="str">
        <f t="shared" si="0"/>
        <v>INSUFICIENTE</v>
      </c>
    </row>
    <row r="9" spans="1:10" x14ac:dyDescent="0.25">
      <c r="A9" s="6" t="s">
        <v>15</v>
      </c>
      <c r="B9" s="6" t="s">
        <v>16</v>
      </c>
      <c r="C9" s="6">
        <v>0</v>
      </c>
      <c r="D9" s="6">
        <v>0</v>
      </c>
      <c r="E9" s="6">
        <v>1</v>
      </c>
      <c r="F9" s="7">
        <f t="shared" si="1"/>
        <v>0.33333333333333331</v>
      </c>
      <c r="G9" s="6" t="str">
        <f>IF(F9 &lt;2,"DEFICIENTE",IF(F9&lt;3,"INSUFICIENTE",IF(F9&lt;4,"ACEPTABLE",IF(F9&lt;5,"SOBRESALIENTE",IF(F9=5,"EXCELENTE","ERROR")))))</f>
        <v>DEFICIENTE</v>
      </c>
      <c r="J9" t="s">
        <v>46</v>
      </c>
    </row>
    <row r="10" spans="1:10" x14ac:dyDescent="0.25">
      <c r="D10" t="s">
        <v>43</v>
      </c>
    </row>
    <row r="12" spans="1:10" ht="18.75" x14ac:dyDescent="0.25">
      <c r="C12" s="15" t="s">
        <v>17</v>
      </c>
      <c r="D12" s="16"/>
      <c r="E12" s="17"/>
      <c r="G12" s="24" t="s">
        <v>42</v>
      </c>
      <c r="H12" s="24"/>
    </row>
    <row r="13" spans="1:10" x14ac:dyDescent="0.25">
      <c r="C13" s="14" t="s">
        <v>18</v>
      </c>
      <c r="D13" s="14"/>
      <c r="E13" s="31">
        <f>MAX(F6:F9)</f>
        <v>5</v>
      </c>
      <c r="G13" s="23">
        <v>3</v>
      </c>
      <c r="H13" s="23"/>
    </row>
    <row r="14" spans="1:10" x14ac:dyDescent="0.25">
      <c r="C14" s="14" t="s">
        <v>19</v>
      </c>
      <c r="D14" s="14"/>
      <c r="E14" s="31">
        <f>MIN(F6:F9)</f>
        <v>0.33333333333333331</v>
      </c>
    </row>
    <row r="15" spans="1:10" x14ac:dyDescent="0.25">
      <c r="C15" s="14" t="s">
        <v>21</v>
      </c>
      <c r="D15" s="14"/>
      <c r="E15" s="31">
        <f>AVERAGE(F6:F9)</f>
        <v>2.9166666666666665</v>
      </c>
    </row>
    <row r="16" spans="1:10" ht="15.75" customHeight="1" x14ac:dyDescent="0.25">
      <c r="C16" s="25" t="s">
        <v>26</v>
      </c>
      <c r="D16" s="25"/>
      <c r="E16" s="32">
        <f>COUNTIF(G6:G9,"EXCELENTE")</f>
        <v>1</v>
      </c>
    </row>
    <row r="17" spans="3:5" ht="15.75" customHeight="1" x14ac:dyDescent="0.25">
      <c r="C17" s="26" t="s">
        <v>44</v>
      </c>
      <c r="D17" s="27"/>
      <c r="E17" s="33">
        <f>COUNTIF(G6:G9,"SOBRESALIENTE")</f>
        <v>0</v>
      </c>
    </row>
    <row r="18" spans="3:5" x14ac:dyDescent="0.25">
      <c r="C18" s="25" t="s">
        <v>45</v>
      </c>
      <c r="D18" s="25"/>
      <c r="E18" s="32">
        <f>COUNTIF(G6:G9,"ACEPTABLE")</f>
        <v>1</v>
      </c>
    </row>
    <row r="19" spans="3:5" x14ac:dyDescent="0.25">
      <c r="C19" s="28" t="s">
        <v>47</v>
      </c>
      <c r="D19" s="29"/>
      <c r="E19" s="32">
        <f>COUNTIF(G6:G9,"INSUFICIENTE")</f>
        <v>1</v>
      </c>
    </row>
    <row r="20" spans="3:5" x14ac:dyDescent="0.25">
      <c r="C20" s="28" t="s">
        <v>48</v>
      </c>
      <c r="D20" s="29"/>
      <c r="E20" s="32">
        <f>COUNTIF(G6:G9,"DEFICIENTE")</f>
        <v>1</v>
      </c>
    </row>
    <row r="21" spans="3:5" x14ac:dyDescent="0.25">
      <c r="C21" s="30" t="s">
        <v>49</v>
      </c>
      <c r="D21" s="30"/>
      <c r="E21" s="34">
        <f>COUNTA(F6:F9)</f>
        <v>4</v>
      </c>
    </row>
  </sheetData>
  <mergeCells count="14">
    <mergeCell ref="C21:D21"/>
    <mergeCell ref="C15:D15"/>
    <mergeCell ref="C16:D16"/>
    <mergeCell ref="C18:D18"/>
    <mergeCell ref="C17:D17"/>
    <mergeCell ref="C20:D20"/>
    <mergeCell ref="C19:D19"/>
    <mergeCell ref="A1:G1"/>
    <mergeCell ref="A3:G3"/>
    <mergeCell ref="C12:E12"/>
    <mergeCell ref="C13:D13"/>
    <mergeCell ref="C14:D14"/>
    <mergeCell ref="G12:H12"/>
    <mergeCell ref="G13:H13"/>
  </mergeCells>
  <conditionalFormatting sqref="F6:F9">
    <cfRule type="iconSet" priority="6">
      <iconSet iconSet="3Symbols">
        <cfvo type="percent" val="0"/>
        <cfvo type="num" val="3"/>
        <cfvo type="num" val="4"/>
      </iconSet>
    </cfRule>
  </conditionalFormatting>
  <conditionalFormatting sqref="G6:G9">
    <cfRule type="containsText" dxfId="4" priority="1" operator="containsText" text="DEFICIENTE">
      <formula>NOT(ISERROR(SEARCH("DEFICIENTE",G6)))</formula>
    </cfRule>
    <cfRule type="containsText" dxfId="3" priority="2" operator="containsText" text="INSUFICIENTE">
      <formula>NOT(ISERROR(SEARCH("INSUFICIENTE",G6)))</formula>
    </cfRule>
    <cfRule type="containsText" dxfId="2" priority="3" operator="containsText" text="ACEPTABLE">
      <formula>NOT(ISERROR(SEARCH("ACEPTABLE",G6)))</formula>
    </cfRule>
    <cfRule type="containsText" dxfId="1" priority="4" operator="containsText" text="SOBRESALIENTE">
      <formula>NOT(ISERROR(SEARCH("SOBRESALIENTE",G6)))</formula>
    </cfRule>
    <cfRule type="containsText" dxfId="0" priority="5" operator="containsText" text="EXCELENTE">
      <formula>NOT(ISERROR(SEARCH("EXCELENTE",G6)))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6_funcionesBasic</vt:lpstr>
      <vt:lpstr>7_buscarV</vt:lpstr>
      <vt:lpstr>inv</vt:lpstr>
      <vt:lpstr>8_color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2023-08-10T06:08:25Z</dcterms:created>
  <dcterms:modified xsi:type="dcterms:W3CDTF">2023-08-10T05:49:07Z</dcterms:modified>
</cp:coreProperties>
</file>