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emilbrohus/Desktop/SDU/GitHub/MasterThesis/Data/Defrost/"/>
    </mc:Choice>
  </mc:AlternateContent>
  <bookViews>
    <workbookView xWindow="1440" yWindow="2180" windowWidth="27360" windowHeight="15740" tabRatio="500"/>
  </bookViews>
  <sheets>
    <sheet name="Calculations" sheetId="1" r:id="rId1"/>
    <sheet name="Defrost Schedule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58" i="1" l="1"/>
  <c r="CU27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7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8" i="2"/>
  <c r="CU3" i="1"/>
  <c r="CU4" i="1"/>
  <c r="CU5" i="1"/>
  <c r="CU6" i="1"/>
  <c r="CU7" i="1"/>
  <c r="CU8" i="1"/>
  <c r="CU9" i="1"/>
  <c r="CU10" i="1"/>
  <c r="CU11" i="1"/>
  <c r="CU12" i="1"/>
  <c r="CU13" i="1"/>
  <c r="CU15" i="1"/>
  <c r="CU16" i="1"/>
  <c r="CU17" i="1"/>
  <c r="CU18" i="1"/>
  <c r="CU19" i="1"/>
  <c r="CU20" i="1"/>
  <c r="CU21" i="1"/>
  <c r="CU22" i="1"/>
  <c r="CU23" i="1"/>
  <c r="CU24" i="1"/>
  <c r="CU25" i="1"/>
  <c r="CU2" i="1"/>
  <c r="CU14" i="1"/>
  <c r="CU26" i="1"/>
  <c r="CV26" i="1"/>
  <c r="CV27" i="1"/>
  <c r="C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29" i="1"/>
</calcChain>
</file>

<file path=xl/sharedStrings.xml><?xml version="1.0" encoding="utf-8"?>
<sst xmlns="http://schemas.openxmlformats.org/spreadsheetml/2006/main" count="18" uniqueCount="11">
  <si>
    <t>Cons. Defrost</t>
  </si>
  <si>
    <t>Total Weekly Cons. Defrost</t>
  </si>
  <si>
    <t>CO2 Emissions</t>
  </si>
  <si>
    <t>kWh consumption defrost</t>
  </si>
  <si>
    <t>CO2 emission g/kWh</t>
  </si>
  <si>
    <t>PEAK CO2</t>
  </si>
  <si>
    <t>Total cycles per week</t>
  </si>
  <si>
    <t>CURRENT SCHEDULE</t>
  </si>
  <si>
    <t>PROPOSED SCHEDULE</t>
  </si>
  <si>
    <t>Proposed Defrost Schedule</t>
  </si>
  <si>
    <t>Present Defrost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</si>
</sst>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r_._-;\-* #,##0.00\ _k_r_._-;_-* &quot;-&quot;??\ _k_r_.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Lucida San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 diagonalDown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auto="1"/>
      </diagonal>
    </border>
  </borders>
  <cellStyleXfs count="9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NumberFormat="1" applyFont="1"/>
    <xf numFmtId="0" fontId="0" fillId="2" borderId="0" xfId="0" applyFont="1" applyFill="1"/>
    <xf numFmtId="0" fontId="0" fillId="2" borderId="0" xfId="0" applyFont="1" applyFill="1" applyBorder="1"/>
    <xf numFmtId="0" fontId="2" fillId="2" borderId="0" xfId="0" applyFont="1" applyFill="1"/>
    <xf numFmtId="0" fontId="0" fillId="0" borderId="0" xfId="0" applyFont="1" applyFill="1"/>
    <xf numFmtId="0" fontId="2" fillId="0" borderId="0" xfId="0" applyFont="1" applyFill="1"/>
    <xf numFmtId="0" fontId="8" fillId="0" borderId="0" xfId="0" applyNumberFormat="1" applyFont="1" applyFill="1"/>
    <xf numFmtId="0" fontId="7" fillId="0" borderId="0" xfId="0" applyFont="1" applyFill="1" applyAlignment="1">
      <alignment horizontal="center"/>
    </xf>
    <xf numFmtId="164" fontId="0" fillId="0" borderId="0" xfId="0" applyNumberFormat="1" applyFont="1" applyFill="1"/>
    <xf numFmtId="164" fontId="0" fillId="0" borderId="0" xfId="0" applyNumberFormat="1" applyFont="1"/>
    <xf numFmtId="0" fontId="3" fillId="0" borderId="2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Fill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0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2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Border="1"/>
    <xf numFmtId="0" fontId="3" fillId="0" borderId="0" xfId="0" applyFont="1" applyBorder="1" applyAlignment="1">
      <alignment horizontal="center" wrapText="1"/>
    </xf>
    <xf numFmtId="43" fontId="0" fillId="0" borderId="0" xfId="97" applyFont="1" applyAlignment="1">
      <alignment wrapText="1"/>
    </xf>
    <xf numFmtId="43" fontId="0" fillId="0" borderId="0" xfId="97" applyFont="1" applyFill="1"/>
    <xf numFmtId="43" fontId="0" fillId="0" borderId="0" xfId="97" applyFont="1"/>
    <xf numFmtId="43" fontId="8" fillId="0" borderId="0" xfId="97" applyFont="1"/>
    <xf numFmtId="43" fontId="8" fillId="0" borderId="0" xfId="97" applyFont="1" applyFill="1"/>
    <xf numFmtId="43" fontId="2" fillId="0" borderId="0" xfId="97" applyFont="1"/>
    <xf numFmtId="164" fontId="0" fillId="0" borderId="0" xfId="0" applyNumberFormat="1"/>
    <xf numFmtId="10" fontId="0" fillId="0" borderId="0" xfId="98" applyNumberFormat="1" applyFont="1"/>
  </cellXfs>
  <cellStyles count="99">
    <cellStyle name="Comma" xfId="9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  <cellStyle name="Percent" xfId="98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Consumption for Defrosting per week (Proposed schedule)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Calculations!$CS$1</c:f>
              <c:strCache>
                <c:ptCount val="1"/>
                <c:pt idx="0">
                  <c:v>kWh consumption defrost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41333059820428"/>
                  <c:y val="0.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601596894576"/>
                  <c:y val="-0.0253164556962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0.0581613620942673"/>
                  <c:y val="-0.01350219276387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87024442585959"/>
                  <c:y val="-0.02215189873417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349950294289366"/>
                  <c:y val="-0.01582278481012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Calculations!$CS$2:$CS$25</c:f>
              <c:numCache>
                <c:formatCode>0.0</c:formatCode>
                <c:ptCount val="24"/>
                <c:pt idx="0">
                  <c:v>36.40000000000001</c:v>
                </c:pt>
                <c:pt idx="1">
                  <c:v>128.1</c:v>
                </c:pt>
                <c:pt idx="2">
                  <c:v>94.5</c:v>
                </c:pt>
                <c:pt idx="3">
                  <c:v>130.6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84.22500000000001</c:v>
                </c:pt>
                <c:pt idx="13">
                  <c:v>124.825</c:v>
                </c:pt>
                <c:pt idx="14">
                  <c:v>81.59999999999998</c:v>
                </c:pt>
                <c:pt idx="15">
                  <c:v>88.875</c:v>
                </c:pt>
                <c:pt idx="16">
                  <c:v>88.875</c:v>
                </c:pt>
                <c:pt idx="17">
                  <c:v>9.600000000000001</c:v>
                </c:pt>
                <c:pt idx="18">
                  <c:v>9.600000000000001</c:v>
                </c:pt>
                <c:pt idx="19">
                  <c:v>23.625</c:v>
                </c:pt>
                <c:pt idx="20">
                  <c:v>0.0</c:v>
                </c:pt>
                <c:pt idx="21">
                  <c:v>50.4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Calculations!$CT$1</c:f>
              <c:strCache>
                <c:ptCount val="1"/>
                <c:pt idx="0">
                  <c:v>CO2 emission g/kWh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Calculations!$CT$2:$CT$25</c:f>
              <c:numCache>
                <c:formatCode>General</c:formatCode>
                <c:ptCount val="24"/>
                <c:pt idx="0">
                  <c:v>267.6023</c:v>
                </c:pt>
                <c:pt idx="1">
                  <c:v>271.5378</c:v>
                </c:pt>
                <c:pt idx="2">
                  <c:v>276.1419</c:v>
                </c:pt>
                <c:pt idx="3">
                  <c:v>280.8802</c:v>
                </c:pt>
                <c:pt idx="4">
                  <c:v>285.0693</c:v>
                </c:pt>
                <c:pt idx="5">
                  <c:v>286.843</c:v>
                </c:pt>
                <c:pt idx="6">
                  <c:v>289.9688</c:v>
                </c:pt>
                <c:pt idx="7">
                  <c:v>292.3553</c:v>
                </c:pt>
                <c:pt idx="8">
                  <c:v>294.6051</c:v>
                </c:pt>
                <c:pt idx="9">
                  <c:v>292.1527</c:v>
                </c:pt>
                <c:pt idx="10">
                  <c:v>287.6437</c:v>
                </c:pt>
                <c:pt idx="11">
                  <c:v>282.5964</c:v>
                </c:pt>
                <c:pt idx="12">
                  <c:v>278.6837</c:v>
                </c:pt>
                <c:pt idx="13">
                  <c:v>275.7128</c:v>
                </c:pt>
                <c:pt idx="14">
                  <c:v>274.7756</c:v>
                </c:pt>
                <c:pt idx="15">
                  <c:v>276.2145</c:v>
                </c:pt>
                <c:pt idx="16">
                  <c:v>276.7887</c:v>
                </c:pt>
                <c:pt idx="17">
                  <c:v>274.8842</c:v>
                </c:pt>
                <c:pt idx="18">
                  <c:v>275.1874</c:v>
                </c:pt>
                <c:pt idx="19">
                  <c:v>274.8513</c:v>
                </c:pt>
                <c:pt idx="20">
                  <c:v>272.4478</c:v>
                </c:pt>
                <c:pt idx="21">
                  <c:v>273.3785</c:v>
                </c:pt>
                <c:pt idx="22">
                  <c:v>271.4569</c:v>
                </c:pt>
                <c:pt idx="23">
                  <c:v>270.6485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15687680"/>
        <c:axId val="-1557216384"/>
      </c:lineChart>
      <c:catAx>
        <c:axId val="-1515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216384"/>
        <c:crosses val="autoZero"/>
        <c:auto val="1"/>
        <c:lblAlgn val="ctr"/>
        <c:lblOffset val="100"/>
        <c:noMultiLvlLbl val="0"/>
      </c:catAx>
      <c:valAx>
        <c:axId val="-15572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6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Consumption for Defrosting per week (current)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[1]Sheet1!$CT$1</c:f>
              <c:strCache>
                <c:ptCount val="1"/>
                <c:pt idx="0">
                  <c:v>kWh consumption defrost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41333059820428"/>
                  <c:y val="0.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95641677054897"/>
                  <c:y val="-0.02666666666666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541533460622031"/>
                  <c:y val="-0.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50145330030139"/>
                  <c:y val="-0.01666666666666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[1]Sheet1!$CT$2:$CT$25</c:f>
              <c:numCache>
                <c:formatCode>General</c:formatCode>
                <c:ptCount val="24"/>
                <c:pt idx="0">
                  <c:v>0.0</c:v>
                </c:pt>
                <c:pt idx="1">
                  <c:v>23.625</c:v>
                </c:pt>
                <c:pt idx="2">
                  <c:v>23.625</c:v>
                </c:pt>
                <c:pt idx="3">
                  <c:v>80.2</c:v>
                </c:pt>
                <c:pt idx="4">
                  <c:v>60.60000000000001</c:v>
                </c:pt>
                <c:pt idx="5">
                  <c:v>101.2</c:v>
                </c:pt>
                <c:pt idx="6">
                  <c:v>81.59999999999998</c:v>
                </c:pt>
                <c:pt idx="7">
                  <c:v>88.875</c:v>
                </c:pt>
                <c:pt idx="8">
                  <c:v>88.875</c:v>
                </c:pt>
                <c:pt idx="9">
                  <c:v>9.600000000000001</c:v>
                </c:pt>
                <c:pt idx="10">
                  <c:v>9.600000000000001</c:v>
                </c:pt>
                <c:pt idx="11">
                  <c:v>0.0</c:v>
                </c:pt>
                <c:pt idx="12">
                  <c:v>74.02499999999997</c:v>
                </c:pt>
                <c:pt idx="13">
                  <c:v>70.0</c:v>
                </c:pt>
                <c:pt idx="14">
                  <c:v>0.0</c:v>
                </c:pt>
                <c:pt idx="15">
                  <c:v>0.0</c:v>
                </c:pt>
                <c:pt idx="16">
                  <c:v>94.5</c:v>
                </c:pt>
                <c:pt idx="17">
                  <c:v>70.875</c:v>
                </c:pt>
                <c:pt idx="18">
                  <c:v>50.4</c:v>
                </c:pt>
                <c:pt idx="19">
                  <c:v>23.625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[1]Sheet1!$CU$1</c:f>
              <c:strCache>
                <c:ptCount val="1"/>
                <c:pt idx="0">
                  <c:v>CO2 emission g/kWh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[1]Sheet1!$CU$2:$CU$25</c:f>
              <c:numCache>
                <c:formatCode>General</c:formatCode>
                <c:ptCount val="24"/>
                <c:pt idx="0">
                  <c:v>267.6023</c:v>
                </c:pt>
                <c:pt idx="1">
                  <c:v>271.5378</c:v>
                </c:pt>
                <c:pt idx="2">
                  <c:v>276.1419</c:v>
                </c:pt>
                <c:pt idx="3">
                  <c:v>280.8802</c:v>
                </c:pt>
                <c:pt idx="4">
                  <c:v>285.0693</c:v>
                </c:pt>
                <c:pt idx="5">
                  <c:v>286.843</c:v>
                </c:pt>
                <c:pt idx="6">
                  <c:v>289.9688</c:v>
                </c:pt>
                <c:pt idx="7">
                  <c:v>292.3553</c:v>
                </c:pt>
                <c:pt idx="8">
                  <c:v>294.6051</c:v>
                </c:pt>
                <c:pt idx="9">
                  <c:v>292.1527</c:v>
                </c:pt>
                <c:pt idx="10">
                  <c:v>287.6437</c:v>
                </c:pt>
                <c:pt idx="11">
                  <c:v>282.5964</c:v>
                </c:pt>
                <c:pt idx="12">
                  <c:v>278.6837</c:v>
                </c:pt>
                <c:pt idx="13">
                  <c:v>275.7128</c:v>
                </c:pt>
                <c:pt idx="14">
                  <c:v>274.7756</c:v>
                </c:pt>
                <c:pt idx="15">
                  <c:v>276.2145</c:v>
                </c:pt>
                <c:pt idx="16">
                  <c:v>276.7887</c:v>
                </c:pt>
                <c:pt idx="17">
                  <c:v>274.8842</c:v>
                </c:pt>
                <c:pt idx="18">
                  <c:v>275.1874</c:v>
                </c:pt>
                <c:pt idx="19">
                  <c:v>274.8513</c:v>
                </c:pt>
                <c:pt idx="20">
                  <c:v>272.4478</c:v>
                </c:pt>
                <c:pt idx="21">
                  <c:v>273.3785</c:v>
                </c:pt>
                <c:pt idx="22">
                  <c:v>271.4569</c:v>
                </c:pt>
                <c:pt idx="23">
                  <c:v>270.6485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80978720"/>
        <c:axId val="-1480976176"/>
      </c:lineChart>
      <c:catAx>
        <c:axId val="-14809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76176"/>
        <c:crosses val="autoZero"/>
        <c:auto val="1"/>
        <c:lblAlgn val="ctr"/>
        <c:lblOffset val="100"/>
        <c:noMultiLvlLbl val="0"/>
      </c:catAx>
      <c:valAx>
        <c:axId val="-1480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25400</xdr:colOff>
      <xdr:row>0</xdr:row>
      <xdr:rowOff>63500</xdr:rowOff>
    </xdr:from>
    <xdr:to>
      <xdr:col>108</xdr:col>
      <xdr:colOff>609600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100</xdr:col>
      <xdr:colOff>12700</xdr:colOff>
      <xdr:row>32</xdr:row>
      <xdr:rowOff>12700</xdr:rowOff>
    </xdr:from>
    <xdr:to>
      <xdr:col>108</xdr:col>
      <xdr:colOff>279400</xdr:colOff>
      <xdr:row>54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brohus/Desktop/SDU/1Master/Master%20Thesis/Thesis/Data/Data_Bilka/1Consumption/Def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T1" t="str">
            <v>kWh consumption defrost</v>
          </cell>
          <cell r="CU1" t="str">
            <v>CO2 emission g/kWh</v>
          </cell>
        </row>
        <row r="2">
          <cell r="CT2">
            <v>0</v>
          </cell>
          <cell r="CU2">
            <v>267.60230000000001</v>
          </cell>
        </row>
        <row r="3">
          <cell r="CT3">
            <v>23.625</v>
          </cell>
          <cell r="CU3">
            <v>271.5378</v>
          </cell>
        </row>
        <row r="4">
          <cell r="CT4">
            <v>23.625</v>
          </cell>
          <cell r="CU4">
            <v>276.14190000000002</v>
          </cell>
        </row>
        <row r="5">
          <cell r="CT5">
            <v>80.2</v>
          </cell>
          <cell r="CU5">
            <v>280.8802</v>
          </cell>
        </row>
        <row r="6">
          <cell r="CT6">
            <v>60.600000000000009</v>
          </cell>
          <cell r="CU6">
            <v>285.0693</v>
          </cell>
        </row>
        <row r="7">
          <cell r="CT7">
            <v>101.19999999999999</v>
          </cell>
          <cell r="CU7">
            <v>286.84300000000002</v>
          </cell>
        </row>
        <row r="8">
          <cell r="CT8">
            <v>81.59999999999998</v>
          </cell>
          <cell r="CU8">
            <v>289.96879999999999</v>
          </cell>
        </row>
        <row r="9">
          <cell r="CT9">
            <v>88.875</v>
          </cell>
          <cell r="CU9">
            <v>292.3553</v>
          </cell>
        </row>
        <row r="10">
          <cell r="CT10">
            <v>88.875</v>
          </cell>
          <cell r="CU10">
            <v>294.60509999999999</v>
          </cell>
        </row>
        <row r="11">
          <cell r="CT11">
            <v>9.6000000000000014</v>
          </cell>
          <cell r="CU11">
            <v>292.15269999999998</v>
          </cell>
        </row>
        <row r="12">
          <cell r="CT12">
            <v>9.6000000000000014</v>
          </cell>
          <cell r="CU12">
            <v>287.64370000000002</v>
          </cell>
        </row>
        <row r="13">
          <cell r="CT13">
            <v>0</v>
          </cell>
          <cell r="CU13">
            <v>282.59640000000002</v>
          </cell>
        </row>
        <row r="14">
          <cell r="CT14">
            <v>74.024999999999977</v>
          </cell>
          <cell r="CU14">
            <v>278.68369999999999</v>
          </cell>
        </row>
        <row r="15">
          <cell r="CT15">
            <v>70</v>
          </cell>
          <cell r="CU15">
            <v>275.71280000000002</v>
          </cell>
        </row>
        <row r="16">
          <cell r="CT16">
            <v>0</v>
          </cell>
          <cell r="CU16">
            <v>274.7756</v>
          </cell>
        </row>
        <row r="17">
          <cell r="CT17">
            <v>0</v>
          </cell>
          <cell r="CU17">
            <v>276.21449999999999</v>
          </cell>
        </row>
        <row r="18">
          <cell r="CT18">
            <v>94.5</v>
          </cell>
          <cell r="CU18">
            <v>276.78870000000001</v>
          </cell>
        </row>
        <row r="19">
          <cell r="CT19">
            <v>70.875</v>
          </cell>
          <cell r="CU19">
            <v>274.88420000000002</v>
          </cell>
        </row>
        <row r="20">
          <cell r="CT20">
            <v>50.399999999999991</v>
          </cell>
          <cell r="CU20">
            <v>275.18740000000003</v>
          </cell>
        </row>
        <row r="21">
          <cell r="CT21">
            <v>23.625</v>
          </cell>
          <cell r="CU21">
            <v>274.85129999999998</v>
          </cell>
        </row>
        <row r="22">
          <cell r="CT22">
            <v>0</v>
          </cell>
          <cell r="CU22">
            <v>272.44779999999997</v>
          </cell>
        </row>
        <row r="23">
          <cell r="CT23">
            <v>0</v>
          </cell>
          <cell r="CU23">
            <v>273.37849999999997</v>
          </cell>
        </row>
        <row r="24">
          <cell r="CT24">
            <v>0</v>
          </cell>
          <cell r="CU24">
            <v>271.45690000000002</v>
          </cell>
        </row>
        <row r="25">
          <cell r="CT25">
            <v>0</v>
          </cell>
          <cell r="CU25">
            <v>270.64850000000001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1"/>
  <sheetViews>
    <sheetView tabSelected="1" topLeftCell="A33" workbookViewId="0">
      <pane xSplit="1" topLeftCell="BY1" activePane="topRight" state="frozen"/>
      <selection pane="topRight" activeCell="CT58" sqref="CT58"/>
    </sheetView>
  </sheetViews>
  <sheetFormatPr baseColWidth="10" defaultRowHeight="16" x14ac:dyDescent="0.2"/>
  <cols>
    <col min="1" max="1" width="17" bestFit="1" customWidth="1"/>
    <col min="2" max="15" width="7.1640625" bestFit="1" customWidth="1"/>
    <col min="16" max="17" width="8.1640625" bestFit="1" customWidth="1"/>
    <col min="18" max="33" width="4.1640625" bestFit="1" customWidth="1"/>
    <col min="34" max="46" width="5.1640625" bestFit="1" customWidth="1"/>
    <col min="47" max="47" width="3.1640625" style="8" bestFit="1" customWidth="1"/>
    <col min="48" max="64" width="4.1640625" bestFit="1" customWidth="1"/>
    <col min="65" max="80" width="5.1640625" bestFit="1" customWidth="1"/>
    <col min="81" max="96" width="4.1640625" bestFit="1" customWidth="1"/>
    <col min="97" max="97" width="13.6640625" customWidth="1"/>
    <col min="98" max="98" width="11.6640625" style="47" bestFit="1" customWidth="1"/>
    <col min="99" max="99" width="12.33203125" style="47" customWidth="1"/>
    <col min="100" max="100" width="13.5" customWidth="1"/>
  </cols>
  <sheetData>
    <row r="1" spans="1:108" ht="48" x14ac:dyDescent="0.2">
      <c r="A1" s="44" t="s">
        <v>9</v>
      </c>
      <c r="B1" s="1">
        <v>13</v>
      </c>
      <c r="C1" s="1">
        <v>14</v>
      </c>
      <c r="D1" s="1">
        <v>15</v>
      </c>
      <c r="E1" s="1">
        <v>16</v>
      </c>
      <c r="F1" s="1">
        <v>17</v>
      </c>
      <c r="G1" s="1">
        <v>19</v>
      </c>
      <c r="H1" s="1">
        <v>20</v>
      </c>
      <c r="I1" s="1">
        <v>21</v>
      </c>
      <c r="J1" s="1">
        <v>25</v>
      </c>
      <c r="K1" s="1">
        <v>26</v>
      </c>
      <c r="L1" s="1">
        <v>27</v>
      </c>
      <c r="M1" s="1">
        <v>28</v>
      </c>
      <c r="N1" s="4">
        <v>35</v>
      </c>
      <c r="O1" s="4">
        <v>36</v>
      </c>
      <c r="P1" s="4">
        <v>41</v>
      </c>
      <c r="Q1" s="4">
        <v>42</v>
      </c>
      <c r="R1" s="1">
        <v>50</v>
      </c>
      <c r="S1" s="1">
        <v>51</v>
      </c>
      <c r="T1" s="1">
        <v>52</v>
      </c>
      <c r="U1" s="1">
        <v>53</v>
      </c>
      <c r="V1" s="1">
        <v>54</v>
      </c>
      <c r="W1" s="1">
        <v>55</v>
      </c>
      <c r="X1" s="1">
        <v>56</v>
      </c>
      <c r="Y1" s="1">
        <v>57</v>
      </c>
      <c r="Z1" s="1">
        <v>58</v>
      </c>
      <c r="AA1" s="1">
        <v>59</v>
      </c>
      <c r="AB1" s="1">
        <v>60</v>
      </c>
      <c r="AC1" s="1">
        <v>61</v>
      </c>
      <c r="AD1" s="1">
        <v>62</v>
      </c>
      <c r="AE1" s="1">
        <v>63</v>
      </c>
      <c r="AF1" s="1">
        <v>64</v>
      </c>
      <c r="AG1" s="1">
        <v>65</v>
      </c>
      <c r="AH1" s="1">
        <v>66</v>
      </c>
      <c r="AI1" s="1">
        <v>67</v>
      </c>
      <c r="AJ1" s="1">
        <v>70</v>
      </c>
      <c r="AK1" s="1">
        <v>71</v>
      </c>
      <c r="AL1" s="1">
        <v>72</v>
      </c>
      <c r="AM1" s="1">
        <v>73</v>
      </c>
      <c r="AN1" s="1">
        <v>74</v>
      </c>
      <c r="AO1" s="1">
        <v>75</v>
      </c>
      <c r="AP1" s="1">
        <v>76</v>
      </c>
      <c r="AQ1" s="1">
        <v>90</v>
      </c>
      <c r="AR1" s="1">
        <v>91</v>
      </c>
      <c r="AS1" s="1">
        <v>92</v>
      </c>
      <c r="AT1" s="1">
        <v>93</v>
      </c>
      <c r="AU1" s="2">
        <v>94</v>
      </c>
      <c r="AV1" s="4">
        <v>100</v>
      </c>
      <c r="AW1" s="4">
        <v>101</v>
      </c>
      <c r="AX1" s="4">
        <v>102</v>
      </c>
      <c r="AY1" s="4">
        <v>103</v>
      </c>
      <c r="AZ1" s="4">
        <v>104</v>
      </c>
      <c r="BA1" s="4">
        <v>105</v>
      </c>
      <c r="BB1" s="4">
        <v>106</v>
      </c>
      <c r="BC1" s="4">
        <v>107</v>
      </c>
      <c r="BD1" s="4">
        <v>108</v>
      </c>
      <c r="BE1" s="4">
        <v>109</v>
      </c>
      <c r="BF1" s="4">
        <v>110</v>
      </c>
      <c r="BG1" s="4">
        <v>111</v>
      </c>
      <c r="BH1" s="4">
        <v>112</v>
      </c>
      <c r="BI1" s="4">
        <v>113</v>
      </c>
      <c r="BJ1" s="4">
        <v>114</v>
      </c>
      <c r="BK1" s="4">
        <v>115</v>
      </c>
      <c r="BL1" s="5">
        <v>116</v>
      </c>
      <c r="BM1" s="4">
        <v>130</v>
      </c>
      <c r="BN1" s="4">
        <v>131</v>
      </c>
      <c r="BO1" s="4">
        <v>132</v>
      </c>
      <c r="BP1" s="4">
        <v>133</v>
      </c>
      <c r="BQ1" s="4">
        <v>134</v>
      </c>
      <c r="BR1" s="4">
        <v>135</v>
      </c>
      <c r="BS1" s="4">
        <v>136</v>
      </c>
      <c r="BT1" s="4">
        <v>137</v>
      </c>
      <c r="BU1" s="4">
        <v>138</v>
      </c>
      <c r="BV1" s="4">
        <v>139</v>
      </c>
      <c r="BW1" s="4">
        <v>140</v>
      </c>
      <c r="BX1" s="4">
        <v>141</v>
      </c>
      <c r="BY1" s="4">
        <v>142</v>
      </c>
      <c r="BZ1" s="4">
        <v>143</v>
      </c>
      <c r="CA1" s="4">
        <v>144</v>
      </c>
      <c r="CB1" s="4">
        <v>145</v>
      </c>
      <c r="CC1" s="1">
        <v>146</v>
      </c>
      <c r="CD1" s="1">
        <v>147</v>
      </c>
      <c r="CE1" s="1">
        <v>148</v>
      </c>
      <c r="CF1" s="1">
        <v>149</v>
      </c>
      <c r="CG1" s="1">
        <v>150</v>
      </c>
      <c r="CH1" s="1">
        <v>151</v>
      </c>
      <c r="CI1" s="1">
        <v>152</v>
      </c>
      <c r="CJ1" s="1">
        <v>153</v>
      </c>
      <c r="CK1" s="1">
        <v>154</v>
      </c>
      <c r="CL1" s="1">
        <v>155</v>
      </c>
      <c r="CM1" s="1">
        <v>156</v>
      </c>
      <c r="CN1" s="1">
        <v>157</v>
      </c>
      <c r="CO1" s="1">
        <v>158</v>
      </c>
      <c r="CP1" s="1">
        <v>159</v>
      </c>
      <c r="CQ1" s="1">
        <v>160</v>
      </c>
      <c r="CR1" s="1">
        <v>161</v>
      </c>
      <c r="CS1" s="9" t="s">
        <v>3</v>
      </c>
      <c r="CT1" s="9" t="s">
        <v>4</v>
      </c>
      <c r="CU1" s="45" t="s">
        <v>2</v>
      </c>
      <c r="CV1" s="47"/>
    </row>
    <row r="2" spans="1:108" s="17" customFormat="1" x14ac:dyDescent="0.2">
      <c r="A2" s="17">
        <v>1</v>
      </c>
      <c r="AH2" s="17">
        <v>7</v>
      </c>
      <c r="AI2" s="17">
        <v>7</v>
      </c>
      <c r="AJ2" s="17">
        <v>7</v>
      </c>
      <c r="AK2" s="17">
        <v>7</v>
      </c>
      <c r="AL2" s="17">
        <v>7</v>
      </c>
      <c r="AU2" s="18"/>
      <c r="CS2" s="21">
        <f>SUMPRODUCT(B2:CR2,B$27:CR$27)</f>
        <v>36.400000000000006</v>
      </c>
      <c r="CT2" s="19">
        <v>267.60230000000001</v>
      </c>
      <c r="CU2" s="46">
        <f>CS2*CT2/1000</f>
        <v>9.7407237200000019</v>
      </c>
      <c r="CV2" s="46"/>
      <c r="DD2" s="13"/>
    </row>
    <row r="3" spans="1:108" s="17" customFormat="1" x14ac:dyDescent="0.2">
      <c r="A3" s="17">
        <v>2</v>
      </c>
      <c r="B3" s="17">
        <v>7</v>
      </c>
      <c r="C3" s="17">
        <v>7</v>
      </c>
      <c r="D3" s="17">
        <v>7</v>
      </c>
      <c r="E3" s="17">
        <v>7</v>
      </c>
      <c r="F3" s="17">
        <v>7</v>
      </c>
      <c r="G3" s="17">
        <v>7</v>
      </c>
      <c r="N3" s="17">
        <v>7</v>
      </c>
      <c r="O3" s="17">
        <v>7</v>
      </c>
      <c r="AM3" s="17">
        <v>7</v>
      </c>
      <c r="AN3" s="17">
        <v>7</v>
      </c>
      <c r="AO3" s="17">
        <v>7</v>
      </c>
      <c r="AP3" s="17">
        <v>7</v>
      </c>
      <c r="AU3" s="18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S3" s="21">
        <f>SUMPRODUCT(B3:CR3,B$27:CR$27)</f>
        <v>128.10000000000002</v>
      </c>
      <c r="CT3" s="19">
        <v>271.5378</v>
      </c>
      <c r="CU3" s="46">
        <f t="shared" ref="CU3:CU25" si="0">CS3*CT3/1000</f>
        <v>34.783992180000006</v>
      </c>
      <c r="CV3" s="46"/>
      <c r="DD3" s="13"/>
    </row>
    <row r="4" spans="1:108" s="17" customFormat="1" x14ac:dyDescent="0.2">
      <c r="A4" s="17">
        <v>3</v>
      </c>
      <c r="H4" s="17">
        <v>7</v>
      </c>
      <c r="I4" s="17">
        <v>7</v>
      </c>
      <c r="J4" s="17">
        <v>7</v>
      </c>
      <c r="K4" s="17">
        <v>7</v>
      </c>
      <c r="L4" s="17">
        <v>7</v>
      </c>
      <c r="M4" s="17">
        <v>7</v>
      </c>
      <c r="O4" s="7"/>
      <c r="P4" s="7">
        <v>7</v>
      </c>
      <c r="Q4" s="7">
        <v>7</v>
      </c>
      <c r="AU4" s="18"/>
      <c r="CS4" s="21">
        <f>SUMPRODUCT(B4:CR4,B$27:CR$27)</f>
        <v>94.5</v>
      </c>
      <c r="CT4" s="19">
        <v>276.14190000000002</v>
      </c>
      <c r="CU4" s="46">
        <f t="shared" si="0"/>
        <v>26.095409549999999</v>
      </c>
      <c r="CV4" s="46"/>
      <c r="DD4" s="13"/>
    </row>
    <row r="5" spans="1:108" s="17" customFormat="1" x14ac:dyDescent="0.2">
      <c r="A5" s="17">
        <v>4</v>
      </c>
      <c r="K5" s="7"/>
      <c r="L5" s="7"/>
      <c r="M5" s="7"/>
      <c r="N5" s="7"/>
      <c r="O5" s="7"/>
      <c r="P5" s="7"/>
      <c r="Q5" s="7"/>
      <c r="R5" s="7">
        <v>7</v>
      </c>
      <c r="S5" s="17">
        <v>7</v>
      </c>
      <c r="T5" s="17">
        <v>7</v>
      </c>
      <c r="U5" s="7">
        <v>7</v>
      </c>
      <c r="V5" s="7">
        <v>7</v>
      </c>
      <c r="W5" s="7">
        <v>7</v>
      </c>
      <c r="X5" s="7">
        <v>7</v>
      </c>
      <c r="Y5" s="7">
        <v>7</v>
      </c>
      <c r="Z5" s="7">
        <v>7</v>
      </c>
      <c r="AA5" s="7">
        <v>7</v>
      </c>
      <c r="AQ5" s="17">
        <v>7</v>
      </c>
      <c r="AR5" s="17">
        <v>7</v>
      </c>
      <c r="AS5" s="17">
        <v>7</v>
      </c>
      <c r="AT5" s="17">
        <v>7</v>
      </c>
      <c r="AU5" s="18"/>
      <c r="AV5" s="17">
        <v>3</v>
      </c>
      <c r="AW5" s="17">
        <v>3</v>
      </c>
      <c r="AX5" s="17">
        <v>3</v>
      </c>
      <c r="AY5" s="17">
        <v>3</v>
      </c>
      <c r="CS5" s="21">
        <f>SUMPRODUCT(B5:CR5,B$27:CR$27)</f>
        <v>130.6</v>
      </c>
      <c r="CT5" s="19">
        <v>280.8802</v>
      </c>
      <c r="CU5" s="46">
        <f t="shared" si="0"/>
        <v>36.682954120000005</v>
      </c>
      <c r="CV5" s="46"/>
      <c r="DD5" s="13"/>
    </row>
    <row r="6" spans="1:108" s="17" customFormat="1" x14ac:dyDescent="0.2">
      <c r="A6" s="14">
        <v>5</v>
      </c>
      <c r="B6" s="14"/>
      <c r="C6" s="14"/>
      <c r="D6" s="14"/>
      <c r="E6" s="14"/>
      <c r="F6" s="14"/>
      <c r="G6" s="14"/>
      <c r="H6" s="14"/>
      <c r="I6" s="14"/>
      <c r="J6" s="14"/>
      <c r="K6" s="15"/>
      <c r="L6" s="15"/>
      <c r="M6" s="15"/>
      <c r="N6" s="15"/>
      <c r="O6" s="15"/>
      <c r="P6" s="15"/>
      <c r="Q6" s="15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6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21">
        <f>SUMPRODUCT(B6:CR6,B$27:CR$27)</f>
        <v>0</v>
      </c>
      <c r="CT6" s="19">
        <v>285.0693</v>
      </c>
      <c r="CU6" s="46">
        <f t="shared" si="0"/>
        <v>0</v>
      </c>
      <c r="CV6" s="46"/>
      <c r="DD6" s="13"/>
    </row>
    <row r="7" spans="1:108" s="17" customFormat="1" x14ac:dyDescent="0.2">
      <c r="A7" s="14">
        <v>6</v>
      </c>
      <c r="B7" s="14"/>
      <c r="C7" s="14"/>
      <c r="D7" s="14"/>
      <c r="E7" s="14"/>
      <c r="F7" s="14"/>
      <c r="G7" s="14"/>
      <c r="H7" s="14"/>
      <c r="I7" s="14"/>
      <c r="J7" s="14"/>
      <c r="K7" s="15"/>
      <c r="L7" s="15"/>
      <c r="M7" s="15"/>
      <c r="N7" s="15"/>
      <c r="O7" s="15"/>
      <c r="P7" s="15"/>
      <c r="Q7" s="15"/>
      <c r="R7" s="15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6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21">
        <f>SUMPRODUCT(B7:CR7,B$27:CR$27)</f>
        <v>0</v>
      </c>
      <c r="CT7" s="19">
        <v>286.84300000000002</v>
      </c>
      <c r="CU7" s="46">
        <f t="shared" si="0"/>
        <v>0</v>
      </c>
      <c r="CV7" s="46"/>
      <c r="DD7" s="13"/>
    </row>
    <row r="8" spans="1:108" s="17" customFormat="1" x14ac:dyDescent="0.2">
      <c r="A8" s="14">
        <v>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6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21">
        <f>SUMPRODUCT(B8:CR8,B$27:CR$27)</f>
        <v>0</v>
      </c>
      <c r="CT8" s="19">
        <v>289.96879999999999</v>
      </c>
      <c r="CU8" s="46">
        <f t="shared" si="0"/>
        <v>0</v>
      </c>
      <c r="CV8" s="46"/>
      <c r="DD8" s="13"/>
    </row>
    <row r="9" spans="1:108" s="17" customFormat="1" x14ac:dyDescent="0.2">
      <c r="A9" s="14">
        <v>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6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21">
        <f>SUMPRODUCT(B9:CR9,B$27:CR$27)</f>
        <v>0</v>
      </c>
      <c r="CT9" s="19">
        <v>292.3553</v>
      </c>
      <c r="CU9" s="46">
        <f t="shared" si="0"/>
        <v>0</v>
      </c>
      <c r="CV9" s="46"/>
      <c r="DD9" s="13"/>
    </row>
    <row r="10" spans="1:108" s="17" customFormat="1" x14ac:dyDescent="0.2">
      <c r="A10" s="14">
        <v>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6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21">
        <f>SUMPRODUCT(B10:CR10,B$27:CR$27)</f>
        <v>0</v>
      </c>
      <c r="CT10" s="19">
        <v>294.60509999999999</v>
      </c>
      <c r="CU10" s="46">
        <f t="shared" si="0"/>
        <v>0</v>
      </c>
      <c r="CV10" s="46"/>
      <c r="DD10" s="13"/>
    </row>
    <row r="11" spans="1:108" s="17" customFormat="1" x14ac:dyDescent="0.2">
      <c r="A11" s="14">
        <v>10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6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21">
        <f>SUMPRODUCT(B11:CR11,B$27:CR$27)</f>
        <v>0</v>
      </c>
      <c r="CT11" s="19">
        <v>292.15269999999998</v>
      </c>
      <c r="CU11" s="46">
        <f t="shared" si="0"/>
        <v>0</v>
      </c>
      <c r="CV11" s="46"/>
      <c r="DD11" s="13"/>
    </row>
    <row r="12" spans="1:108" s="17" customFormat="1" x14ac:dyDescent="0.2">
      <c r="A12" s="14">
        <v>11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6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21">
        <f>SUMPRODUCT(B12:CR12,B$27:CR$27)</f>
        <v>0</v>
      </c>
      <c r="CT12" s="19">
        <v>287.64370000000002</v>
      </c>
      <c r="CU12" s="46">
        <f t="shared" si="0"/>
        <v>0</v>
      </c>
      <c r="CV12" s="46"/>
      <c r="DD12" s="13"/>
    </row>
    <row r="13" spans="1:108" s="17" customFormat="1" x14ac:dyDescent="0.2">
      <c r="A13" s="14">
        <v>12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6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21">
        <f>SUMPRODUCT(B13:CR13,B$27:CR$27)</f>
        <v>0</v>
      </c>
      <c r="CT13" s="19">
        <v>282.59640000000002</v>
      </c>
      <c r="CU13" s="46">
        <f t="shared" si="0"/>
        <v>0</v>
      </c>
      <c r="CV13" s="46"/>
      <c r="DD13" s="13"/>
    </row>
    <row r="14" spans="1:108" s="17" customFormat="1" x14ac:dyDescent="0.2">
      <c r="A14" s="17">
        <v>13</v>
      </c>
      <c r="P14" s="17">
        <v>7</v>
      </c>
      <c r="Q14" s="17">
        <v>7</v>
      </c>
      <c r="AB14" s="17">
        <v>7</v>
      </c>
      <c r="AC14" s="17">
        <v>7</v>
      </c>
      <c r="AD14" s="17">
        <v>7</v>
      </c>
      <c r="AE14" s="17">
        <v>7</v>
      </c>
      <c r="AF14" s="17">
        <v>7</v>
      </c>
      <c r="AG14" s="17">
        <v>7</v>
      </c>
      <c r="AU14" s="18"/>
      <c r="AZ14" s="17">
        <v>3</v>
      </c>
      <c r="BA14" s="17">
        <v>3</v>
      </c>
      <c r="BB14" s="17">
        <v>3</v>
      </c>
      <c r="BC14" s="17">
        <v>3</v>
      </c>
      <c r="CS14" s="21">
        <f>SUMPRODUCT(B14:CR14,B$27:CR$27)</f>
        <v>84.225000000000009</v>
      </c>
      <c r="CT14" s="19">
        <v>278.68369999999999</v>
      </c>
      <c r="CU14" s="46">
        <f>CS14*CT14/1000</f>
        <v>23.472134632500001</v>
      </c>
      <c r="CV14" s="46"/>
      <c r="DD14" s="13"/>
    </row>
    <row r="15" spans="1:108" s="17" customFormat="1" x14ac:dyDescent="0.2">
      <c r="A15" s="17">
        <v>14</v>
      </c>
      <c r="N15" s="17">
        <v>7</v>
      </c>
      <c r="O15" s="17">
        <v>7</v>
      </c>
      <c r="AH15" s="17">
        <v>7</v>
      </c>
      <c r="AI15" s="17">
        <v>7</v>
      </c>
      <c r="AJ15" s="17">
        <v>7</v>
      </c>
      <c r="AK15" s="17">
        <v>7</v>
      </c>
      <c r="AL15" s="17">
        <v>7</v>
      </c>
      <c r="AM15" s="17">
        <v>7</v>
      </c>
      <c r="AN15" s="17">
        <v>7</v>
      </c>
      <c r="AO15" s="17">
        <v>7</v>
      </c>
      <c r="AP15" s="17">
        <v>7</v>
      </c>
      <c r="AU15" s="18"/>
      <c r="BD15" s="17">
        <v>3</v>
      </c>
      <c r="BE15" s="17">
        <v>3</v>
      </c>
      <c r="BF15" s="17">
        <v>3</v>
      </c>
      <c r="BG15" s="17">
        <v>3</v>
      </c>
      <c r="CS15" s="21">
        <f>SUMPRODUCT(B15:CR15,B$27:CR$27)</f>
        <v>124.82500000000002</v>
      </c>
      <c r="CT15" s="19">
        <v>275.71280000000002</v>
      </c>
      <c r="CU15" s="46">
        <f t="shared" si="0"/>
        <v>34.415850260000006</v>
      </c>
      <c r="CV15" s="46"/>
      <c r="DD15" s="13"/>
    </row>
    <row r="16" spans="1:108" s="17" customFormat="1" x14ac:dyDescent="0.2">
      <c r="A16" s="17">
        <v>15</v>
      </c>
      <c r="AQ16" s="17">
        <v>7</v>
      </c>
      <c r="AR16" s="17">
        <v>7</v>
      </c>
      <c r="AS16" s="17">
        <v>7</v>
      </c>
      <c r="AT16" s="17">
        <v>7</v>
      </c>
      <c r="AU16" s="18"/>
      <c r="BH16" s="17">
        <v>3</v>
      </c>
      <c r="BI16" s="17">
        <v>3</v>
      </c>
      <c r="BJ16" s="17">
        <v>3</v>
      </c>
      <c r="BK16" s="17">
        <v>3</v>
      </c>
      <c r="CS16" s="21">
        <f>SUMPRODUCT(B16:CR16,B$27:CR$27)</f>
        <v>81.59999999999998</v>
      </c>
      <c r="CT16" s="19">
        <v>274.7756</v>
      </c>
      <c r="CU16" s="46">
        <f t="shared" si="0"/>
        <v>22.421688959999997</v>
      </c>
      <c r="CV16" s="46"/>
      <c r="DD16" s="13"/>
    </row>
    <row r="17" spans="1:108" s="17" customFormat="1" x14ac:dyDescent="0.2">
      <c r="A17" s="17">
        <v>16</v>
      </c>
      <c r="B17" s="17">
        <v>7</v>
      </c>
      <c r="C17" s="17">
        <v>7</v>
      </c>
      <c r="D17" s="17">
        <v>7</v>
      </c>
      <c r="E17" s="17">
        <v>7</v>
      </c>
      <c r="F17" s="17">
        <v>7</v>
      </c>
      <c r="G17" s="17">
        <v>7</v>
      </c>
      <c r="AU17" s="18"/>
      <c r="BM17" s="17">
        <v>3</v>
      </c>
      <c r="BN17" s="17">
        <v>3</v>
      </c>
      <c r="BO17" s="17">
        <v>3</v>
      </c>
      <c r="BP17" s="17">
        <v>3</v>
      </c>
      <c r="BQ17" s="17">
        <v>3</v>
      </c>
      <c r="BR17" s="17">
        <v>3</v>
      </c>
      <c r="BS17" s="17">
        <v>3</v>
      </c>
      <c r="BT17" s="17">
        <v>3</v>
      </c>
      <c r="CS17" s="21">
        <f>SUMPRODUCT(B17:CR17,B$27:CR$27)</f>
        <v>88.875</v>
      </c>
      <c r="CT17" s="19">
        <v>276.21449999999999</v>
      </c>
      <c r="CU17" s="46">
        <f t="shared" si="0"/>
        <v>24.5485636875</v>
      </c>
      <c r="CV17" s="46"/>
      <c r="DD17" s="13"/>
    </row>
    <row r="18" spans="1:108" s="17" customFormat="1" x14ac:dyDescent="0.2">
      <c r="A18" s="17">
        <v>17</v>
      </c>
      <c r="H18" s="17">
        <v>7</v>
      </c>
      <c r="I18" s="17">
        <v>7</v>
      </c>
      <c r="J18" s="17">
        <v>7</v>
      </c>
      <c r="K18" s="17">
        <v>7</v>
      </c>
      <c r="L18" s="17">
        <v>7</v>
      </c>
      <c r="M18" s="17">
        <v>7</v>
      </c>
      <c r="AU18" s="18"/>
      <c r="BU18" s="17">
        <v>3</v>
      </c>
      <c r="BV18" s="17">
        <v>3</v>
      </c>
      <c r="BW18" s="17">
        <v>3</v>
      </c>
      <c r="BX18" s="17">
        <v>3</v>
      </c>
      <c r="BY18" s="17">
        <v>3</v>
      </c>
      <c r="BZ18" s="17">
        <v>3</v>
      </c>
      <c r="CA18" s="17">
        <v>3</v>
      </c>
      <c r="CB18" s="17">
        <v>3</v>
      </c>
      <c r="CS18" s="21">
        <f>SUMPRODUCT(B18:CR18,B$27:CR$27)</f>
        <v>88.875</v>
      </c>
      <c r="CT18" s="19">
        <v>276.78870000000001</v>
      </c>
      <c r="CU18" s="46">
        <f t="shared" si="0"/>
        <v>24.599595712500001</v>
      </c>
      <c r="CV18" s="46"/>
      <c r="DD18" s="13"/>
    </row>
    <row r="19" spans="1:108" s="17" customFormat="1" x14ac:dyDescent="0.2">
      <c r="A19" s="17">
        <v>18</v>
      </c>
      <c r="AU19" s="18"/>
      <c r="CC19" s="17">
        <v>3</v>
      </c>
      <c r="CD19" s="17">
        <v>3</v>
      </c>
      <c r="CE19" s="17">
        <v>3</v>
      </c>
      <c r="CF19" s="17">
        <v>3</v>
      </c>
      <c r="CG19" s="17">
        <v>3</v>
      </c>
      <c r="CH19" s="17">
        <v>3</v>
      </c>
      <c r="CI19" s="17">
        <v>3</v>
      </c>
      <c r="CJ19" s="17">
        <v>3</v>
      </c>
      <c r="CS19" s="21">
        <f>SUMPRODUCT(B19:CR19,B$27:CR$27)</f>
        <v>9.6000000000000014</v>
      </c>
      <c r="CT19" s="19">
        <v>274.88420000000002</v>
      </c>
      <c r="CU19" s="46">
        <f t="shared" si="0"/>
        <v>2.6388883200000004</v>
      </c>
      <c r="CV19" s="46"/>
      <c r="DD19" s="13"/>
    </row>
    <row r="20" spans="1:108" s="17" customFormat="1" x14ac:dyDescent="0.2">
      <c r="A20" s="17">
        <v>19</v>
      </c>
      <c r="AU20" s="18"/>
      <c r="CK20" s="17">
        <v>3</v>
      </c>
      <c r="CL20" s="17">
        <v>3</v>
      </c>
      <c r="CM20" s="17">
        <v>3</v>
      </c>
      <c r="CN20" s="17">
        <v>3</v>
      </c>
      <c r="CO20" s="17">
        <v>3</v>
      </c>
      <c r="CP20" s="17">
        <v>3</v>
      </c>
      <c r="CQ20" s="17">
        <v>3</v>
      </c>
      <c r="CR20" s="17">
        <v>3</v>
      </c>
      <c r="CS20" s="21">
        <f>SUMPRODUCT(B20:CR20,B$27:CR$27)</f>
        <v>9.6000000000000014</v>
      </c>
      <c r="CT20" s="19">
        <v>275.18740000000003</v>
      </c>
      <c r="CU20" s="46">
        <f t="shared" si="0"/>
        <v>2.6417990400000009</v>
      </c>
      <c r="CV20" s="46"/>
      <c r="DD20" s="13"/>
    </row>
    <row r="21" spans="1:108" s="17" customFormat="1" x14ac:dyDescent="0.2">
      <c r="A21" s="17">
        <v>20</v>
      </c>
      <c r="P21" s="17">
        <v>7</v>
      </c>
      <c r="Q21" s="17">
        <v>7</v>
      </c>
      <c r="AU21" s="18"/>
      <c r="CS21" s="21">
        <f>SUMPRODUCT(B21:CR21,B$27:CR$27)</f>
        <v>23.625</v>
      </c>
      <c r="CT21" s="19">
        <v>274.85129999999998</v>
      </c>
      <c r="CU21" s="46">
        <f t="shared" si="0"/>
        <v>6.493361962499999</v>
      </c>
      <c r="CV21" s="46"/>
      <c r="DD21" s="13"/>
    </row>
    <row r="22" spans="1:108" s="17" customFormat="1" x14ac:dyDescent="0.2">
      <c r="A22" s="17">
        <v>21</v>
      </c>
      <c r="AU22" s="18"/>
      <c r="CS22" s="21">
        <f>SUMPRODUCT(B22:CR22,B$27:CR$27)</f>
        <v>0</v>
      </c>
      <c r="CT22" s="19">
        <v>272.44779999999997</v>
      </c>
      <c r="CU22" s="46">
        <f t="shared" si="0"/>
        <v>0</v>
      </c>
      <c r="CV22" s="46"/>
      <c r="DD22" s="13"/>
    </row>
    <row r="23" spans="1:108" s="17" customFormat="1" x14ac:dyDescent="0.2">
      <c r="A23" s="17">
        <v>22</v>
      </c>
      <c r="AQ23" s="17">
        <v>7</v>
      </c>
      <c r="AR23" s="17">
        <v>7</v>
      </c>
      <c r="AS23" s="17">
        <v>7</v>
      </c>
      <c r="AT23" s="17">
        <v>7</v>
      </c>
      <c r="AU23" s="18"/>
      <c r="CS23" s="21">
        <f>SUMPRODUCT(B23:CR23,B$27:CR$27)</f>
        <v>50.399999999999991</v>
      </c>
      <c r="CT23" s="19">
        <v>273.37849999999997</v>
      </c>
      <c r="CU23" s="46">
        <f t="shared" si="0"/>
        <v>13.778276399999998</v>
      </c>
      <c r="CV23" s="46"/>
      <c r="DD23" s="13"/>
    </row>
    <row r="24" spans="1:108" s="6" customFormat="1" x14ac:dyDescent="0.2">
      <c r="A24" s="6">
        <v>23</v>
      </c>
      <c r="AU24" s="8"/>
      <c r="CS24" s="22">
        <f>SUMPRODUCT(B24:CR24,B$27:CR$27)</f>
        <v>0</v>
      </c>
      <c r="CT24" s="13">
        <v>271.45690000000002</v>
      </c>
      <c r="CU24" s="46">
        <f t="shared" si="0"/>
        <v>0</v>
      </c>
      <c r="CV24" s="47"/>
      <c r="DD24" s="13"/>
    </row>
    <row r="25" spans="1:108" s="6" customFormat="1" x14ac:dyDescent="0.2">
      <c r="A25" s="6">
        <v>24</v>
      </c>
      <c r="AU25" s="8"/>
      <c r="CS25" s="22">
        <f>SUMPRODUCT(B25:CR25,B$27:CR$27)</f>
        <v>0</v>
      </c>
      <c r="CT25" s="13">
        <v>270.64850000000001</v>
      </c>
      <c r="CU25" s="46">
        <f t="shared" si="0"/>
        <v>0</v>
      </c>
      <c r="CV25" s="47"/>
      <c r="DD25" s="13"/>
    </row>
    <row r="26" spans="1:108" x14ac:dyDescent="0.2">
      <c r="CT26"/>
      <c r="CU26" s="47">
        <f>SUM(CU2:CU25)</f>
        <v>262.31323854499999</v>
      </c>
      <c r="CV26" s="47">
        <f>CU26*52</f>
        <v>13640.288404339999</v>
      </c>
    </row>
    <row r="27" spans="1:108" x14ac:dyDescent="0.2">
      <c r="A27" s="5" t="s">
        <v>0</v>
      </c>
      <c r="B27">
        <v>1.6875</v>
      </c>
      <c r="C27">
        <v>1.6875</v>
      </c>
      <c r="D27">
        <v>1.6875</v>
      </c>
      <c r="E27">
        <v>1.6875</v>
      </c>
      <c r="F27">
        <v>1.6875</v>
      </c>
      <c r="G27">
        <v>1.6875</v>
      </c>
      <c r="H27">
        <v>1.6875</v>
      </c>
      <c r="I27">
        <v>1.6875</v>
      </c>
      <c r="J27">
        <v>1.6875</v>
      </c>
      <c r="K27">
        <v>1.6875</v>
      </c>
      <c r="L27">
        <v>1.6875</v>
      </c>
      <c r="M27">
        <v>1.6875</v>
      </c>
      <c r="N27">
        <v>1.6875</v>
      </c>
      <c r="O27" s="3">
        <v>1.6875</v>
      </c>
      <c r="P27">
        <v>1.6875</v>
      </c>
      <c r="Q27">
        <v>1.6875</v>
      </c>
      <c r="R27">
        <v>0.8</v>
      </c>
      <c r="S27">
        <v>0.6</v>
      </c>
      <c r="T27">
        <v>0.8</v>
      </c>
      <c r="U27">
        <v>0.6</v>
      </c>
      <c r="V27">
        <v>0.8</v>
      </c>
      <c r="W27">
        <v>0.6</v>
      </c>
      <c r="X27">
        <v>0.8</v>
      </c>
      <c r="Y27">
        <v>0.6</v>
      </c>
      <c r="Z27">
        <v>0.8</v>
      </c>
      <c r="AA27">
        <v>0.6</v>
      </c>
      <c r="AB27">
        <v>0.8</v>
      </c>
      <c r="AC27">
        <v>0.6</v>
      </c>
      <c r="AD27">
        <v>0.8</v>
      </c>
      <c r="AE27">
        <v>0.6</v>
      </c>
      <c r="AF27">
        <v>0.8</v>
      </c>
      <c r="AG27">
        <v>0.6</v>
      </c>
      <c r="AH27">
        <v>1.6</v>
      </c>
      <c r="AI27">
        <v>1.2</v>
      </c>
      <c r="AJ27">
        <v>0.8</v>
      </c>
      <c r="AK27">
        <v>0.8</v>
      </c>
      <c r="AL27">
        <v>0.8</v>
      </c>
      <c r="AM27">
        <v>1.2</v>
      </c>
      <c r="AN27">
        <v>1.2</v>
      </c>
      <c r="AO27">
        <v>1.2</v>
      </c>
      <c r="AP27">
        <v>1.2</v>
      </c>
      <c r="AQ27">
        <v>1.7999999999999998</v>
      </c>
      <c r="AR27">
        <v>1.7999999999999998</v>
      </c>
      <c r="AS27">
        <v>1.7999999999999998</v>
      </c>
      <c r="AT27">
        <v>1.7999999999999998</v>
      </c>
      <c r="AV27">
        <v>3</v>
      </c>
      <c r="AW27">
        <v>2.2000000000000002</v>
      </c>
      <c r="AX27">
        <v>3</v>
      </c>
      <c r="AY27">
        <v>2.2000000000000002</v>
      </c>
      <c r="AZ27">
        <v>3</v>
      </c>
      <c r="BA27">
        <v>2.2000000000000002</v>
      </c>
      <c r="BB27">
        <v>3</v>
      </c>
      <c r="BC27">
        <v>2.2000000000000002</v>
      </c>
      <c r="BD27">
        <v>3</v>
      </c>
      <c r="BE27">
        <v>2.2000000000000002</v>
      </c>
      <c r="BF27">
        <v>3</v>
      </c>
      <c r="BG27">
        <v>2.2000000000000002</v>
      </c>
      <c r="BH27">
        <v>3</v>
      </c>
      <c r="BI27">
        <v>2.2000000000000002</v>
      </c>
      <c r="BJ27">
        <v>3</v>
      </c>
      <c r="BK27">
        <v>2.2000000000000002</v>
      </c>
      <c r="BM27">
        <v>0.75</v>
      </c>
      <c r="BN27">
        <v>0.75</v>
      </c>
      <c r="BO27">
        <v>0.75</v>
      </c>
      <c r="BP27">
        <v>0.75</v>
      </c>
      <c r="BQ27">
        <v>0.75</v>
      </c>
      <c r="BR27">
        <v>0.75</v>
      </c>
      <c r="BS27">
        <v>0.75</v>
      </c>
      <c r="BT27">
        <v>0.75</v>
      </c>
      <c r="BU27">
        <v>0.75</v>
      </c>
      <c r="BV27">
        <v>0.75</v>
      </c>
      <c r="BW27">
        <v>0.75</v>
      </c>
      <c r="BX27">
        <v>0.75</v>
      </c>
      <c r="BY27">
        <v>0.75</v>
      </c>
      <c r="BZ27">
        <v>0.75</v>
      </c>
      <c r="CA27">
        <v>0.75</v>
      </c>
      <c r="CB27">
        <v>0.75</v>
      </c>
      <c r="CC27">
        <v>0.4</v>
      </c>
      <c r="CD27">
        <v>0.4</v>
      </c>
      <c r="CE27">
        <v>0.4</v>
      </c>
      <c r="CF27">
        <v>0.4</v>
      </c>
      <c r="CG27">
        <v>0.4</v>
      </c>
      <c r="CH27">
        <v>0.4</v>
      </c>
      <c r="CI27">
        <v>0.4</v>
      </c>
      <c r="CJ27">
        <v>0.4</v>
      </c>
      <c r="CK27">
        <v>0.4</v>
      </c>
      <c r="CL27">
        <v>0.4</v>
      </c>
      <c r="CM27">
        <v>0.4</v>
      </c>
      <c r="CN27">
        <v>0.4</v>
      </c>
      <c r="CO27">
        <v>0.4</v>
      </c>
      <c r="CP27">
        <v>0.4</v>
      </c>
      <c r="CQ27">
        <v>0.4</v>
      </c>
      <c r="CR27">
        <v>0.4</v>
      </c>
      <c r="CS27" s="51">
        <f>SUM(CS2:CS25)</f>
        <v>951.22500000000014</v>
      </c>
      <c r="CT27"/>
      <c r="CU27" s="47">
        <f>SUM(CU33:CU56)</f>
        <v>269.09405484249993</v>
      </c>
      <c r="CV27" s="47">
        <f>CU27*52</f>
        <v>13992.890851809996</v>
      </c>
    </row>
    <row r="28" spans="1:108" x14ac:dyDescent="0.2">
      <c r="CT28"/>
      <c r="CV28" s="47">
        <f>CV26-CV27</f>
        <v>-352.60244746999706</v>
      </c>
    </row>
    <row r="29" spans="1:108" ht="32" x14ac:dyDescent="0.2">
      <c r="A29" s="9" t="s">
        <v>1</v>
      </c>
      <c r="B29" s="3">
        <f>SUM(B2:B25)*B27</f>
        <v>23.625</v>
      </c>
      <c r="C29" s="3">
        <f t="shared" ref="C29:BN29" si="1">SUM(C2:C25)*C27</f>
        <v>23.625</v>
      </c>
      <c r="D29" s="3">
        <f t="shared" si="1"/>
        <v>23.625</v>
      </c>
      <c r="E29" s="3">
        <f t="shared" si="1"/>
        <v>23.625</v>
      </c>
      <c r="F29" s="3">
        <f t="shared" si="1"/>
        <v>23.625</v>
      </c>
      <c r="G29" s="3">
        <f t="shared" si="1"/>
        <v>23.625</v>
      </c>
      <c r="H29" s="3">
        <f t="shared" si="1"/>
        <v>23.625</v>
      </c>
      <c r="I29" s="3">
        <f t="shared" si="1"/>
        <v>23.625</v>
      </c>
      <c r="J29" s="3">
        <f t="shared" si="1"/>
        <v>23.625</v>
      </c>
      <c r="K29" s="3">
        <f t="shared" si="1"/>
        <v>23.625</v>
      </c>
      <c r="L29" s="3">
        <f t="shared" si="1"/>
        <v>23.625</v>
      </c>
      <c r="M29" s="3">
        <f t="shared" si="1"/>
        <v>23.625</v>
      </c>
      <c r="N29" s="3">
        <f t="shared" si="1"/>
        <v>23.625</v>
      </c>
      <c r="O29" s="3">
        <f t="shared" si="1"/>
        <v>23.625</v>
      </c>
      <c r="P29" s="3">
        <f t="shared" si="1"/>
        <v>35.4375</v>
      </c>
      <c r="Q29" s="3">
        <f t="shared" si="1"/>
        <v>35.4375</v>
      </c>
      <c r="R29" s="3">
        <f t="shared" si="1"/>
        <v>5.6000000000000005</v>
      </c>
      <c r="S29" s="3">
        <f t="shared" si="1"/>
        <v>4.2</v>
      </c>
      <c r="T29" s="3">
        <f t="shared" si="1"/>
        <v>5.6000000000000005</v>
      </c>
      <c r="U29" s="3">
        <f t="shared" si="1"/>
        <v>4.2</v>
      </c>
      <c r="V29" s="3">
        <f t="shared" si="1"/>
        <v>5.6000000000000005</v>
      </c>
      <c r="W29" s="3">
        <f t="shared" si="1"/>
        <v>4.2</v>
      </c>
      <c r="X29" s="3">
        <f t="shared" si="1"/>
        <v>5.6000000000000005</v>
      </c>
      <c r="Y29" s="3">
        <f t="shared" si="1"/>
        <v>4.2</v>
      </c>
      <c r="Z29" s="3">
        <f t="shared" si="1"/>
        <v>5.6000000000000005</v>
      </c>
      <c r="AA29" s="3">
        <f t="shared" si="1"/>
        <v>4.2</v>
      </c>
      <c r="AB29" s="3">
        <f t="shared" si="1"/>
        <v>5.6000000000000005</v>
      </c>
      <c r="AC29" s="3">
        <f t="shared" si="1"/>
        <v>4.2</v>
      </c>
      <c r="AD29" s="3">
        <f t="shared" si="1"/>
        <v>5.6000000000000005</v>
      </c>
      <c r="AE29" s="3">
        <f t="shared" si="1"/>
        <v>4.2</v>
      </c>
      <c r="AF29" s="3">
        <f t="shared" si="1"/>
        <v>5.6000000000000005</v>
      </c>
      <c r="AG29" s="3">
        <f t="shared" si="1"/>
        <v>4.2</v>
      </c>
      <c r="AH29" s="3">
        <f t="shared" ref="AH29:AP29" si="2">SUM(AH2:AH25)*AH27</f>
        <v>22.400000000000002</v>
      </c>
      <c r="AI29" s="3">
        <f t="shared" si="2"/>
        <v>16.8</v>
      </c>
      <c r="AJ29" s="3">
        <f t="shared" si="2"/>
        <v>11.200000000000001</v>
      </c>
      <c r="AK29" s="3">
        <f t="shared" si="2"/>
        <v>11.200000000000001</v>
      </c>
      <c r="AL29" s="3">
        <f t="shared" si="2"/>
        <v>11.200000000000001</v>
      </c>
      <c r="AM29" s="3">
        <f t="shared" si="2"/>
        <v>16.8</v>
      </c>
      <c r="AN29" s="3">
        <f t="shared" si="2"/>
        <v>16.8</v>
      </c>
      <c r="AO29" s="3">
        <f t="shared" si="2"/>
        <v>16.8</v>
      </c>
      <c r="AP29" s="3">
        <f t="shared" si="2"/>
        <v>16.8</v>
      </c>
      <c r="AQ29" s="3">
        <f>SUM(AQ3:AQ25)*AQ27</f>
        <v>37.799999999999997</v>
      </c>
      <c r="AR29" s="3">
        <f>SUM(AR3:AR25)*AR27</f>
        <v>37.799999999999997</v>
      </c>
      <c r="AS29" s="3">
        <f>SUM(AS3:AS25)*AS27</f>
        <v>37.799999999999997</v>
      </c>
      <c r="AT29" s="3">
        <f>SUM(AT3:AT25)*AT27</f>
        <v>37.799999999999997</v>
      </c>
      <c r="AU29" s="3">
        <f t="shared" si="1"/>
        <v>0</v>
      </c>
      <c r="AV29" s="3">
        <f t="shared" si="1"/>
        <v>9</v>
      </c>
      <c r="AW29" s="3">
        <f t="shared" si="1"/>
        <v>6.6000000000000005</v>
      </c>
      <c r="AX29" s="3">
        <f t="shared" si="1"/>
        <v>9</v>
      </c>
      <c r="AY29" s="3">
        <f t="shared" si="1"/>
        <v>6.6000000000000005</v>
      </c>
      <c r="AZ29" s="3">
        <f t="shared" si="1"/>
        <v>9</v>
      </c>
      <c r="BA29" s="3">
        <f t="shared" si="1"/>
        <v>6.6000000000000005</v>
      </c>
      <c r="BB29" s="3">
        <f t="shared" si="1"/>
        <v>9</v>
      </c>
      <c r="BC29" s="3">
        <f t="shared" si="1"/>
        <v>6.6000000000000005</v>
      </c>
      <c r="BD29" s="3">
        <f t="shared" si="1"/>
        <v>9</v>
      </c>
      <c r="BE29" s="3">
        <f t="shared" si="1"/>
        <v>6.6000000000000005</v>
      </c>
      <c r="BF29" s="3">
        <f t="shared" si="1"/>
        <v>9</v>
      </c>
      <c r="BG29" s="3">
        <f t="shared" si="1"/>
        <v>6.6000000000000005</v>
      </c>
      <c r="BH29" s="3">
        <f t="shared" si="1"/>
        <v>9</v>
      </c>
      <c r="BI29" s="3">
        <f t="shared" si="1"/>
        <v>6.6000000000000005</v>
      </c>
      <c r="BJ29" s="3">
        <f t="shared" si="1"/>
        <v>9</v>
      </c>
      <c r="BK29" s="3">
        <f t="shared" si="1"/>
        <v>6.6000000000000005</v>
      </c>
      <c r="BL29" s="3">
        <f t="shared" si="1"/>
        <v>0</v>
      </c>
      <c r="BM29" s="3">
        <f t="shared" si="1"/>
        <v>2.25</v>
      </c>
      <c r="BN29" s="3">
        <f t="shared" si="1"/>
        <v>2.25</v>
      </c>
      <c r="BO29" s="3">
        <f t="shared" ref="BO29:CR29" si="3">SUM(BO2:BO25)*BO27</f>
        <v>2.25</v>
      </c>
      <c r="BP29" s="3">
        <f t="shared" si="3"/>
        <v>2.25</v>
      </c>
      <c r="BQ29" s="3">
        <f t="shared" si="3"/>
        <v>2.25</v>
      </c>
      <c r="BR29" s="3">
        <f t="shared" si="3"/>
        <v>2.25</v>
      </c>
      <c r="BS29" s="3">
        <f t="shared" si="3"/>
        <v>2.25</v>
      </c>
      <c r="BT29" s="3">
        <f t="shared" si="3"/>
        <v>2.25</v>
      </c>
      <c r="BU29" s="3">
        <f t="shared" si="3"/>
        <v>2.25</v>
      </c>
      <c r="BV29" s="3">
        <f t="shared" si="3"/>
        <v>2.25</v>
      </c>
      <c r="BW29" s="3">
        <f t="shared" si="3"/>
        <v>2.25</v>
      </c>
      <c r="BX29" s="3">
        <f t="shared" si="3"/>
        <v>2.25</v>
      </c>
      <c r="BY29" s="3">
        <f t="shared" si="3"/>
        <v>2.25</v>
      </c>
      <c r="BZ29" s="3">
        <f t="shared" si="3"/>
        <v>2.25</v>
      </c>
      <c r="CA29" s="3">
        <f t="shared" si="3"/>
        <v>2.25</v>
      </c>
      <c r="CB29" s="3">
        <f t="shared" si="3"/>
        <v>2.25</v>
      </c>
      <c r="CC29" s="3">
        <f t="shared" si="3"/>
        <v>1.2000000000000002</v>
      </c>
      <c r="CD29" s="3">
        <f t="shared" si="3"/>
        <v>1.2000000000000002</v>
      </c>
      <c r="CE29" s="3">
        <f t="shared" si="3"/>
        <v>1.2000000000000002</v>
      </c>
      <c r="CF29" s="3">
        <f t="shared" si="3"/>
        <v>1.2000000000000002</v>
      </c>
      <c r="CG29" s="3">
        <f t="shared" si="3"/>
        <v>1.2000000000000002</v>
      </c>
      <c r="CH29" s="3">
        <f t="shared" si="3"/>
        <v>1.2000000000000002</v>
      </c>
      <c r="CI29" s="3">
        <f t="shared" si="3"/>
        <v>1.2000000000000002</v>
      </c>
      <c r="CJ29" s="3">
        <f t="shared" si="3"/>
        <v>1.2000000000000002</v>
      </c>
      <c r="CK29" s="3">
        <f t="shared" si="3"/>
        <v>1.2000000000000002</v>
      </c>
      <c r="CL29" s="3">
        <f t="shared" si="3"/>
        <v>1.2000000000000002</v>
      </c>
      <c r="CM29" s="3">
        <f t="shared" si="3"/>
        <v>1.2000000000000002</v>
      </c>
      <c r="CN29" s="3">
        <f t="shared" si="3"/>
        <v>1.2000000000000002</v>
      </c>
      <c r="CO29" s="3">
        <f t="shared" si="3"/>
        <v>1.2000000000000002</v>
      </c>
      <c r="CP29" s="3">
        <f t="shared" si="3"/>
        <v>1.2000000000000002</v>
      </c>
      <c r="CQ29" s="3">
        <f t="shared" si="3"/>
        <v>1.2000000000000002</v>
      </c>
      <c r="CR29" s="3">
        <f t="shared" si="3"/>
        <v>1.2000000000000002</v>
      </c>
    </row>
    <row r="30" spans="1:108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2" spans="1:108" ht="48" x14ac:dyDescent="0.2">
      <c r="A32" s="44" t="s">
        <v>10</v>
      </c>
      <c r="B32" s="1">
        <v>13</v>
      </c>
      <c r="C32" s="1">
        <v>14</v>
      </c>
      <c r="D32" s="1">
        <v>15</v>
      </c>
      <c r="E32" s="1">
        <v>16</v>
      </c>
      <c r="F32" s="1">
        <v>17</v>
      </c>
      <c r="G32" s="1">
        <v>19</v>
      </c>
      <c r="H32" s="1">
        <v>20</v>
      </c>
      <c r="I32" s="1">
        <v>21</v>
      </c>
      <c r="J32" s="1">
        <v>25</v>
      </c>
      <c r="K32" s="1">
        <v>26</v>
      </c>
      <c r="L32" s="1">
        <v>27</v>
      </c>
      <c r="M32" s="1">
        <v>28</v>
      </c>
      <c r="N32" s="4">
        <v>35</v>
      </c>
      <c r="O32" s="4">
        <v>36</v>
      </c>
      <c r="P32" s="4">
        <v>41</v>
      </c>
      <c r="Q32" s="4">
        <v>42</v>
      </c>
      <c r="R32" s="1">
        <v>50</v>
      </c>
      <c r="S32" s="1">
        <v>51</v>
      </c>
      <c r="T32" s="1">
        <v>52</v>
      </c>
      <c r="U32" s="1">
        <v>53</v>
      </c>
      <c r="V32" s="1">
        <v>54</v>
      </c>
      <c r="W32" s="1">
        <v>55</v>
      </c>
      <c r="X32" s="1">
        <v>56</v>
      </c>
      <c r="Y32" s="1">
        <v>57</v>
      </c>
      <c r="Z32" s="1">
        <v>58</v>
      </c>
      <c r="AA32" s="1">
        <v>59</v>
      </c>
      <c r="AB32" s="1">
        <v>60</v>
      </c>
      <c r="AC32" s="1">
        <v>61</v>
      </c>
      <c r="AD32" s="1">
        <v>62</v>
      </c>
      <c r="AE32" s="1">
        <v>63</v>
      </c>
      <c r="AF32" s="1">
        <v>64</v>
      </c>
      <c r="AG32" s="1">
        <v>65</v>
      </c>
      <c r="AH32" s="1">
        <v>66</v>
      </c>
      <c r="AI32" s="1">
        <v>67</v>
      </c>
      <c r="AJ32" s="1">
        <v>70</v>
      </c>
      <c r="AK32" s="1">
        <v>71</v>
      </c>
      <c r="AL32" s="1">
        <v>72</v>
      </c>
      <c r="AM32" s="1">
        <v>73</v>
      </c>
      <c r="AN32" s="1">
        <v>74</v>
      </c>
      <c r="AO32" s="1">
        <v>75</v>
      </c>
      <c r="AP32" s="1">
        <v>76</v>
      </c>
      <c r="AQ32" s="1">
        <v>90</v>
      </c>
      <c r="AR32" s="1">
        <v>91</v>
      </c>
      <c r="AS32" s="1">
        <v>92</v>
      </c>
      <c r="AT32" s="1">
        <v>93</v>
      </c>
      <c r="AU32" s="2">
        <v>94</v>
      </c>
      <c r="AV32" s="4">
        <v>100</v>
      </c>
      <c r="AW32" s="4">
        <v>101</v>
      </c>
      <c r="AX32" s="4">
        <v>102</v>
      </c>
      <c r="AY32" s="4">
        <v>103</v>
      </c>
      <c r="AZ32" s="4">
        <v>104</v>
      </c>
      <c r="BA32" s="4">
        <v>105</v>
      </c>
      <c r="BB32" s="4">
        <v>106</v>
      </c>
      <c r="BC32" s="4">
        <v>107</v>
      </c>
      <c r="BD32" s="4">
        <v>108</v>
      </c>
      <c r="BE32" s="4">
        <v>109</v>
      </c>
      <c r="BF32" s="4">
        <v>110</v>
      </c>
      <c r="BG32" s="4">
        <v>111</v>
      </c>
      <c r="BH32" s="4">
        <v>112</v>
      </c>
      <c r="BI32" s="4">
        <v>113</v>
      </c>
      <c r="BJ32" s="4">
        <v>114</v>
      </c>
      <c r="BK32" s="4">
        <v>115</v>
      </c>
      <c r="BL32" s="5">
        <v>116</v>
      </c>
      <c r="BM32" s="4">
        <v>130</v>
      </c>
      <c r="BN32" s="4">
        <v>131</v>
      </c>
      <c r="BO32" s="4">
        <v>132</v>
      </c>
      <c r="BP32" s="4">
        <v>133</v>
      </c>
      <c r="BQ32" s="4">
        <v>134</v>
      </c>
      <c r="BR32" s="4">
        <v>135</v>
      </c>
      <c r="BS32" s="4">
        <v>136</v>
      </c>
      <c r="BT32" s="4">
        <v>137</v>
      </c>
      <c r="BU32" s="4">
        <v>138</v>
      </c>
      <c r="BV32" s="4">
        <v>139</v>
      </c>
      <c r="BW32" s="4">
        <v>140</v>
      </c>
      <c r="BX32" s="4">
        <v>141</v>
      </c>
      <c r="BY32" s="4">
        <v>142</v>
      </c>
      <c r="BZ32" s="4">
        <v>143</v>
      </c>
      <c r="CA32" s="4">
        <v>144</v>
      </c>
      <c r="CB32" s="4">
        <v>145</v>
      </c>
      <c r="CC32" s="1">
        <v>146</v>
      </c>
      <c r="CD32" s="1">
        <v>147</v>
      </c>
      <c r="CE32" s="1">
        <v>148</v>
      </c>
      <c r="CF32" s="1">
        <v>149</v>
      </c>
      <c r="CG32" s="1">
        <v>150</v>
      </c>
      <c r="CH32" s="1">
        <v>151</v>
      </c>
      <c r="CI32" s="1">
        <v>152</v>
      </c>
      <c r="CJ32" s="1">
        <v>153</v>
      </c>
      <c r="CK32" s="1">
        <v>154</v>
      </c>
      <c r="CL32" s="1">
        <v>155</v>
      </c>
      <c r="CM32" s="1">
        <v>156</v>
      </c>
      <c r="CN32" s="1">
        <v>157</v>
      </c>
      <c r="CO32" s="1">
        <v>158</v>
      </c>
      <c r="CP32" s="1">
        <v>159</v>
      </c>
      <c r="CQ32" s="1">
        <v>160</v>
      </c>
      <c r="CR32" s="1">
        <v>161</v>
      </c>
      <c r="CS32" s="9" t="s">
        <v>3</v>
      </c>
      <c r="CT32" s="45" t="s">
        <v>4</v>
      </c>
      <c r="CU32" s="45" t="s">
        <v>2</v>
      </c>
    </row>
    <row r="33" spans="1:99" s="6" customFormat="1" x14ac:dyDescent="0.2">
      <c r="A33" s="6">
        <v>1</v>
      </c>
      <c r="AU33" s="8"/>
      <c r="CS33" s="6">
        <f>SUMPRODUCT(B33:CR33,B$27:CR$27)</f>
        <v>0</v>
      </c>
      <c r="CT33" s="48">
        <v>267.60230000000001</v>
      </c>
      <c r="CU33" s="47">
        <f>CS33*CT33/1000</f>
        <v>0</v>
      </c>
    </row>
    <row r="34" spans="1:99" s="6" customFormat="1" x14ac:dyDescent="0.2">
      <c r="A34" s="6">
        <v>2</v>
      </c>
      <c r="N34" s="6">
        <v>7</v>
      </c>
      <c r="O34" s="6">
        <v>7</v>
      </c>
      <c r="AU34" s="8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S34" s="6">
        <f>SUMPRODUCT(B34:CR34,B$27:CR$27)</f>
        <v>23.625</v>
      </c>
      <c r="CT34" s="48">
        <v>271.5378</v>
      </c>
      <c r="CU34" s="47">
        <f t="shared" ref="CU34:CU56" si="4">CS34*CT34/1000</f>
        <v>6.4150805250000005</v>
      </c>
    </row>
    <row r="35" spans="1:99" s="6" customFormat="1" x14ac:dyDescent="0.2">
      <c r="A35" s="6">
        <v>3</v>
      </c>
      <c r="O35" s="43"/>
      <c r="P35" s="43">
        <v>7</v>
      </c>
      <c r="Q35" s="43">
        <v>7</v>
      </c>
      <c r="AU35" s="8"/>
      <c r="CS35" s="6">
        <f>SUMPRODUCT(B35:CR35,B$27:CR$27)</f>
        <v>23.625</v>
      </c>
      <c r="CT35" s="48">
        <v>276.14190000000002</v>
      </c>
      <c r="CU35" s="47">
        <f t="shared" si="4"/>
        <v>6.5238523874999998</v>
      </c>
    </row>
    <row r="36" spans="1:99" s="6" customFormat="1" x14ac:dyDescent="0.2">
      <c r="A36" s="6">
        <v>4</v>
      </c>
      <c r="K36" s="43"/>
      <c r="L36" s="43"/>
      <c r="M36" s="43"/>
      <c r="N36" s="43"/>
      <c r="O36" s="43"/>
      <c r="P36" s="43"/>
      <c r="Q36" s="43"/>
      <c r="R36" s="43">
        <v>7</v>
      </c>
      <c r="S36" s="6">
        <v>7</v>
      </c>
      <c r="T36" s="6">
        <v>7</v>
      </c>
      <c r="U36" s="7">
        <v>7</v>
      </c>
      <c r="V36" s="7">
        <v>7</v>
      </c>
      <c r="W36" s="7">
        <v>7</v>
      </c>
      <c r="X36" s="7">
        <v>7</v>
      </c>
      <c r="Y36" s="7">
        <v>7</v>
      </c>
      <c r="Z36" s="7">
        <v>7</v>
      </c>
      <c r="AA36" s="7">
        <v>7</v>
      </c>
      <c r="AU36" s="8"/>
      <c r="AV36" s="6">
        <v>3</v>
      </c>
      <c r="AW36" s="6">
        <v>3</v>
      </c>
      <c r="AX36" s="6">
        <v>3</v>
      </c>
      <c r="AY36" s="6">
        <v>3</v>
      </c>
      <c r="CS36" s="6">
        <f>SUMPRODUCT(B36:CR36,B$27:CR$27)</f>
        <v>80.2</v>
      </c>
      <c r="CT36" s="48">
        <v>280.8802</v>
      </c>
      <c r="CU36" s="47">
        <f t="shared" si="4"/>
        <v>22.526592040000001</v>
      </c>
    </row>
    <row r="37" spans="1:99" s="17" customFormat="1" x14ac:dyDescent="0.2">
      <c r="A37" s="17">
        <v>5</v>
      </c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5"/>
      <c r="M37" s="15"/>
      <c r="N37" s="15"/>
      <c r="O37" s="15"/>
      <c r="P37" s="15"/>
      <c r="Q37" s="15"/>
      <c r="R37" s="15"/>
      <c r="S37" s="14"/>
      <c r="T37" s="14"/>
      <c r="U37" s="14"/>
      <c r="V37" s="14"/>
      <c r="W37" s="14"/>
      <c r="X37" s="14"/>
      <c r="Y37" s="14"/>
      <c r="Z37" s="14"/>
      <c r="AA37" s="14"/>
      <c r="AB37" s="14">
        <v>7</v>
      </c>
      <c r="AC37" s="14">
        <v>7</v>
      </c>
      <c r="AD37" s="14">
        <v>7</v>
      </c>
      <c r="AE37" s="14">
        <v>7</v>
      </c>
      <c r="AF37" s="14">
        <v>7</v>
      </c>
      <c r="AG37" s="14">
        <v>7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6">
        <v>7</v>
      </c>
      <c r="AV37" s="14"/>
      <c r="AW37" s="14"/>
      <c r="AX37" s="14"/>
      <c r="AY37" s="14"/>
      <c r="AZ37" s="14">
        <v>3</v>
      </c>
      <c r="BA37" s="14">
        <v>3</v>
      </c>
      <c r="BB37" s="14">
        <v>3</v>
      </c>
      <c r="BC37" s="14">
        <v>3</v>
      </c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7">
        <f>SUMPRODUCT(B37:CR37,B$27:CR$27)</f>
        <v>60.600000000000009</v>
      </c>
      <c r="CT37" s="49">
        <v>285.0693</v>
      </c>
      <c r="CU37" s="46">
        <f t="shared" si="4"/>
        <v>17.275199580000002</v>
      </c>
    </row>
    <row r="38" spans="1:99" s="17" customFormat="1" x14ac:dyDescent="0.2">
      <c r="A38" s="17">
        <v>6</v>
      </c>
      <c r="B38" s="14"/>
      <c r="C38" s="14"/>
      <c r="D38" s="14"/>
      <c r="E38" s="14"/>
      <c r="F38" s="14"/>
      <c r="G38" s="14"/>
      <c r="H38" s="14"/>
      <c r="I38" s="14"/>
      <c r="J38" s="14"/>
      <c r="K38" s="15"/>
      <c r="L38" s="15"/>
      <c r="M38" s="15"/>
      <c r="N38" s="15"/>
      <c r="O38" s="15"/>
      <c r="P38" s="15"/>
      <c r="Q38" s="15"/>
      <c r="R38" s="15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>
        <v>7</v>
      </c>
      <c r="AI38" s="14">
        <v>7</v>
      </c>
      <c r="AJ38" s="14">
        <v>7</v>
      </c>
      <c r="AK38" s="14">
        <v>7</v>
      </c>
      <c r="AL38" s="14">
        <v>7</v>
      </c>
      <c r="AM38" s="14">
        <v>7</v>
      </c>
      <c r="AN38" s="14">
        <v>7</v>
      </c>
      <c r="AO38" s="14">
        <v>7</v>
      </c>
      <c r="AP38" s="14">
        <v>7</v>
      </c>
      <c r="AQ38" s="14"/>
      <c r="AR38" s="14"/>
      <c r="AS38" s="14"/>
      <c r="AT38" s="14"/>
      <c r="AU38" s="16"/>
      <c r="AV38" s="14"/>
      <c r="AW38" s="14"/>
      <c r="AX38" s="14"/>
      <c r="AY38" s="14"/>
      <c r="AZ38" s="14"/>
      <c r="BA38" s="14"/>
      <c r="BB38" s="14"/>
      <c r="BC38" s="14"/>
      <c r="BD38" s="14">
        <v>3</v>
      </c>
      <c r="BE38" s="14">
        <v>3</v>
      </c>
      <c r="BF38" s="14">
        <v>3</v>
      </c>
      <c r="BG38" s="14">
        <v>3</v>
      </c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7">
        <f>SUMPRODUCT(B38:CR38,B$27:CR$27)</f>
        <v>101.19999999999999</v>
      </c>
      <c r="CT38" s="49">
        <v>286.84300000000002</v>
      </c>
      <c r="CU38" s="46">
        <f t="shared" si="4"/>
        <v>29.028511599999998</v>
      </c>
    </row>
    <row r="39" spans="1:99" s="17" customFormat="1" x14ac:dyDescent="0.2">
      <c r="A39" s="17">
        <v>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>
        <v>7</v>
      </c>
      <c r="AR39" s="14">
        <v>7</v>
      </c>
      <c r="AS39" s="14">
        <v>7</v>
      </c>
      <c r="AT39" s="14">
        <v>7</v>
      </c>
      <c r="AU39" s="16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>
        <v>3</v>
      </c>
      <c r="BI39" s="14">
        <v>3</v>
      </c>
      <c r="BJ39" s="14">
        <v>3</v>
      </c>
      <c r="BK39" s="14">
        <v>3</v>
      </c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7">
        <f>SUMPRODUCT(B39:CR39,B$27:CR$27)</f>
        <v>81.59999999999998</v>
      </c>
      <c r="CT39" s="49">
        <v>289.96879999999999</v>
      </c>
      <c r="CU39" s="46">
        <f t="shared" si="4"/>
        <v>23.661454079999992</v>
      </c>
    </row>
    <row r="40" spans="1:99" s="17" customFormat="1" x14ac:dyDescent="0.2">
      <c r="A40" s="17">
        <v>8</v>
      </c>
      <c r="B40" s="14">
        <v>7</v>
      </c>
      <c r="C40" s="14">
        <v>7</v>
      </c>
      <c r="D40" s="14">
        <v>7</v>
      </c>
      <c r="E40" s="14">
        <v>7</v>
      </c>
      <c r="F40" s="14">
        <v>7</v>
      </c>
      <c r="G40" s="14">
        <v>7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6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>
        <v>3</v>
      </c>
      <c r="BN40" s="14">
        <v>3</v>
      </c>
      <c r="BO40" s="14">
        <v>3</v>
      </c>
      <c r="BP40" s="14">
        <v>3</v>
      </c>
      <c r="BQ40" s="14">
        <v>3</v>
      </c>
      <c r="BR40" s="14">
        <v>3</v>
      </c>
      <c r="BS40" s="14">
        <v>3</v>
      </c>
      <c r="BT40" s="14">
        <v>3</v>
      </c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7">
        <f>SUMPRODUCT(B40:CR40,B$27:CR$27)</f>
        <v>88.875</v>
      </c>
      <c r="CT40" s="49">
        <v>292.3553</v>
      </c>
      <c r="CU40" s="46">
        <f t="shared" si="4"/>
        <v>25.983077287499999</v>
      </c>
    </row>
    <row r="41" spans="1:99" s="17" customFormat="1" x14ac:dyDescent="0.2">
      <c r="A41" s="17">
        <v>9</v>
      </c>
      <c r="B41" s="14"/>
      <c r="C41" s="14"/>
      <c r="D41" s="14"/>
      <c r="E41" s="14"/>
      <c r="F41" s="14"/>
      <c r="G41" s="14"/>
      <c r="H41" s="14">
        <v>7</v>
      </c>
      <c r="I41" s="14">
        <v>7</v>
      </c>
      <c r="J41" s="14">
        <v>7</v>
      </c>
      <c r="K41" s="14">
        <v>7</v>
      </c>
      <c r="L41" s="14">
        <v>7</v>
      </c>
      <c r="M41" s="14">
        <v>7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6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>
        <v>3</v>
      </c>
      <c r="BV41" s="14">
        <v>3</v>
      </c>
      <c r="BW41" s="14">
        <v>3</v>
      </c>
      <c r="BX41" s="14">
        <v>3</v>
      </c>
      <c r="BY41" s="14">
        <v>3</v>
      </c>
      <c r="BZ41" s="14">
        <v>3</v>
      </c>
      <c r="CA41" s="14">
        <v>3</v>
      </c>
      <c r="CB41" s="14">
        <v>3</v>
      </c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7">
        <f>SUMPRODUCT(B41:CR41,B$27:CR$27)</f>
        <v>88.875</v>
      </c>
      <c r="CT41" s="49">
        <v>294.60509999999999</v>
      </c>
      <c r="CU41" s="46">
        <f t="shared" si="4"/>
        <v>26.183028262499999</v>
      </c>
    </row>
    <row r="42" spans="1:99" s="17" customFormat="1" x14ac:dyDescent="0.2">
      <c r="A42" s="17">
        <v>10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6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>
        <v>3</v>
      </c>
      <c r="CD42" s="14">
        <v>3</v>
      </c>
      <c r="CE42" s="14">
        <v>3</v>
      </c>
      <c r="CF42" s="14">
        <v>3</v>
      </c>
      <c r="CG42" s="14">
        <v>3</v>
      </c>
      <c r="CH42" s="14">
        <v>3</v>
      </c>
      <c r="CI42" s="14">
        <v>3</v>
      </c>
      <c r="CJ42" s="14">
        <v>3</v>
      </c>
      <c r="CK42" s="14"/>
      <c r="CL42" s="14"/>
      <c r="CM42" s="14"/>
      <c r="CN42" s="14"/>
      <c r="CO42" s="14"/>
      <c r="CP42" s="14"/>
      <c r="CQ42" s="14"/>
      <c r="CR42" s="14"/>
      <c r="CS42" s="17">
        <f>SUMPRODUCT(B42:CR42,B$27:CR$27)</f>
        <v>9.6000000000000014</v>
      </c>
      <c r="CT42" s="49">
        <v>292.15269999999998</v>
      </c>
      <c r="CU42" s="46">
        <f t="shared" si="4"/>
        <v>2.8046659200000006</v>
      </c>
    </row>
    <row r="43" spans="1:99" s="17" customFormat="1" x14ac:dyDescent="0.2">
      <c r="A43" s="17">
        <v>11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6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>
        <v>3</v>
      </c>
      <c r="CL43" s="14">
        <v>3</v>
      </c>
      <c r="CM43" s="14">
        <v>3</v>
      </c>
      <c r="CN43" s="14">
        <v>3</v>
      </c>
      <c r="CO43" s="14">
        <v>3</v>
      </c>
      <c r="CP43" s="14">
        <v>3</v>
      </c>
      <c r="CQ43" s="14">
        <v>3</v>
      </c>
      <c r="CR43" s="14">
        <v>3</v>
      </c>
      <c r="CS43" s="17">
        <f>SUMPRODUCT(B43:CR43,B$27:CR$27)</f>
        <v>9.6000000000000014</v>
      </c>
      <c r="CT43" s="49">
        <v>287.64370000000002</v>
      </c>
      <c r="CU43" s="46">
        <f t="shared" si="4"/>
        <v>2.7613795200000002</v>
      </c>
    </row>
    <row r="44" spans="1:99" s="17" customFormat="1" x14ac:dyDescent="0.2">
      <c r="A44" s="17">
        <v>12</v>
      </c>
      <c r="AU44" s="18"/>
      <c r="CS44" s="17">
        <f>SUMPRODUCT(B44:CR44,B$27:CR$27)</f>
        <v>0</v>
      </c>
      <c r="CT44" s="49">
        <v>282.59640000000002</v>
      </c>
      <c r="CU44" s="46">
        <f t="shared" si="4"/>
        <v>0</v>
      </c>
    </row>
    <row r="45" spans="1:99" s="6" customFormat="1" x14ac:dyDescent="0.2">
      <c r="A45" s="6">
        <v>13</v>
      </c>
      <c r="P45" s="6">
        <v>7</v>
      </c>
      <c r="Q45" s="6">
        <v>7</v>
      </c>
      <c r="AQ45" s="6">
        <v>7</v>
      </c>
      <c r="AR45" s="6">
        <v>7</v>
      </c>
      <c r="AS45" s="6">
        <v>7</v>
      </c>
      <c r="AT45" s="6">
        <v>7</v>
      </c>
      <c r="AU45" s="8"/>
      <c r="CS45" s="6">
        <f>SUMPRODUCT(B45:CR45,B$27:CR$27)</f>
        <v>74.024999999999977</v>
      </c>
      <c r="CT45" s="48">
        <v>278.68369999999999</v>
      </c>
      <c r="CU45" s="47">
        <f t="shared" si="4"/>
        <v>20.629560892499995</v>
      </c>
    </row>
    <row r="46" spans="1:99" s="6" customFormat="1" x14ac:dyDescent="0.2">
      <c r="A46" s="6">
        <v>14</v>
      </c>
      <c r="AH46" s="6">
        <v>7</v>
      </c>
      <c r="AI46" s="6">
        <v>7</v>
      </c>
      <c r="AJ46" s="6">
        <v>7</v>
      </c>
      <c r="AK46" s="6">
        <v>7</v>
      </c>
      <c r="AL46" s="6">
        <v>7</v>
      </c>
      <c r="AM46" s="6">
        <v>7</v>
      </c>
      <c r="AN46" s="6">
        <v>7</v>
      </c>
      <c r="AO46" s="6">
        <v>7</v>
      </c>
      <c r="AP46" s="6">
        <v>7</v>
      </c>
      <c r="AU46" s="8"/>
      <c r="CS46" s="6">
        <f>SUMPRODUCT(B46:CR46,B$27:CR$27)</f>
        <v>70</v>
      </c>
      <c r="CT46" s="48">
        <v>275.71280000000002</v>
      </c>
      <c r="CU46" s="47">
        <f t="shared" si="4"/>
        <v>19.299896</v>
      </c>
    </row>
    <row r="47" spans="1:99" s="6" customFormat="1" x14ac:dyDescent="0.2">
      <c r="A47" s="6">
        <v>15</v>
      </c>
      <c r="AU47" s="8"/>
      <c r="CS47" s="6">
        <f>SUMPRODUCT(B47:CR47,B$27:CR$27)</f>
        <v>0</v>
      </c>
      <c r="CT47" s="48">
        <v>274.7756</v>
      </c>
      <c r="CU47" s="47">
        <f t="shared" si="4"/>
        <v>0</v>
      </c>
    </row>
    <row r="48" spans="1:99" s="6" customFormat="1" x14ac:dyDescent="0.2">
      <c r="A48" s="6">
        <v>16</v>
      </c>
      <c r="AU48" s="8"/>
      <c r="CS48" s="6">
        <f>SUMPRODUCT(B48:CR48,B$27:CR$27)</f>
        <v>0</v>
      </c>
      <c r="CT48" s="48">
        <v>276.21449999999999</v>
      </c>
      <c r="CU48" s="47">
        <f t="shared" si="4"/>
        <v>0</v>
      </c>
    </row>
    <row r="49" spans="1:99" s="6" customFormat="1" x14ac:dyDescent="0.2">
      <c r="A49" s="6">
        <v>17</v>
      </c>
      <c r="B49" s="6">
        <v>7</v>
      </c>
      <c r="C49" s="6">
        <v>7</v>
      </c>
      <c r="D49" s="6">
        <v>7</v>
      </c>
      <c r="E49" s="6">
        <v>7</v>
      </c>
      <c r="F49" s="6">
        <v>7</v>
      </c>
      <c r="G49" s="6">
        <v>7</v>
      </c>
      <c r="N49" s="6">
        <v>7</v>
      </c>
      <c r="O49" s="6">
        <v>7</v>
      </c>
      <c r="AU49" s="8"/>
      <c r="CS49" s="6">
        <f>SUMPRODUCT(B49:CR49,B$27:CR$27)</f>
        <v>94.5</v>
      </c>
      <c r="CT49" s="48">
        <v>276.78870000000001</v>
      </c>
      <c r="CU49" s="47">
        <f t="shared" si="4"/>
        <v>26.15653215</v>
      </c>
    </row>
    <row r="50" spans="1:99" s="6" customFormat="1" x14ac:dyDescent="0.2">
      <c r="A50" s="6">
        <v>18</v>
      </c>
      <c r="H50" s="6">
        <v>7</v>
      </c>
      <c r="I50" s="6">
        <v>7</v>
      </c>
      <c r="J50" s="6">
        <v>7</v>
      </c>
      <c r="K50" s="6">
        <v>7</v>
      </c>
      <c r="L50" s="6">
        <v>7</v>
      </c>
      <c r="M50" s="6">
        <v>7</v>
      </c>
      <c r="AU50" s="8"/>
      <c r="CS50" s="6">
        <f>SUMPRODUCT(B50:CR50,B$27:CR$27)</f>
        <v>70.875</v>
      </c>
      <c r="CT50" s="48">
        <v>274.88420000000002</v>
      </c>
      <c r="CU50" s="47">
        <f t="shared" si="4"/>
        <v>19.482417675000001</v>
      </c>
    </row>
    <row r="51" spans="1:99" s="6" customFormat="1" x14ac:dyDescent="0.2">
      <c r="A51" s="6">
        <v>19</v>
      </c>
      <c r="AQ51" s="6">
        <v>7</v>
      </c>
      <c r="AR51" s="6">
        <v>7</v>
      </c>
      <c r="AS51" s="6">
        <v>7</v>
      </c>
      <c r="AT51" s="6">
        <v>7</v>
      </c>
      <c r="AU51" s="8"/>
      <c r="CS51" s="6">
        <f>SUMPRODUCT(B51:CR51,B$27:CR$27)</f>
        <v>50.399999999999991</v>
      </c>
      <c r="CT51" s="48">
        <v>275.18740000000003</v>
      </c>
      <c r="CU51" s="47">
        <f t="shared" si="4"/>
        <v>13.869444959999999</v>
      </c>
    </row>
    <row r="52" spans="1:99" s="6" customFormat="1" x14ac:dyDescent="0.2">
      <c r="A52" s="6">
        <v>20</v>
      </c>
      <c r="P52" s="6">
        <v>7</v>
      </c>
      <c r="Q52" s="6">
        <v>7</v>
      </c>
      <c r="AU52" s="8"/>
      <c r="CS52" s="6">
        <f>SUMPRODUCT(B52:CR52,B$27:CR$27)</f>
        <v>23.625</v>
      </c>
      <c r="CT52" s="48">
        <v>274.85129999999998</v>
      </c>
      <c r="CU52" s="47">
        <f t="shared" si="4"/>
        <v>6.493361962499999</v>
      </c>
    </row>
    <row r="53" spans="1:99" s="6" customFormat="1" x14ac:dyDescent="0.2">
      <c r="A53" s="6">
        <v>21</v>
      </c>
      <c r="AU53" s="8"/>
      <c r="CS53" s="6">
        <f>SUMPRODUCT(B53:CR53,B$27:CR$27)</f>
        <v>0</v>
      </c>
      <c r="CT53" s="48">
        <v>272.44779999999997</v>
      </c>
      <c r="CU53" s="47">
        <f t="shared" si="4"/>
        <v>0</v>
      </c>
    </row>
    <row r="54" spans="1:99" s="6" customFormat="1" x14ac:dyDescent="0.2">
      <c r="A54" s="6">
        <v>22</v>
      </c>
      <c r="AU54" s="8"/>
      <c r="CS54" s="6">
        <f>SUMPRODUCT(B54:CR54,B$27:CR$27)</f>
        <v>0</v>
      </c>
      <c r="CT54" s="48">
        <v>273.37849999999997</v>
      </c>
      <c r="CU54" s="47">
        <f t="shared" si="4"/>
        <v>0</v>
      </c>
    </row>
    <row r="55" spans="1:99" s="6" customFormat="1" x14ac:dyDescent="0.2">
      <c r="A55" s="6">
        <v>23</v>
      </c>
      <c r="AU55" s="8"/>
      <c r="CS55" s="6">
        <f>SUMPRODUCT(B55:CR55,B$27:CR$27)</f>
        <v>0</v>
      </c>
      <c r="CT55" s="48">
        <v>271.45690000000002</v>
      </c>
      <c r="CU55" s="47">
        <f t="shared" si="4"/>
        <v>0</v>
      </c>
    </row>
    <row r="56" spans="1:99" s="6" customFormat="1" x14ac:dyDescent="0.2">
      <c r="A56" s="6">
        <v>24</v>
      </c>
      <c r="AU56" s="8"/>
      <c r="CS56" s="6">
        <f>SUMPRODUCT(B56:CR56,B$27:CR$27)</f>
        <v>0</v>
      </c>
      <c r="CT56" s="48">
        <v>270.64850000000001</v>
      </c>
      <c r="CU56" s="47">
        <f t="shared" si="4"/>
        <v>0</v>
      </c>
    </row>
    <row r="58" spans="1:99" x14ac:dyDescent="0.2">
      <c r="A58" s="5" t="s">
        <v>0</v>
      </c>
      <c r="B58">
        <v>1.6875</v>
      </c>
      <c r="C58">
        <v>1.6875</v>
      </c>
      <c r="D58">
        <v>1.6875</v>
      </c>
      <c r="E58">
        <v>1.6875</v>
      </c>
      <c r="F58">
        <v>1.6875</v>
      </c>
      <c r="G58">
        <v>1.6875</v>
      </c>
      <c r="H58">
        <v>1.6875</v>
      </c>
      <c r="I58">
        <v>1.6875</v>
      </c>
      <c r="J58">
        <v>1.6875</v>
      </c>
      <c r="K58">
        <v>1.6875</v>
      </c>
      <c r="L58">
        <v>1.6875</v>
      </c>
      <c r="M58">
        <v>1.6875</v>
      </c>
      <c r="N58">
        <v>1.6875</v>
      </c>
      <c r="O58" s="3">
        <v>1.6875</v>
      </c>
      <c r="P58">
        <v>1.6875</v>
      </c>
      <c r="Q58">
        <v>1.6875</v>
      </c>
      <c r="R58">
        <v>0.8</v>
      </c>
      <c r="S58">
        <v>0.6</v>
      </c>
      <c r="T58">
        <v>0.8</v>
      </c>
      <c r="U58">
        <v>0.6</v>
      </c>
      <c r="V58">
        <v>0.8</v>
      </c>
      <c r="W58">
        <v>0.6</v>
      </c>
      <c r="X58">
        <v>0.8</v>
      </c>
      <c r="Y58">
        <v>0.6</v>
      </c>
      <c r="Z58">
        <v>0.8</v>
      </c>
      <c r="AA58">
        <v>0.6</v>
      </c>
      <c r="AB58">
        <v>0.8</v>
      </c>
      <c r="AC58">
        <v>0.6</v>
      </c>
      <c r="AD58">
        <v>0.8</v>
      </c>
      <c r="AE58">
        <v>0.6</v>
      </c>
      <c r="AF58">
        <v>0.8</v>
      </c>
      <c r="AG58">
        <v>0.6</v>
      </c>
      <c r="AH58">
        <v>1.6</v>
      </c>
      <c r="AI58">
        <v>1.2</v>
      </c>
      <c r="AJ58">
        <v>0.8</v>
      </c>
      <c r="AK58">
        <v>0.8</v>
      </c>
      <c r="AL58">
        <v>0.8</v>
      </c>
      <c r="AM58">
        <v>1.2</v>
      </c>
      <c r="AN58">
        <v>1.2</v>
      </c>
      <c r="AO58">
        <v>1.2</v>
      </c>
      <c r="AP58">
        <v>1.2</v>
      </c>
      <c r="AQ58">
        <v>1.7999999999999998</v>
      </c>
      <c r="AR58">
        <v>1.7999999999999998</v>
      </c>
      <c r="AS58">
        <v>1.7999999999999998</v>
      </c>
      <c r="AT58">
        <v>1.7999999999999998</v>
      </c>
      <c r="AV58">
        <v>3</v>
      </c>
      <c r="AW58">
        <v>2.2000000000000002</v>
      </c>
      <c r="AX58">
        <v>3</v>
      </c>
      <c r="AY58">
        <v>2.2000000000000002</v>
      </c>
      <c r="AZ58">
        <v>3</v>
      </c>
      <c r="BA58">
        <v>2.2000000000000002</v>
      </c>
      <c r="BB58">
        <v>3</v>
      </c>
      <c r="BC58">
        <v>2.2000000000000002</v>
      </c>
      <c r="BD58">
        <v>3</v>
      </c>
      <c r="BE58">
        <v>2.2000000000000002</v>
      </c>
      <c r="BF58">
        <v>3</v>
      </c>
      <c r="BG58">
        <v>2.2000000000000002</v>
      </c>
      <c r="BH58">
        <v>3</v>
      </c>
      <c r="BI58">
        <v>2.2000000000000002</v>
      </c>
      <c r="BJ58">
        <v>3</v>
      </c>
      <c r="BK58">
        <v>2.2000000000000002</v>
      </c>
      <c r="BM58">
        <v>0.75</v>
      </c>
      <c r="BN58">
        <v>0.75</v>
      </c>
      <c r="BO58">
        <v>0.75</v>
      </c>
      <c r="BP58">
        <v>0.75</v>
      </c>
      <c r="BQ58">
        <v>0.75</v>
      </c>
      <c r="BR58">
        <v>0.75</v>
      </c>
      <c r="BS58">
        <v>0.75</v>
      </c>
      <c r="BT58">
        <v>0.75</v>
      </c>
      <c r="BU58">
        <v>0.75</v>
      </c>
      <c r="BV58">
        <v>0.75</v>
      </c>
      <c r="BW58">
        <v>0.75</v>
      </c>
      <c r="BX58">
        <v>0.75</v>
      </c>
      <c r="BY58">
        <v>0.75</v>
      </c>
      <c r="BZ58">
        <v>0.75</v>
      </c>
      <c r="CA58">
        <v>0.75</v>
      </c>
      <c r="CB58">
        <v>0.75</v>
      </c>
      <c r="CC58">
        <v>0.4</v>
      </c>
      <c r="CD58">
        <v>0.4</v>
      </c>
      <c r="CE58">
        <v>0.4</v>
      </c>
      <c r="CF58">
        <v>0.4</v>
      </c>
      <c r="CG58">
        <v>0.4</v>
      </c>
      <c r="CH58">
        <v>0.4</v>
      </c>
      <c r="CI58">
        <v>0.4</v>
      </c>
      <c r="CJ58">
        <v>0.4</v>
      </c>
      <c r="CK58">
        <v>0.4</v>
      </c>
      <c r="CL58">
        <v>0.4</v>
      </c>
      <c r="CM58">
        <v>0.4</v>
      </c>
      <c r="CN58">
        <v>0.4</v>
      </c>
      <c r="CO58">
        <v>0.4</v>
      </c>
      <c r="CP58">
        <v>0.4</v>
      </c>
      <c r="CQ58">
        <v>0.4</v>
      </c>
      <c r="CR58">
        <v>0.4</v>
      </c>
      <c r="CS58" s="52">
        <f>SUM(CS37:CS43)/(SUM(CS33:CS56))</f>
        <v>0.46292938053562516</v>
      </c>
      <c r="CU58" s="50"/>
    </row>
    <row r="60" spans="1:99" ht="32" x14ac:dyDescent="0.2">
      <c r="A60" s="9" t="s">
        <v>1</v>
      </c>
      <c r="B60" s="3">
        <f>SUM(B33:B56)*B58</f>
        <v>23.625</v>
      </c>
      <c r="C60" s="3">
        <f t="shared" ref="C60:BN60" si="5">SUM(C33:C56)*C58</f>
        <v>23.625</v>
      </c>
      <c r="D60" s="3">
        <f t="shared" si="5"/>
        <v>23.625</v>
      </c>
      <c r="E60" s="3">
        <f t="shared" si="5"/>
        <v>23.625</v>
      </c>
      <c r="F60" s="3">
        <f t="shared" si="5"/>
        <v>23.625</v>
      </c>
      <c r="G60" s="3">
        <f t="shared" si="5"/>
        <v>23.625</v>
      </c>
      <c r="H60" s="3">
        <f t="shared" si="5"/>
        <v>23.625</v>
      </c>
      <c r="I60" s="3">
        <f t="shared" si="5"/>
        <v>23.625</v>
      </c>
      <c r="J60" s="3">
        <f t="shared" si="5"/>
        <v>23.625</v>
      </c>
      <c r="K60" s="3">
        <f t="shared" si="5"/>
        <v>23.625</v>
      </c>
      <c r="L60" s="3">
        <f t="shared" si="5"/>
        <v>23.625</v>
      </c>
      <c r="M60" s="3">
        <f t="shared" si="5"/>
        <v>23.625</v>
      </c>
      <c r="N60" s="3">
        <f t="shared" si="5"/>
        <v>23.625</v>
      </c>
      <c r="O60" s="3">
        <f t="shared" si="5"/>
        <v>23.625</v>
      </c>
      <c r="P60" s="3">
        <f t="shared" si="5"/>
        <v>35.4375</v>
      </c>
      <c r="Q60" s="3">
        <f t="shared" si="5"/>
        <v>35.4375</v>
      </c>
      <c r="R60" s="3">
        <f t="shared" si="5"/>
        <v>5.6000000000000005</v>
      </c>
      <c r="S60" s="3">
        <f t="shared" si="5"/>
        <v>4.2</v>
      </c>
      <c r="T60" s="3">
        <f t="shared" si="5"/>
        <v>5.6000000000000005</v>
      </c>
      <c r="U60" s="3">
        <f t="shared" si="5"/>
        <v>4.2</v>
      </c>
      <c r="V60" s="3">
        <f t="shared" si="5"/>
        <v>5.6000000000000005</v>
      </c>
      <c r="W60" s="3">
        <f t="shared" si="5"/>
        <v>4.2</v>
      </c>
      <c r="X60" s="3">
        <f t="shared" si="5"/>
        <v>5.6000000000000005</v>
      </c>
      <c r="Y60" s="3">
        <f t="shared" si="5"/>
        <v>4.2</v>
      </c>
      <c r="Z60" s="3">
        <f t="shared" si="5"/>
        <v>5.6000000000000005</v>
      </c>
      <c r="AA60" s="3">
        <f t="shared" si="5"/>
        <v>4.2</v>
      </c>
      <c r="AB60" s="3">
        <f t="shared" si="5"/>
        <v>5.6000000000000005</v>
      </c>
      <c r="AC60" s="3">
        <f t="shared" si="5"/>
        <v>4.2</v>
      </c>
      <c r="AD60" s="3">
        <f t="shared" si="5"/>
        <v>5.6000000000000005</v>
      </c>
      <c r="AE60" s="3">
        <f t="shared" si="5"/>
        <v>4.2</v>
      </c>
      <c r="AF60" s="3">
        <f t="shared" si="5"/>
        <v>5.6000000000000005</v>
      </c>
      <c r="AG60" s="3">
        <f t="shared" si="5"/>
        <v>4.2</v>
      </c>
      <c r="AH60" s="3">
        <f t="shared" si="5"/>
        <v>22.400000000000002</v>
      </c>
      <c r="AI60" s="3">
        <f t="shared" si="5"/>
        <v>16.8</v>
      </c>
      <c r="AJ60" s="3">
        <f t="shared" si="5"/>
        <v>11.200000000000001</v>
      </c>
      <c r="AK60" s="3">
        <f t="shared" si="5"/>
        <v>11.200000000000001</v>
      </c>
      <c r="AL60" s="3">
        <f t="shared" si="5"/>
        <v>11.200000000000001</v>
      </c>
      <c r="AM60" s="3">
        <f t="shared" si="5"/>
        <v>16.8</v>
      </c>
      <c r="AN60" s="3">
        <f t="shared" si="5"/>
        <v>16.8</v>
      </c>
      <c r="AO60" s="3">
        <f t="shared" si="5"/>
        <v>16.8</v>
      </c>
      <c r="AP60" s="3">
        <f t="shared" si="5"/>
        <v>16.8</v>
      </c>
      <c r="AQ60" s="3">
        <f t="shared" si="5"/>
        <v>37.799999999999997</v>
      </c>
      <c r="AR60" s="3">
        <f t="shared" si="5"/>
        <v>37.799999999999997</v>
      </c>
      <c r="AS60" s="3">
        <f t="shared" si="5"/>
        <v>37.799999999999997</v>
      </c>
      <c r="AT60" s="3">
        <f t="shared" si="5"/>
        <v>37.799999999999997</v>
      </c>
      <c r="AU60" s="3">
        <f t="shared" si="5"/>
        <v>0</v>
      </c>
      <c r="AV60" s="3">
        <f t="shared" si="5"/>
        <v>9</v>
      </c>
      <c r="AW60" s="3">
        <f t="shared" si="5"/>
        <v>6.6000000000000005</v>
      </c>
      <c r="AX60" s="3">
        <f t="shared" si="5"/>
        <v>9</v>
      </c>
      <c r="AY60" s="3">
        <f t="shared" si="5"/>
        <v>6.6000000000000005</v>
      </c>
      <c r="AZ60" s="3">
        <f t="shared" si="5"/>
        <v>9</v>
      </c>
      <c r="BA60" s="3">
        <f t="shared" si="5"/>
        <v>6.6000000000000005</v>
      </c>
      <c r="BB60" s="3">
        <f t="shared" si="5"/>
        <v>9</v>
      </c>
      <c r="BC60" s="3">
        <f t="shared" si="5"/>
        <v>6.6000000000000005</v>
      </c>
      <c r="BD60" s="3">
        <f t="shared" si="5"/>
        <v>9</v>
      </c>
      <c r="BE60" s="3">
        <f t="shared" si="5"/>
        <v>6.6000000000000005</v>
      </c>
      <c r="BF60" s="3">
        <f t="shared" si="5"/>
        <v>9</v>
      </c>
      <c r="BG60" s="3">
        <f t="shared" si="5"/>
        <v>6.6000000000000005</v>
      </c>
      <c r="BH60" s="3">
        <f t="shared" si="5"/>
        <v>9</v>
      </c>
      <c r="BI60" s="3">
        <f t="shared" si="5"/>
        <v>6.6000000000000005</v>
      </c>
      <c r="BJ60" s="3">
        <f t="shared" si="5"/>
        <v>9</v>
      </c>
      <c r="BK60" s="3">
        <f t="shared" si="5"/>
        <v>6.6000000000000005</v>
      </c>
      <c r="BL60" s="3">
        <f t="shared" si="5"/>
        <v>0</v>
      </c>
      <c r="BM60" s="3">
        <f t="shared" si="5"/>
        <v>2.25</v>
      </c>
      <c r="BN60" s="3">
        <f t="shared" si="5"/>
        <v>2.25</v>
      </c>
      <c r="BO60" s="3">
        <f t="shared" ref="BO60:CR60" si="6">SUM(BO33:BO56)*BO58</f>
        <v>2.25</v>
      </c>
      <c r="BP60" s="3">
        <f t="shared" si="6"/>
        <v>2.25</v>
      </c>
      <c r="BQ60" s="3">
        <f t="shared" si="6"/>
        <v>2.25</v>
      </c>
      <c r="BR60" s="3">
        <f t="shared" si="6"/>
        <v>2.25</v>
      </c>
      <c r="BS60" s="3">
        <f t="shared" si="6"/>
        <v>2.25</v>
      </c>
      <c r="BT60" s="3">
        <f t="shared" si="6"/>
        <v>2.25</v>
      </c>
      <c r="BU60" s="3">
        <f t="shared" si="6"/>
        <v>2.25</v>
      </c>
      <c r="BV60" s="3">
        <f t="shared" si="6"/>
        <v>2.25</v>
      </c>
      <c r="BW60" s="3">
        <f t="shared" si="6"/>
        <v>2.25</v>
      </c>
      <c r="BX60" s="3">
        <f t="shared" si="6"/>
        <v>2.25</v>
      </c>
      <c r="BY60" s="3">
        <f t="shared" si="6"/>
        <v>2.25</v>
      </c>
      <c r="BZ60" s="3">
        <f t="shared" si="6"/>
        <v>2.25</v>
      </c>
      <c r="CA60" s="3">
        <f t="shared" si="6"/>
        <v>2.25</v>
      </c>
      <c r="CB60" s="3">
        <f t="shared" si="6"/>
        <v>2.25</v>
      </c>
      <c r="CC60" s="3">
        <f t="shared" si="6"/>
        <v>1.2000000000000002</v>
      </c>
      <c r="CD60" s="3">
        <f t="shared" si="6"/>
        <v>1.2000000000000002</v>
      </c>
      <c r="CE60" s="3">
        <f t="shared" si="6"/>
        <v>1.2000000000000002</v>
      </c>
      <c r="CF60" s="3">
        <f t="shared" si="6"/>
        <v>1.2000000000000002</v>
      </c>
      <c r="CG60" s="3">
        <f t="shared" si="6"/>
        <v>1.2000000000000002</v>
      </c>
      <c r="CH60" s="3">
        <f t="shared" si="6"/>
        <v>1.2000000000000002</v>
      </c>
      <c r="CI60" s="3">
        <f t="shared" si="6"/>
        <v>1.2000000000000002</v>
      </c>
      <c r="CJ60" s="3">
        <f t="shared" si="6"/>
        <v>1.2000000000000002</v>
      </c>
      <c r="CK60" s="3">
        <f t="shared" si="6"/>
        <v>1.2000000000000002</v>
      </c>
      <c r="CL60" s="3">
        <f t="shared" si="6"/>
        <v>1.2000000000000002</v>
      </c>
      <c r="CM60" s="3">
        <f t="shared" si="6"/>
        <v>1.2000000000000002</v>
      </c>
      <c r="CN60" s="3">
        <f t="shared" si="6"/>
        <v>1.2000000000000002</v>
      </c>
      <c r="CO60" s="3">
        <f t="shared" si="6"/>
        <v>1.2000000000000002</v>
      </c>
      <c r="CP60" s="3">
        <f t="shared" si="6"/>
        <v>1.2000000000000002</v>
      </c>
      <c r="CQ60" s="3">
        <f t="shared" si="6"/>
        <v>1.2000000000000002</v>
      </c>
      <c r="CR60" s="3">
        <f t="shared" si="6"/>
        <v>1.2000000000000002</v>
      </c>
      <c r="CS60" s="3"/>
    </row>
    <row r="61" spans="1:99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</sheetData>
  <pageMargins left="0.7" right="0.7" top="0.75" bottom="0.75" header="0.3" footer="0.3"/>
  <ignoredErrors>
    <ignoredError sqref="B29 C29:CR2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opLeftCell="A4" workbookViewId="0">
      <selection activeCell="Z99" sqref="Z99"/>
    </sheetView>
  </sheetViews>
  <sheetFormatPr baseColWidth="10" defaultRowHeight="16" x14ac:dyDescent="0.2"/>
  <cols>
    <col min="1" max="1" width="11.5" style="3" customWidth="1"/>
    <col min="2" max="4" width="3.1640625" bestFit="1" customWidth="1"/>
    <col min="5" max="5" width="4.1640625" bestFit="1" customWidth="1"/>
    <col min="6" max="25" width="3.1640625" bestFit="1" customWidth="1"/>
    <col min="27" max="27" width="12.33203125" style="11" bestFit="1" customWidth="1"/>
    <col min="29" max="29" width="4.1640625" bestFit="1" customWidth="1"/>
    <col min="30" max="38" width="2.1640625" bestFit="1" customWidth="1"/>
    <col min="39" max="53" width="3.1640625" bestFit="1" customWidth="1"/>
  </cols>
  <sheetData>
    <row r="1" spans="1:27" ht="32" x14ac:dyDescent="0.2">
      <c r="A1" s="40" t="s">
        <v>7</v>
      </c>
      <c r="B1" s="40"/>
      <c r="C1" s="40"/>
      <c r="D1" s="40"/>
      <c r="E1" s="40"/>
      <c r="F1" s="41" t="s">
        <v>5</v>
      </c>
      <c r="G1" s="41"/>
      <c r="H1" s="41"/>
      <c r="I1" s="41"/>
      <c r="J1" s="41"/>
      <c r="K1" s="41"/>
      <c r="L1" s="41"/>
      <c r="M1" s="41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7" x14ac:dyDescent="0.2">
      <c r="A2" s="23"/>
      <c r="B2" s="24">
        <v>1</v>
      </c>
      <c r="C2" s="24">
        <v>2</v>
      </c>
      <c r="D2" s="24">
        <v>3</v>
      </c>
      <c r="E2" s="24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AA2" s="10"/>
    </row>
    <row r="3" spans="1:27" x14ac:dyDescent="0.2">
      <c r="A3" s="26">
        <v>13</v>
      </c>
      <c r="B3" s="24"/>
      <c r="C3" s="24"/>
      <c r="D3" s="24"/>
      <c r="E3" s="24"/>
      <c r="F3" s="25"/>
      <c r="G3" s="25"/>
      <c r="H3" s="25"/>
      <c r="I3" s="25">
        <v>7</v>
      </c>
      <c r="J3" s="25"/>
      <c r="K3" s="25"/>
      <c r="L3" s="25"/>
      <c r="M3" s="25"/>
      <c r="N3" s="24"/>
      <c r="O3" s="24"/>
      <c r="P3" s="24"/>
      <c r="Q3" s="24"/>
      <c r="R3" s="24">
        <v>7</v>
      </c>
      <c r="S3" s="24"/>
      <c r="T3" s="24"/>
      <c r="U3" s="24"/>
      <c r="V3" s="24"/>
      <c r="W3" s="24"/>
      <c r="X3" s="24"/>
      <c r="Y3" s="24"/>
    </row>
    <row r="4" spans="1:27" x14ac:dyDescent="0.2">
      <c r="A4" s="26">
        <v>14</v>
      </c>
      <c r="B4" s="24"/>
      <c r="C4" s="24"/>
      <c r="D4" s="24"/>
      <c r="E4" s="24"/>
      <c r="F4" s="25"/>
      <c r="G4" s="25"/>
      <c r="H4" s="25"/>
      <c r="I4" s="25">
        <v>7</v>
      </c>
      <c r="J4" s="25"/>
      <c r="K4" s="25"/>
      <c r="L4" s="25"/>
      <c r="M4" s="25"/>
      <c r="N4" s="24"/>
      <c r="O4" s="24"/>
      <c r="P4" s="24"/>
      <c r="Q4" s="24"/>
      <c r="R4" s="24">
        <v>7</v>
      </c>
      <c r="S4" s="24"/>
      <c r="T4" s="24"/>
      <c r="U4" s="24"/>
      <c r="V4" s="24"/>
      <c r="W4" s="24"/>
      <c r="X4" s="24"/>
      <c r="Y4" s="24"/>
    </row>
    <row r="5" spans="1:27" x14ac:dyDescent="0.2">
      <c r="A5" s="26">
        <v>15</v>
      </c>
      <c r="B5" s="24"/>
      <c r="C5" s="24"/>
      <c r="D5" s="24"/>
      <c r="E5" s="24"/>
      <c r="F5" s="25"/>
      <c r="G5" s="25"/>
      <c r="H5" s="25"/>
      <c r="I5" s="25">
        <v>7</v>
      </c>
      <c r="J5" s="25"/>
      <c r="K5" s="25"/>
      <c r="L5" s="25"/>
      <c r="M5" s="25"/>
      <c r="N5" s="24"/>
      <c r="O5" s="24"/>
      <c r="P5" s="24"/>
      <c r="Q5" s="24"/>
      <c r="R5" s="24">
        <v>7</v>
      </c>
      <c r="S5" s="24"/>
      <c r="T5" s="24"/>
      <c r="U5" s="24"/>
      <c r="V5" s="24"/>
      <c r="W5" s="24"/>
      <c r="X5" s="24"/>
      <c r="Y5" s="24"/>
    </row>
    <row r="6" spans="1:27" x14ac:dyDescent="0.2">
      <c r="A6" s="26">
        <v>16</v>
      </c>
      <c r="B6" s="24"/>
      <c r="C6" s="24"/>
      <c r="D6" s="24"/>
      <c r="E6" s="24"/>
      <c r="F6" s="25"/>
      <c r="G6" s="25"/>
      <c r="H6" s="25"/>
      <c r="I6" s="25">
        <v>7</v>
      </c>
      <c r="J6" s="25"/>
      <c r="K6" s="25"/>
      <c r="L6" s="25"/>
      <c r="M6" s="25"/>
      <c r="N6" s="24"/>
      <c r="O6" s="24"/>
      <c r="P6" s="24"/>
      <c r="Q6" s="24"/>
      <c r="R6" s="24">
        <v>7</v>
      </c>
      <c r="S6" s="24"/>
      <c r="T6" s="24"/>
      <c r="U6" s="24"/>
      <c r="V6" s="24"/>
      <c r="W6" s="24"/>
      <c r="X6" s="24"/>
      <c r="Y6" s="24"/>
    </row>
    <row r="7" spans="1:27" x14ac:dyDescent="0.2">
      <c r="A7" s="26">
        <v>17</v>
      </c>
      <c r="B7" s="24"/>
      <c r="C7" s="24"/>
      <c r="D7" s="24"/>
      <c r="E7" s="24"/>
      <c r="F7" s="25"/>
      <c r="G7" s="25"/>
      <c r="H7" s="25"/>
      <c r="I7" s="25">
        <v>7</v>
      </c>
      <c r="J7" s="25"/>
      <c r="K7" s="25"/>
      <c r="L7" s="25"/>
      <c r="M7" s="25"/>
      <c r="N7" s="24"/>
      <c r="O7" s="24"/>
      <c r="P7" s="24"/>
      <c r="Q7" s="24"/>
      <c r="R7" s="24">
        <v>7</v>
      </c>
      <c r="S7" s="24"/>
      <c r="T7" s="24"/>
      <c r="U7" s="24"/>
      <c r="V7" s="24"/>
      <c r="W7" s="24"/>
      <c r="X7" s="24"/>
      <c r="Y7" s="24"/>
    </row>
    <row r="8" spans="1:27" x14ac:dyDescent="0.2">
      <c r="A8" s="26">
        <v>19</v>
      </c>
      <c r="B8" s="24"/>
      <c r="C8" s="24"/>
      <c r="D8" s="24"/>
      <c r="E8" s="24"/>
      <c r="F8" s="25"/>
      <c r="G8" s="25"/>
      <c r="H8" s="25"/>
      <c r="I8" s="25">
        <v>7</v>
      </c>
      <c r="J8" s="25"/>
      <c r="K8" s="25"/>
      <c r="L8" s="25"/>
      <c r="M8" s="25"/>
      <c r="N8" s="24"/>
      <c r="O8" s="24"/>
      <c r="P8" s="24"/>
      <c r="Q8" s="24"/>
      <c r="R8" s="24">
        <v>7</v>
      </c>
      <c r="S8" s="24"/>
      <c r="T8" s="24"/>
      <c r="U8" s="24"/>
      <c r="V8" s="24"/>
      <c r="W8" s="24"/>
      <c r="X8" s="24"/>
      <c r="Y8" s="24"/>
    </row>
    <row r="9" spans="1:27" x14ac:dyDescent="0.2">
      <c r="A9" s="26">
        <v>20</v>
      </c>
      <c r="B9" s="24"/>
      <c r="C9" s="24"/>
      <c r="D9" s="24"/>
      <c r="E9" s="24"/>
      <c r="F9" s="25"/>
      <c r="G9" s="25"/>
      <c r="H9" s="25"/>
      <c r="I9" s="25"/>
      <c r="J9" s="25">
        <v>7</v>
      </c>
      <c r="K9" s="25"/>
      <c r="L9" s="25"/>
      <c r="M9" s="25"/>
      <c r="N9" s="24"/>
      <c r="O9" s="24"/>
      <c r="P9" s="24"/>
      <c r="Q9" s="24"/>
      <c r="R9" s="24"/>
      <c r="S9" s="24">
        <v>7</v>
      </c>
      <c r="T9" s="24"/>
      <c r="U9" s="24"/>
      <c r="V9" s="24"/>
      <c r="W9" s="24"/>
      <c r="X9" s="24"/>
      <c r="Y9" s="24"/>
    </row>
    <row r="10" spans="1:27" x14ac:dyDescent="0.2">
      <c r="A10" s="26">
        <v>21</v>
      </c>
      <c r="B10" s="24"/>
      <c r="C10" s="24"/>
      <c r="D10" s="24"/>
      <c r="E10" s="24"/>
      <c r="F10" s="25"/>
      <c r="G10" s="25"/>
      <c r="H10" s="25"/>
      <c r="I10" s="25"/>
      <c r="J10" s="25">
        <v>7</v>
      </c>
      <c r="K10" s="25"/>
      <c r="L10" s="25"/>
      <c r="M10" s="25"/>
      <c r="N10" s="24"/>
      <c r="O10" s="24"/>
      <c r="P10" s="24"/>
      <c r="Q10" s="24"/>
      <c r="R10" s="24"/>
      <c r="S10" s="24">
        <v>7</v>
      </c>
      <c r="T10" s="24"/>
      <c r="U10" s="24"/>
      <c r="V10" s="24"/>
      <c r="W10" s="24"/>
      <c r="X10" s="24"/>
      <c r="Y10" s="24"/>
    </row>
    <row r="11" spans="1:27" x14ac:dyDescent="0.2">
      <c r="A11" s="26">
        <v>25</v>
      </c>
      <c r="B11" s="24"/>
      <c r="C11" s="24"/>
      <c r="D11" s="24"/>
      <c r="E11" s="24"/>
      <c r="F11" s="25"/>
      <c r="G11" s="25"/>
      <c r="H11" s="25"/>
      <c r="I11" s="25"/>
      <c r="J11" s="25">
        <v>7</v>
      </c>
      <c r="K11" s="25"/>
      <c r="L11" s="25"/>
      <c r="M11" s="25"/>
      <c r="N11" s="24"/>
      <c r="O11" s="24"/>
      <c r="P11" s="24"/>
      <c r="Q11" s="24"/>
      <c r="R11" s="24"/>
      <c r="S11" s="24">
        <v>7</v>
      </c>
      <c r="T11" s="24"/>
      <c r="U11" s="24"/>
      <c r="V11" s="24"/>
      <c r="W11" s="24"/>
      <c r="X11" s="24"/>
      <c r="Y11" s="24"/>
    </row>
    <row r="12" spans="1:27" x14ac:dyDescent="0.2">
      <c r="A12" s="26">
        <v>26</v>
      </c>
      <c r="B12" s="24"/>
      <c r="C12" s="24"/>
      <c r="D12" s="24"/>
      <c r="E12" s="24"/>
      <c r="F12" s="25"/>
      <c r="G12" s="25"/>
      <c r="H12" s="25"/>
      <c r="I12" s="25"/>
      <c r="J12" s="25">
        <v>7</v>
      </c>
      <c r="K12" s="25"/>
      <c r="L12" s="25"/>
      <c r="M12" s="25"/>
      <c r="N12" s="24"/>
      <c r="O12" s="24"/>
      <c r="P12" s="24"/>
      <c r="Q12" s="24"/>
      <c r="R12" s="24"/>
      <c r="S12" s="24">
        <v>7</v>
      </c>
      <c r="T12" s="24"/>
      <c r="U12" s="24"/>
      <c r="V12" s="24"/>
      <c r="W12" s="24"/>
      <c r="X12" s="24"/>
      <c r="Y12" s="24"/>
    </row>
    <row r="13" spans="1:27" x14ac:dyDescent="0.2">
      <c r="A13" s="26">
        <v>27</v>
      </c>
      <c r="B13" s="24"/>
      <c r="C13" s="24"/>
      <c r="D13" s="24"/>
      <c r="E13" s="24"/>
      <c r="F13" s="25"/>
      <c r="G13" s="25"/>
      <c r="H13" s="25"/>
      <c r="I13" s="25"/>
      <c r="J13" s="25">
        <v>7</v>
      </c>
      <c r="K13" s="25"/>
      <c r="L13" s="25"/>
      <c r="M13" s="25"/>
      <c r="N13" s="24"/>
      <c r="O13" s="24"/>
      <c r="P13" s="24"/>
      <c r="Q13" s="24"/>
      <c r="R13" s="24"/>
      <c r="S13" s="24">
        <v>7</v>
      </c>
      <c r="T13" s="24"/>
      <c r="U13" s="24"/>
      <c r="V13" s="24"/>
      <c r="W13" s="24"/>
      <c r="X13" s="24"/>
      <c r="Y13" s="24"/>
    </row>
    <row r="14" spans="1:27" x14ac:dyDescent="0.2">
      <c r="A14" s="26">
        <v>28</v>
      </c>
      <c r="B14" s="24"/>
      <c r="C14" s="24"/>
      <c r="D14" s="24"/>
      <c r="E14" s="24"/>
      <c r="F14" s="25"/>
      <c r="G14" s="25"/>
      <c r="H14" s="25"/>
      <c r="I14" s="25"/>
      <c r="J14" s="25">
        <v>7</v>
      </c>
      <c r="K14" s="25"/>
      <c r="L14" s="25"/>
      <c r="M14" s="25"/>
      <c r="N14" s="24"/>
      <c r="O14" s="24"/>
      <c r="P14" s="24"/>
      <c r="Q14" s="24"/>
      <c r="R14" s="24"/>
      <c r="S14" s="24">
        <v>7</v>
      </c>
      <c r="T14" s="24"/>
      <c r="U14" s="24"/>
      <c r="V14" s="24"/>
      <c r="W14" s="24"/>
      <c r="X14" s="24"/>
      <c r="Y14" s="24"/>
    </row>
    <row r="15" spans="1:27" x14ac:dyDescent="0.2">
      <c r="A15" s="26">
        <v>35</v>
      </c>
      <c r="B15" s="24"/>
      <c r="C15" s="24">
        <v>7</v>
      </c>
      <c r="D15" s="24"/>
      <c r="E15" s="24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  <c r="Q15" s="24"/>
      <c r="R15" s="24">
        <v>7</v>
      </c>
      <c r="S15" s="24"/>
      <c r="T15" s="24"/>
      <c r="U15" s="24"/>
      <c r="V15" s="24"/>
      <c r="W15" s="24"/>
      <c r="X15" s="24"/>
      <c r="Y15" s="24"/>
    </row>
    <row r="16" spans="1:27" x14ac:dyDescent="0.2">
      <c r="A16" s="26">
        <v>36</v>
      </c>
      <c r="B16" s="24"/>
      <c r="C16" s="24">
        <v>7</v>
      </c>
      <c r="D16" s="24"/>
      <c r="E16" s="24"/>
      <c r="F16" s="25"/>
      <c r="G16" s="25"/>
      <c r="H16" s="25"/>
      <c r="I16" s="25"/>
      <c r="J16" s="25"/>
      <c r="K16" s="25"/>
      <c r="L16" s="25"/>
      <c r="M16" s="25"/>
      <c r="N16" s="24"/>
      <c r="O16" s="24"/>
      <c r="P16" s="24"/>
      <c r="Q16" s="24"/>
      <c r="R16" s="24">
        <v>7</v>
      </c>
      <c r="S16" s="24"/>
      <c r="T16" s="24"/>
      <c r="U16" s="24"/>
      <c r="V16" s="24"/>
      <c r="W16" s="24"/>
      <c r="X16" s="24"/>
      <c r="Y16" s="24"/>
    </row>
    <row r="17" spans="1:25" x14ac:dyDescent="0.2">
      <c r="A17" s="26">
        <v>41</v>
      </c>
      <c r="B17" s="24"/>
      <c r="C17" s="24"/>
      <c r="D17" s="24">
        <v>7</v>
      </c>
      <c r="E17" s="24"/>
      <c r="F17" s="25"/>
      <c r="G17" s="25"/>
      <c r="H17" s="25"/>
      <c r="I17" s="25"/>
      <c r="J17" s="25"/>
      <c r="K17" s="25"/>
      <c r="L17" s="25"/>
      <c r="M17" s="25"/>
      <c r="N17" s="24">
        <v>7</v>
      </c>
      <c r="O17" s="24"/>
      <c r="P17" s="24"/>
      <c r="Q17" s="24"/>
      <c r="R17" s="24"/>
      <c r="S17" s="24"/>
      <c r="T17" s="24"/>
      <c r="U17" s="24">
        <v>7</v>
      </c>
      <c r="V17" s="24"/>
      <c r="W17" s="24"/>
      <c r="X17" s="24"/>
      <c r="Y17" s="24"/>
    </row>
    <row r="18" spans="1:25" x14ac:dyDescent="0.2">
      <c r="A18" s="26">
        <v>42</v>
      </c>
      <c r="B18" s="24"/>
      <c r="C18" s="24"/>
      <c r="D18" s="24">
        <v>7</v>
      </c>
      <c r="E18" s="24"/>
      <c r="F18" s="25"/>
      <c r="G18" s="25"/>
      <c r="H18" s="25"/>
      <c r="I18" s="25"/>
      <c r="J18" s="25"/>
      <c r="K18" s="25"/>
      <c r="L18" s="25"/>
      <c r="M18" s="25"/>
      <c r="N18" s="24">
        <v>7</v>
      </c>
      <c r="O18" s="24"/>
      <c r="P18" s="24"/>
      <c r="Q18" s="24"/>
      <c r="R18" s="24"/>
      <c r="S18" s="24"/>
      <c r="T18" s="24"/>
      <c r="U18" s="24">
        <v>7</v>
      </c>
      <c r="V18" s="24"/>
      <c r="W18" s="24"/>
      <c r="X18" s="24"/>
      <c r="Y18" s="24"/>
    </row>
    <row r="19" spans="1:25" x14ac:dyDescent="0.2">
      <c r="A19" s="26">
        <v>50</v>
      </c>
      <c r="B19" s="24"/>
      <c r="C19" s="24"/>
      <c r="D19" s="24"/>
      <c r="E19" s="24">
        <v>7</v>
      </c>
      <c r="F19" s="25"/>
      <c r="G19" s="25"/>
      <c r="H19" s="25"/>
      <c r="I19" s="25"/>
      <c r="J19" s="25"/>
      <c r="K19" s="25"/>
      <c r="L19" s="25"/>
      <c r="M19" s="25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x14ac:dyDescent="0.2">
      <c r="A20" s="26">
        <v>51</v>
      </c>
      <c r="B20" s="24"/>
      <c r="C20" s="24"/>
      <c r="D20" s="24"/>
      <c r="E20" s="24">
        <v>7</v>
      </c>
      <c r="F20" s="25"/>
      <c r="G20" s="25"/>
      <c r="H20" s="25"/>
      <c r="I20" s="25"/>
      <c r="J20" s="25"/>
      <c r="K20" s="25"/>
      <c r="L20" s="25"/>
      <c r="M20" s="25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2">
      <c r="A21" s="26">
        <v>52</v>
      </c>
      <c r="B21" s="24"/>
      <c r="C21" s="24"/>
      <c r="D21" s="24"/>
      <c r="E21" s="24">
        <v>7</v>
      </c>
      <c r="F21" s="25"/>
      <c r="G21" s="25"/>
      <c r="H21" s="25"/>
      <c r="I21" s="25"/>
      <c r="J21" s="25"/>
      <c r="K21" s="25"/>
      <c r="L21" s="25"/>
      <c r="M21" s="2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2">
      <c r="A22" s="26">
        <v>53</v>
      </c>
      <c r="B22" s="24"/>
      <c r="C22" s="24"/>
      <c r="D22" s="24"/>
      <c r="E22" s="27">
        <v>7</v>
      </c>
      <c r="F22" s="25"/>
      <c r="G22" s="25"/>
      <c r="H22" s="25"/>
      <c r="I22" s="25"/>
      <c r="J22" s="25"/>
      <c r="K22" s="25"/>
      <c r="L22" s="25"/>
      <c r="M22" s="25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x14ac:dyDescent="0.2">
      <c r="A23" s="26">
        <v>54</v>
      </c>
      <c r="B23" s="24"/>
      <c r="C23" s="24"/>
      <c r="D23" s="24"/>
      <c r="E23" s="27">
        <v>7</v>
      </c>
      <c r="F23" s="25"/>
      <c r="G23" s="25"/>
      <c r="H23" s="25"/>
      <c r="I23" s="25"/>
      <c r="J23" s="25"/>
      <c r="K23" s="25"/>
      <c r="L23" s="25"/>
      <c r="M23" s="25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2">
      <c r="A24" s="26">
        <v>55</v>
      </c>
      <c r="B24" s="24"/>
      <c r="C24" s="24"/>
      <c r="D24" s="24"/>
      <c r="E24" s="27">
        <v>7</v>
      </c>
      <c r="F24" s="25"/>
      <c r="G24" s="25"/>
      <c r="H24" s="25"/>
      <c r="I24" s="25"/>
      <c r="J24" s="25"/>
      <c r="K24" s="25"/>
      <c r="L24" s="25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x14ac:dyDescent="0.2">
      <c r="A25" s="26">
        <v>56</v>
      </c>
      <c r="B25" s="24"/>
      <c r="C25" s="24"/>
      <c r="D25" s="24"/>
      <c r="E25" s="27">
        <v>7</v>
      </c>
      <c r="F25" s="25"/>
      <c r="G25" s="25"/>
      <c r="H25" s="25"/>
      <c r="I25" s="25"/>
      <c r="J25" s="25"/>
      <c r="K25" s="25"/>
      <c r="L25" s="25"/>
      <c r="M25" s="25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x14ac:dyDescent="0.2">
      <c r="A26" s="26">
        <v>57</v>
      </c>
      <c r="B26" s="24"/>
      <c r="C26" s="24"/>
      <c r="D26" s="24"/>
      <c r="E26" s="27">
        <v>7</v>
      </c>
      <c r="F26" s="25"/>
      <c r="G26" s="25"/>
      <c r="H26" s="25"/>
      <c r="I26" s="25"/>
      <c r="J26" s="25"/>
      <c r="K26" s="25"/>
      <c r="L26" s="25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x14ac:dyDescent="0.2">
      <c r="A27" s="26">
        <v>58</v>
      </c>
      <c r="B27" s="24"/>
      <c r="C27" s="24"/>
      <c r="D27" s="24"/>
      <c r="E27" s="27">
        <v>7</v>
      </c>
      <c r="F27" s="25"/>
      <c r="G27" s="25"/>
      <c r="H27" s="25"/>
      <c r="I27" s="25"/>
      <c r="J27" s="25"/>
      <c r="K27" s="25"/>
      <c r="L27" s="25"/>
      <c r="M27" s="25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x14ac:dyDescent="0.2">
      <c r="A28" s="26">
        <v>59</v>
      </c>
      <c r="B28" s="24"/>
      <c r="C28" s="24"/>
      <c r="D28" s="24"/>
      <c r="E28" s="27">
        <v>7</v>
      </c>
      <c r="F28" s="25"/>
      <c r="G28" s="25"/>
      <c r="H28" s="25"/>
      <c r="I28" s="25"/>
      <c r="J28" s="25"/>
      <c r="K28" s="25"/>
      <c r="L28" s="25"/>
      <c r="M28" s="25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x14ac:dyDescent="0.2">
      <c r="A29" s="26">
        <v>60</v>
      </c>
      <c r="B29" s="24"/>
      <c r="C29" s="24"/>
      <c r="D29" s="24"/>
      <c r="E29" s="24"/>
      <c r="F29" s="25">
        <v>7</v>
      </c>
      <c r="G29" s="25"/>
      <c r="H29" s="25"/>
      <c r="I29" s="25"/>
      <c r="J29" s="25"/>
      <c r="K29" s="25"/>
      <c r="L29" s="25"/>
      <c r="M29" s="25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x14ac:dyDescent="0.2">
      <c r="A30" s="26">
        <v>61</v>
      </c>
      <c r="B30" s="24"/>
      <c r="C30" s="24"/>
      <c r="D30" s="24"/>
      <c r="E30" s="24"/>
      <c r="F30" s="25">
        <v>7</v>
      </c>
      <c r="G30" s="25"/>
      <c r="H30" s="25"/>
      <c r="I30" s="25"/>
      <c r="J30" s="25"/>
      <c r="K30" s="25"/>
      <c r="L30" s="25"/>
      <c r="M30" s="25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x14ac:dyDescent="0.2">
      <c r="A31" s="26">
        <v>62</v>
      </c>
      <c r="B31" s="24"/>
      <c r="C31" s="24"/>
      <c r="D31" s="24"/>
      <c r="E31" s="24"/>
      <c r="F31" s="25">
        <v>7</v>
      </c>
      <c r="G31" s="25"/>
      <c r="H31" s="25"/>
      <c r="I31" s="25"/>
      <c r="J31" s="25"/>
      <c r="K31" s="25"/>
      <c r="L31" s="25"/>
      <c r="M31" s="25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x14ac:dyDescent="0.2">
      <c r="A32" s="26">
        <v>63</v>
      </c>
      <c r="B32" s="24"/>
      <c r="C32" s="24"/>
      <c r="D32" s="24"/>
      <c r="E32" s="24"/>
      <c r="F32" s="25">
        <v>7</v>
      </c>
      <c r="G32" s="25"/>
      <c r="H32" s="25"/>
      <c r="I32" s="25"/>
      <c r="J32" s="25"/>
      <c r="K32" s="25"/>
      <c r="L32" s="25"/>
      <c r="M32" s="2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7" x14ac:dyDescent="0.2">
      <c r="A33" s="26">
        <v>64</v>
      </c>
      <c r="B33" s="24"/>
      <c r="C33" s="24"/>
      <c r="D33" s="24"/>
      <c r="E33" s="24"/>
      <c r="F33" s="25">
        <v>7</v>
      </c>
      <c r="G33" s="25"/>
      <c r="H33" s="25"/>
      <c r="I33" s="25"/>
      <c r="J33" s="25"/>
      <c r="K33" s="25"/>
      <c r="L33" s="25"/>
      <c r="M33" s="25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7" x14ac:dyDescent="0.2">
      <c r="A34" s="26">
        <v>65</v>
      </c>
      <c r="B34" s="24"/>
      <c r="C34" s="24"/>
      <c r="D34" s="24"/>
      <c r="E34" s="24"/>
      <c r="F34" s="25">
        <v>7</v>
      </c>
      <c r="G34" s="25"/>
      <c r="H34" s="25"/>
      <c r="I34" s="25"/>
      <c r="J34" s="25"/>
      <c r="K34" s="25"/>
      <c r="L34" s="25"/>
      <c r="M34" s="2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7" x14ac:dyDescent="0.2">
      <c r="A35" s="26">
        <v>66</v>
      </c>
      <c r="B35" s="24"/>
      <c r="C35" s="24"/>
      <c r="D35" s="24"/>
      <c r="E35" s="24"/>
      <c r="F35" s="25"/>
      <c r="G35" s="25">
        <v>7</v>
      </c>
      <c r="H35" s="25"/>
      <c r="I35" s="25"/>
      <c r="J35" s="25"/>
      <c r="K35" s="25"/>
      <c r="L35" s="25"/>
      <c r="M35" s="25"/>
      <c r="N35" s="24"/>
      <c r="O35" s="24">
        <v>7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7" x14ac:dyDescent="0.2">
      <c r="A36" s="26">
        <v>67</v>
      </c>
      <c r="B36" s="24"/>
      <c r="C36" s="24"/>
      <c r="D36" s="24"/>
      <c r="E36" s="24"/>
      <c r="F36" s="25"/>
      <c r="G36" s="25">
        <v>7</v>
      </c>
      <c r="H36" s="25"/>
      <c r="I36" s="25"/>
      <c r="J36" s="25"/>
      <c r="K36" s="25"/>
      <c r="L36" s="25"/>
      <c r="M36" s="25"/>
      <c r="N36" s="24"/>
      <c r="O36" s="24">
        <v>7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7" x14ac:dyDescent="0.2">
      <c r="A37" s="26">
        <v>70</v>
      </c>
      <c r="B37" s="24"/>
      <c r="C37" s="24"/>
      <c r="D37" s="24"/>
      <c r="E37" s="24"/>
      <c r="F37" s="25"/>
      <c r="G37" s="25">
        <v>7</v>
      </c>
      <c r="H37" s="25"/>
      <c r="I37" s="25"/>
      <c r="J37" s="25"/>
      <c r="K37" s="25"/>
      <c r="L37" s="25"/>
      <c r="M37" s="25"/>
      <c r="N37" s="24"/>
      <c r="O37" s="24">
        <v>7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7" x14ac:dyDescent="0.2">
      <c r="A38" s="26">
        <v>71</v>
      </c>
      <c r="B38" s="24"/>
      <c r="C38" s="24"/>
      <c r="D38" s="24"/>
      <c r="E38" s="24"/>
      <c r="F38" s="25"/>
      <c r="G38" s="25">
        <v>7</v>
      </c>
      <c r="H38" s="25"/>
      <c r="I38" s="25"/>
      <c r="J38" s="25"/>
      <c r="K38" s="25"/>
      <c r="L38" s="25"/>
      <c r="M38" s="25"/>
      <c r="N38" s="24"/>
      <c r="O38" s="24">
        <v>7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7" x14ac:dyDescent="0.2">
      <c r="A39" s="26">
        <v>72</v>
      </c>
      <c r="B39" s="24"/>
      <c r="C39" s="24"/>
      <c r="D39" s="24"/>
      <c r="E39" s="24"/>
      <c r="F39" s="25"/>
      <c r="G39" s="25">
        <v>7</v>
      </c>
      <c r="H39" s="25"/>
      <c r="I39" s="25"/>
      <c r="J39" s="25"/>
      <c r="K39" s="25"/>
      <c r="L39" s="25"/>
      <c r="M39" s="25"/>
      <c r="N39" s="24"/>
      <c r="O39" s="24">
        <v>7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7" x14ac:dyDescent="0.2">
      <c r="A40" s="26">
        <v>73</v>
      </c>
      <c r="B40" s="24"/>
      <c r="C40" s="24"/>
      <c r="D40" s="24"/>
      <c r="E40" s="24"/>
      <c r="F40" s="25"/>
      <c r="G40" s="25">
        <v>7</v>
      </c>
      <c r="H40" s="25"/>
      <c r="I40" s="25"/>
      <c r="J40" s="25"/>
      <c r="K40" s="25"/>
      <c r="L40" s="25"/>
      <c r="M40" s="25"/>
      <c r="N40" s="24"/>
      <c r="O40" s="24">
        <v>7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7" x14ac:dyDescent="0.2">
      <c r="A41" s="26">
        <v>74</v>
      </c>
      <c r="B41" s="24"/>
      <c r="C41" s="24"/>
      <c r="D41" s="24"/>
      <c r="E41" s="24"/>
      <c r="F41" s="25"/>
      <c r="G41" s="25">
        <v>7</v>
      </c>
      <c r="H41" s="25"/>
      <c r="I41" s="25"/>
      <c r="J41" s="25"/>
      <c r="K41" s="25"/>
      <c r="L41" s="25"/>
      <c r="M41" s="25"/>
      <c r="N41" s="24"/>
      <c r="O41" s="24">
        <v>7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7" x14ac:dyDescent="0.2">
      <c r="A42" s="26">
        <v>75</v>
      </c>
      <c r="B42" s="24"/>
      <c r="C42" s="24"/>
      <c r="D42" s="24"/>
      <c r="E42" s="24"/>
      <c r="F42" s="25"/>
      <c r="G42" s="25">
        <v>7</v>
      </c>
      <c r="H42" s="25"/>
      <c r="I42" s="25"/>
      <c r="J42" s="25"/>
      <c r="K42" s="25"/>
      <c r="L42" s="25"/>
      <c r="M42" s="25"/>
      <c r="N42" s="24"/>
      <c r="O42" s="24">
        <v>7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7" x14ac:dyDescent="0.2">
      <c r="A43" s="26">
        <v>76</v>
      </c>
      <c r="B43" s="24"/>
      <c r="C43" s="24"/>
      <c r="D43" s="24"/>
      <c r="E43" s="24"/>
      <c r="F43" s="25"/>
      <c r="G43" s="25">
        <v>7</v>
      </c>
      <c r="H43" s="25"/>
      <c r="I43" s="25"/>
      <c r="J43" s="25"/>
      <c r="K43" s="25"/>
      <c r="L43" s="25"/>
      <c r="M43" s="25"/>
      <c r="N43" s="24"/>
      <c r="O43" s="24">
        <v>7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7" x14ac:dyDescent="0.2">
      <c r="A44" s="26">
        <v>90</v>
      </c>
      <c r="B44" s="24"/>
      <c r="C44" s="24"/>
      <c r="D44" s="24"/>
      <c r="E44" s="24"/>
      <c r="F44" s="25"/>
      <c r="G44" s="25"/>
      <c r="H44" s="25">
        <v>7</v>
      </c>
      <c r="I44" s="25"/>
      <c r="J44" s="25"/>
      <c r="K44" s="25"/>
      <c r="L44" s="25"/>
      <c r="M44" s="25"/>
      <c r="N44" s="24">
        <v>7</v>
      </c>
      <c r="O44" s="24"/>
      <c r="P44" s="24"/>
      <c r="Q44" s="24"/>
      <c r="R44" s="24"/>
      <c r="S44" s="24"/>
      <c r="T44" s="24">
        <v>7</v>
      </c>
      <c r="U44" s="24"/>
      <c r="V44" s="24"/>
      <c r="W44" s="24"/>
      <c r="X44" s="24"/>
      <c r="Y44" s="24"/>
    </row>
    <row r="45" spans="1:27" x14ac:dyDescent="0.2">
      <c r="A45" s="26">
        <v>91</v>
      </c>
      <c r="B45" s="24"/>
      <c r="C45" s="24"/>
      <c r="D45" s="24"/>
      <c r="E45" s="24"/>
      <c r="F45" s="25"/>
      <c r="G45" s="25"/>
      <c r="H45" s="25">
        <v>7</v>
      </c>
      <c r="I45" s="25"/>
      <c r="J45" s="25"/>
      <c r="K45" s="25"/>
      <c r="L45" s="25"/>
      <c r="M45" s="25"/>
      <c r="N45" s="24">
        <v>7</v>
      </c>
      <c r="O45" s="24"/>
      <c r="P45" s="24"/>
      <c r="Q45" s="24"/>
      <c r="R45" s="24"/>
      <c r="S45" s="24"/>
      <c r="T45" s="24">
        <v>7</v>
      </c>
      <c r="U45" s="24"/>
      <c r="V45" s="24"/>
      <c r="W45" s="24"/>
      <c r="X45" s="24"/>
      <c r="Y45" s="24"/>
    </row>
    <row r="46" spans="1:27" x14ac:dyDescent="0.2">
      <c r="A46" s="26">
        <v>92</v>
      </c>
      <c r="B46" s="24"/>
      <c r="C46" s="24"/>
      <c r="D46" s="24"/>
      <c r="E46" s="24"/>
      <c r="F46" s="25"/>
      <c r="G46" s="25"/>
      <c r="H46" s="25">
        <v>7</v>
      </c>
      <c r="I46" s="25"/>
      <c r="J46" s="25"/>
      <c r="K46" s="25"/>
      <c r="L46" s="25"/>
      <c r="M46" s="25"/>
      <c r="N46" s="24">
        <v>7</v>
      </c>
      <c r="O46" s="24"/>
      <c r="P46" s="24"/>
      <c r="Q46" s="24"/>
      <c r="R46" s="24"/>
      <c r="S46" s="24"/>
      <c r="T46" s="24">
        <v>7</v>
      </c>
      <c r="U46" s="24"/>
      <c r="V46" s="24"/>
      <c r="W46" s="24"/>
      <c r="X46" s="24"/>
      <c r="Y46" s="24"/>
    </row>
    <row r="47" spans="1:27" x14ac:dyDescent="0.2">
      <c r="A47" s="26">
        <v>93</v>
      </c>
      <c r="B47" s="24"/>
      <c r="C47" s="24"/>
      <c r="D47" s="24"/>
      <c r="E47" s="24"/>
      <c r="F47" s="25"/>
      <c r="G47" s="25"/>
      <c r="H47" s="25">
        <v>7</v>
      </c>
      <c r="I47" s="25"/>
      <c r="J47" s="25"/>
      <c r="K47" s="25"/>
      <c r="L47" s="25"/>
      <c r="M47" s="25"/>
      <c r="N47" s="24">
        <v>7</v>
      </c>
      <c r="O47" s="24"/>
      <c r="P47" s="24"/>
      <c r="Q47" s="24"/>
      <c r="R47" s="24"/>
      <c r="S47" s="24"/>
      <c r="T47" s="24">
        <v>7</v>
      </c>
      <c r="U47" s="24"/>
      <c r="V47" s="24"/>
      <c r="W47" s="24"/>
      <c r="X47" s="24"/>
      <c r="Y47" s="24"/>
    </row>
    <row r="48" spans="1:27" x14ac:dyDescent="0.2">
      <c r="A48" s="28">
        <v>94</v>
      </c>
      <c r="B48" s="29"/>
      <c r="C48" s="29"/>
      <c r="D48" s="29"/>
      <c r="E48" s="29"/>
      <c r="F48" s="30"/>
      <c r="G48" s="30"/>
      <c r="H48" s="30"/>
      <c r="I48" s="30"/>
      <c r="J48" s="30"/>
      <c r="K48" s="30"/>
      <c r="L48" s="30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8"/>
      <c r="AA48" s="12"/>
    </row>
    <row r="49" spans="1:25" x14ac:dyDescent="0.2">
      <c r="A49" s="26">
        <v>100</v>
      </c>
      <c r="B49" s="24"/>
      <c r="C49" s="24"/>
      <c r="D49" s="24"/>
      <c r="E49" s="24">
        <v>3</v>
      </c>
      <c r="F49" s="25"/>
      <c r="G49" s="25"/>
      <c r="H49" s="25"/>
      <c r="I49" s="25"/>
      <c r="J49" s="25"/>
      <c r="K49" s="25"/>
      <c r="L49" s="25"/>
      <c r="M49" s="25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x14ac:dyDescent="0.2">
      <c r="A50" s="26">
        <v>101</v>
      </c>
      <c r="B50" s="24"/>
      <c r="C50" s="24"/>
      <c r="D50" s="24"/>
      <c r="E50" s="24">
        <v>3</v>
      </c>
      <c r="F50" s="25"/>
      <c r="G50" s="25"/>
      <c r="H50" s="25"/>
      <c r="I50" s="25"/>
      <c r="J50" s="25"/>
      <c r="K50" s="25"/>
      <c r="L50" s="25"/>
      <c r="M50" s="25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x14ac:dyDescent="0.2">
      <c r="A51" s="26">
        <v>102</v>
      </c>
      <c r="B51" s="24"/>
      <c r="C51" s="24"/>
      <c r="D51" s="24"/>
      <c r="E51" s="24">
        <v>3</v>
      </c>
      <c r="F51" s="25"/>
      <c r="G51" s="25"/>
      <c r="H51" s="25"/>
      <c r="I51" s="25"/>
      <c r="J51" s="25"/>
      <c r="K51" s="25"/>
      <c r="L51" s="25"/>
      <c r="M51" s="25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x14ac:dyDescent="0.2">
      <c r="A52" s="26">
        <v>103</v>
      </c>
      <c r="B52" s="24"/>
      <c r="C52" s="24"/>
      <c r="D52" s="24"/>
      <c r="E52" s="24">
        <v>3</v>
      </c>
      <c r="F52" s="25"/>
      <c r="G52" s="25"/>
      <c r="H52" s="25"/>
      <c r="I52" s="25"/>
      <c r="J52" s="25"/>
      <c r="K52" s="25"/>
      <c r="L52" s="25"/>
      <c r="M52" s="25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x14ac:dyDescent="0.2">
      <c r="A53" s="26">
        <v>104</v>
      </c>
      <c r="B53" s="24"/>
      <c r="C53" s="24"/>
      <c r="D53" s="24"/>
      <c r="E53" s="24"/>
      <c r="F53" s="25">
        <v>3</v>
      </c>
      <c r="G53" s="25"/>
      <c r="H53" s="25"/>
      <c r="I53" s="25"/>
      <c r="J53" s="25"/>
      <c r="K53" s="25"/>
      <c r="L53" s="25"/>
      <c r="M53" s="25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26">
        <v>105</v>
      </c>
      <c r="B54" s="24"/>
      <c r="C54" s="24"/>
      <c r="D54" s="24"/>
      <c r="E54" s="24"/>
      <c r="F54" s="25">
        <v>3</v>
      </c>
      <c r="G54" s="25"/>
      <c r="H54" s="25"/>
      <c r="I54" s="25"/>
      <c r="J54" s="25"/>
      <c r="K54" s="25"/>
      <c r="L54" s="25"/>
      <c r="M54" s="25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x14ac:dyDescent="0.2">
      <c r="A55" s="26">
        <v>106</v>
      </c>
      <c r="B55" s="24"/>
      <c r="C55" s="24"/>
      <c r="D55" s="24"/>
      <c r="E55" s="24"/>
      <c r="F55" s="25">
        <v>3</v>
      </c>
      <c r="G55" s="25"/>
      <c r="H55" s="25"/>
      <c r="I55" s="25"/>
      <c r="J55" s="25"/>
      <c r="K55" s="25"/>
      <c r="L55" s="25"/>
      <c r="M55" s="25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x14ac:dyDescent="0.2">
      <c r="A56" s="26">
        <v>107</v>
      </c>
      <c r="B56" s="24"/>
      <c r="C56" s="24"/>
      <c r="D56" s="24"/>
      <c r="E56" s="24"/>
      <c r="F56" s="25">
        <v>3</v>
      </c>
      <c r="G56" s="25"/>
      <c r="H56" s="25"/>
      <c r="I56" s="25"/>
      <c r="J56" s="25"/>
      <c r="K56" s="25"/>
      <c r="L56" s="25"/>
      <c r="M56" s="25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x14ac:dyDescent="0.2">
      <c r="A57" s="26">
        <v>108</v>
      </c>
      <c r="B57" s="24"/>
      <c r="C57" s="24"/>
      <c r="D57" s="24"/>
      <c r="E57" s="24"/>
      <c r="F57" s="25"/>
      <c r="G57" s="25">
        <v>3</v>
      </c>
      <c r="H57" s="25"/>
      <c r="I57" s="25"/>
      <c r="J57" s="25"/>
      <c r="K57" s="25"/>
      <c r="L57" s="25"/>
      <c r="M57" s="25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x14ac:dyDescent="0.2">
      <c r="A58" s="26">
        <v>109</v>
      </c>
      <c r="B58" s="24"/>
      <c r="C58" s="24"/>
      <c r="D58" s="24"/>
      <c r="E58" s="24"/>
      <c r="F58" s="25"/>
      <c r="G58" s="25">
        <v>3</v>
      </c>
      <c r="H58" s="25"/>
      <c r="I58" s="25"/>
      <c r="J58" s="25"/>
      <c r="K58" s="25"/>
      <c r="L58" s="25"/>
      <c r="M58" s="25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x14ac:dyDescent="0.2">
      <c r="A59" s="26">
        <v>110</v>
      </c>
      <c r="B59" s="24"/>
      <c r="C59" s="24"/>
      <c r="D59" s="24"/>
      <c r="E59" s="24"/>
      <c r="F59" s="25"/>
      <c r="G59" s="25">
        <v>3</v>
      </c>
      <c r="H59" s="25"/>
      <c r="I59" s="25"/>
      <c r="J59" s="25"/>
      <c r="K59" s="25"/>
      <c r="L59" s="25"/>
      <c r="M59" s="25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x14ac:dyDescent="0.2">
      <c r="A60" s="26">
        <v>111</v>
      </c>
      <c r="B60" s="24"/>
      <c r="C60" s="24"/>
      <c r="D60" s="24"/>
      <c r="E60" s="24"/>
      <c r="F60" s="25"/>
      <c r="G60" s="25">
        <v>3</v>
      </c>
      <c r="H60" s="25"/>
      <c r="I60" s="25"/>
      <c r="J60" s="25"/>
      <c r="K60" s="25"/>
      <c r="L60" s="25"/>
      <c r="M60" s="25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x14ac:dyDescent="0.2">
      <c r="A61" s="26">
        <v>112</v>
      </c>
      <c r="B61" s="24"/>
      <c r="C61" s="24"/>
      <c r="D61" s="24"/>
      <c r="E61" s="24"/>
      <c r="F61" s="25"/>
      <c r="G61" s="25"/>
      <c r="H61" s="25">
        <v>3</v>
      </c>
      <c r="I61" s="25"/>
      <c r="J61" s="25"/>
      <c r="K61" s="25"/>
      <c r="L61" s="25"/>
      <c r="M61" s="25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x14ac:dyDescent="0.2">
      <c r="A62" s="26">
        <v>113</v>
      </c>
      <c r="B62" s="24"/>
      <c r="C62" s="24"/>
      <c r="D62" s="24"/>
      <c r="E62" s="24"/>
      <c r="F62" s="25"/>
      <c r="G62" s="25"/>
      <c r="H62" s="25">
        <v>3</v>
      </c>
      <c r="I62" s="25"/>
      <c r="J62" s="25"/>
      <c r="K62" s="25"/>
      <c r="L62" s="25"/>
      <c r="M62" s="25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x14ac:dyDescent="0.2">
      <c r="A63" s="26">
        <v>114</v>
      </c>
      <c r="B63" s="24"/>
      <c r="C63" s="24"/>
      <c r="D63" s="24"/>
      <c r="E63" s="24"/>
      <c r="F63" s="25"/>
      <c r="G63" s="25"/>
      <c r="H63" s="25">
        <v>3</v>
      </c>
      <c r="I63" s="25"/>
      <c r="J63" s="25"/>
      <c r="K63" s="25"/>
      <c r="L63" s="25"/>
      <c r="M63" s="25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x14ac:dyDescent="0.2">
      <c r="A64" s="26">
        <v>115</v>
      </c>
      <c r="B64" s="24"/>
      <c r="C64" s="24"/>
      <c r="D64" s="24"/>
      <c r="E64" s="24"/>
      <c r="F64" s="25"/>
      <c r="G64" s="25"/>
      <c r="H64" s="25">
        <v>3</v>
      </c>
      <c r="I64" s="25"/>
      <c r="J64" s="25"/>
      <c r="K64" s="25"/>
      <c r="L64" s="25"/>
      <c r="M64" s="25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x14ac:dyDescent="0.2">
      <c r="A65" s="31">
        <v>116</v>
      </c>
      <c r="B65" s="24"/>
      <c r="C65" s="32"/>
      <c r="D65" s="24"/>
      <c r="E65" s="24"/>
      <c r="F65" s="25"/>
      <c r="G65" s="25"/>
      <c r="H65" s="25"/>
      <c r="I65" s="25"/>
      <c r="J65" s="25"/>
      <c r="K65" s="25"/>
      <c r="L65" s="25"/>
      <c r="M65" s="25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x14ac:dyDescent="0.2">
      <c r="A66" s="26">
        <v>130</v>
      </c>
      <c r="B66" s="24"/>
      <c r="C66" s="32"/>
      <c r="D66" s="24"/>
      <c r="E66" s="24"/>
      <c r="F66" s="25"/>
      <c r="G66" s="25"/>
      <c r="H66" s="25"/>
      <c r="I66" s="25">
        <v>3</v>
      </c>
      <c r="J66" s="25"/>
      <c r="K66" s="25"/>
      <c r="L66" s="25"/>
      <c r="M66" s="25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x14ac:dyDescent="0.2">
      <c r="A67" s="26">
        <v>131</v>
      </c>
      <c r="B67" s="24"/>
      <c r="C67" s="32"/>
      <c r="D67" s="24"/>
      <c r="E67" s="24"/>
      <c r="F67" s="25"/>
      <c r="G67" s="25"/>
      <c r="H67" s="25"/>
      <c r="I67" s="25">
        <v>3</v>
      </c>
      <c r="J67" s="25"/>
      <c r="K67" s="25"/>
      <c r="L67" s="25"/>
      <c r="M67" s="25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x14ac:dyDescent="0.2">
      <c r="A68" s="26">
        <v>132</v>
      </c>
      <c r="B68" s="24"/>
      <c r="C68" s="32"/>
      <c r="D68" s="24"/>
      <c r="E68" s="24"/>
      <c r="F68" s="25"/>
      <c r="G68" s="25"/>
      <c r="H68" s="25"/>
      <c r="I68" s="25">
        <v>3</v>
      </c>
      <c r="J68" s="25"/>
      <c r="K68" s="25"/>
      <c r="L68" s="25"/>
      <c r="M68" s="25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x14ac:dyDescent="0.2">
      <c r="A69" s="26">
        <v>133</v>
      </c>
      <c r="B69" s="24"/>
      <c r="C69" s="32"/>
      <c r="D69" s="24"/>
      <c r="E69" s="24"/>
      <c r="F69" s="25"/>
      <c r="G69" s="25"/>
      <c r="H69" s="25"/>
      <c r="I69" s="25">
        <v>3</v>
      </c>
      <c r="J69" s="25"/>
      <c r="K69" s="25"/>
      <c r="L69" s="25"/>
      <c r="M69" s="25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x14ac:dyDescent="0.2">
      <c r="A70" s="26">
        <v>134</v>
      </c>
      <c r="B70" s="24"/>
      <c r="C70" s="32"/>
      <c r="D70" s="24"/>
      <c r="E70" s="24"/>
      <c r="F70" s="25"/>
      <c r="G70" s="25"/>
      <c r="H70" s="25"/>
      <c r="I70" s="25">
        <v>3</v>
      </c>
      <c r="J70" s="25"/>
      <c r="K70" s="25"/>
      <c r="L70" s="25"/>
      <c r="M70" s="25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x14ac:dyDescent="0.2">
      <c r="A71" s="26">
        <v>135</v>
      </c>
      <c r="B71" s="24"/>
      <c r="C71" s="32"/>
      <c r="D71" s="24"/>
      <c r="E71" s="24"/>
      <c r="F71" s="25"/>
      <c r="G71" s="25"/>
      <c r="H71" s="25"/>
      <c r="I71" s="25">
        <v>3</v>
      </c>
      <c r="J71" s="25"/>
      <c r="K71" s="25"/>
      <c r="L71" s="25"/>
      <c r="M71" s="25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x14ac:dyDescent="0.2">
      <c r="A72" s="26">
        <v>136</v>
      </c>
      <c r="B72" s="24"/>
      <c r="C72" s="32"/>
      <c r="D72" s="24"/>
      <c r="E72" s="24"/>
      <c r="F72" s="25"/>
      <c r="G72" s="25"/>
      <c r="H72" s="25"/>
      <c r="I72" s="25">
        <v>3</v>
      </c>
      <c r="J72" s="25"/>
      <c r="K72" s="25"/>
      <c r="L72" s="25"/>
      <c r="M72" s="25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x14ac:dyDescent="0.2">
      <c r="A73" s="26">
        <v>137</v>
      </c>
      <c r="B73" s="24"/>
      <c r="C73" s="32"/>
      <c r="D73" s="24"/>
      <c r="E73" s="24"/>
      <c r="F73" s="25"/>
      <c r="G73" s="25"/>
      <c r="H73" s="25"/>
      <c r="I73" s="25">
        <v>3</v>
      </c>
      <c r="J73" s="25"/>
      <c r="K73" s="25"/>
      <c r="L73" s="25"/>
      <c r="M73" s="25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x14ac:dyDescent="0.2">
      <c r="A74" s="26">
        <v>138</v>
      </c>
      <c r="B74" s="24"/>
      <c r="C74" s="32"/>
      <c r="D74" s="24"/>
      <c r="E74" s="24"/>
      <c r="F74" s="25"/>
      <c r="G74" s="25"/>
      <c r="H74" s="25"/>
      <c r="I74" s="25"/>
      <c r="J74" s="25">
        <v>3</v>
      </c>
      <c r="K74" s="25"/>
      <c r="L74" s="25"/>
      <c r="M74" s="25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x14ac:dyDescent="0.2">
      <c r="A75" s="26">
        <v>139</v>
      </c>
      <c r="B75" s="24"/>
      <c r="C75" s="32"/>
      <c r="D75" s="24"/>
      <c r="E75" s="24"/>
      <c r="F75" s="25"/>
      <c r="G75" s="25"/>
      <c r="H75" s="25"/>
      <c r="I75" s="25"/>
      <c r="J75" s="25">
        <v>3</v>
      </c>
      <c r="K75" s="25"/>
      <c r="L75" s="25"/>
      <c r="M75" s="25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x14ac:dyDescent="0.2">
      <c r="A76" s="26">
        <v>140</v>
      </c>
      <c r="B76" s="24"/>
      <c r="C76" s="32"/>
      <c r="D76" s="24"/>
      <c r="E76" s="24"/>
      <c r="F76" s="25"/>
      <c r="G76" s="25"/>
      <c r="H76" s="25"/>
      <c r="I76" s="25"/>
      <c r="J76" s="25">
        <v>3</v>
      </c>
      <c r="K76" s="25"/>
      <c r="L76" s="25"/>
      <c r="M76" s="25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x14ac:dyDescent="0.2">
      <c r="A77" s="26">
        <v>141</v>
      </c>
      <c r="B77" s="24"/>
      <c r="C77" s="32"/>
      <c r="D77" s="24"/>
      <c r="E77" s="24"/>
      <c r="F77" s="25"/>
      <c r="G77" s="25"/>
      <c r="H77" s="25"/>
      <c r="I77" s="25"/>
      <c r="J77" s="25">
        <v>3</v>
      </c>
      <c r="K77" s="25"/>
      <c r="L77" s="25"/>
      <c r="M77" s="25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x14ac:dyDescent="0.2">
      <c r="A78" s="26">
        <v>142</v>
      </c>
      <c r="B78" s="24"/>
      <c r="C78" s="32"/>
      <c r="D78" s="24"/>
      <c r="E78" s="24"/>
      <c r="F78" s="25"/>
      <c r="G78" s="25"/>
      <c r="H78" s="25"/>
      <c r="I78" s="25"/>
      <c r="J78" s="25">
        <v>3</v>
      </c>
      <c r="K78" s="25"/>
      <c r="L78" s="25"/>
      <c r="M78" s="25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x14ac:dyDescent="0.2">
      <c r="A79" s="26">
        <v>143</v>
      </c>
      <c r="B79" s="24"/>
      <c r="C79" s="32"/>
      <c r="D79" s="24"/>
      <c r="E79" s="24"/>
      <c r="F79" s="25"/>
      <c r="G79" s="25"/>
      <c r="H79" s="25"/>
      <c r="I79" s="25"/>
      <c r="J79" s="25">
        <v>3</v>
      </c>
      <c r="K79" s="25"/>
      <c r="L79" s="25"/>
      <c r="M79" s="25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x14ac:dyDescent="0.2">
      <c r="A80" s="26">
        <v>144</v>
      </c>
      <c r="B80" s="24"/>
      <c r="C80" s="32"/>
      <c r="D80" s="24"/>
      <c r="E80" s="24"/>
      <c r="F80" s="25"/>
      <c r="G80" s="25"/>
      <c r="H80" s="25"/>
      <c r="I80" s="25"/>
      <c r="J80" s="25">
        <v>3</v>
      </c>
      <c r="K80" s="25"/>
      <c r="L80" s="25"/>
      <c r="M80" s="25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x14ac:dyDescent="0.2">
      <c r="A81" s="26">
        <v>145</v>
      </c>
      <c r="B81" s="24"/>
      <c r="C81" s="24"/>
      <c r="D81" s="24"/>
      <c r="E81" s="24"/>
      <c r="F81" s="25"/>
      <c r="G81" s="25"/>
      <c r="H81" s="25"/>
      <c r="I81" s="25"/>
      <c r="J81" s="25">
        <v>3</v>
      </c>
      <c r="K81" s="25"/>
      <c r="L81" s="25"/>
      <c r="M81" s="25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x14ac:dyDescent="0.2">
      <c r="A82" s="26">
        <v>146</v>
      </c>
      <c r="B82" s="24"/>
      <c r="C82" s="24"/>
      <c r="D82" s="24"/>
      <c r="E82" s="24"/>
      <c r="F82" s="25"/>
      <c r="G82" s="25"/>
      <c r="H82" s="25"/>
      <c r="I82" s="25"/>
      <c r="J82" s="25"/>
      <c r="K82" s="25">
        <v>3</v>
      </c>
      <c r="L82" s="25"/>
      <c r="M82" s="25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x14ac:dyDescent="0.2">
      <c r="A83" s="26">
        <v>147</v>
      </c>
      <c r="B83" s="24"/>
      <c r="C83" s="24"/>
      <c r="D83" s="24"/>
      <c r="E83" s="24"/>
      <c r="F83" s="25"/>
      <c r="G83" s="25"/>
      <c r="H83" s="25"/>
      <c r="I83" s="25"/>
      <c r="J83" s="25"/>
      <c r="K83" s="25">
        <v>3</v>
      </c>
      <c r="L83" s="25"/>
      <c r="M83" s="25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x14ac:dyDescent="0.2">
      <c r="A84" s="26">
        <v>148</v>
      </c>
      <c r="B84" s="24"/>
      <c r="C84" s="24"/>
      <c r="D84" s="24"/>
      <c r="E84" s="24"/>
      <c r="F84" s="25"/>
      <c r="G84" s="25"/>
      <c r="H84" s="25"/>
      <c r="I84" s="25"/>
      <c r="J84" s="25"/>
      <c r="K84" s="25">
        <v>3</v>
      </c>
      <c r="L84" s="25"/>
      <c r="M84" s="25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x14ac:dyDescent="0.2">
      <c r="A85" s="26">
        <v>149</v>
      </c>
      <c r="B85" s="24"/>
      <c r="C85" s="24"/>
      <c r="D85" s="24"/>
      <c r="E85" s="24"/>
      <c r="F85" s="25"/>
      <c r="G85" s="25"/>
      <c r="H85" s="25"/>
      <c r="I85" s="25"/>
      <c r="J85" s="25"/>
      <c r="K85" s="25">
        <v>3</v>
      </c>
      <c r="L85" s="25"/>
      <c r="M85" s="25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x14ac:dyDescent="0.2">
      <c r="A86" s="26">
        <v>150</v>
      </c>
      <c r="B86" s="24"/>
      <c r="C86" s="24"/>
      <c r="D86" s="24"/>
      <c r="E86" s="24"/>
      <c r="F86" s="25"/>
      <c r="G86" s="25"/>
      <c r="H86" s="25"/>
      <c r="I86" s="25"/>
      <c r="J86" s="25"/>
      <c r="K86" s="25">
        <v>3</v>
      </c>
      <c r="L86" s="25"/>
      <c r="M86" s="25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x14ac:dyDescent="0.2">
      <c r="A87" s="26">
        <v>151</v>
      </c>
      <c r="B87" s="24"/>
      <c r="C87" s="24"/>
      <c r="D87" s="24"/>
      <c r="E87" s="24"/>
      <c r="F87" s="25"/>
      <c r="G87" s="25"/>
      <c r="H87" s="25"/>
      <c r="I87" s="25"/>
      <c r="J87" s="25"/>
      <c r="K87" s="25">
        <v>3</v>
      </c>
      <c r="L87" s="25"/>
      <c r="M87" s="25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x14ac:dyDescent="0.2">
      <c r="A88" s="26">
        <v>152</v>
      </c>
      <c r="B88" s="24"/>
      <c r="C88" s="24"/>
      <c r="D88" s="24"/>
      <c r="E88" s="24"/>
      <c r="F88" s="25"/>
      <c r="G88" s="25"/>
      <c r="H88" s="25"/>
      <c r="I88" s="25"/>
      <c r="J88" s="25"/>
      <c r="K88" s="25">
        <v>3</v>
      </c>
      <c r="L88" s="25"/>
      <c r="M88" s="25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x14ac:dyDescent="0.2">
      <c r="A89" s="26">
        <v>153</v>
      </c>
      <c r="B89" s="24"/>
      <c r="C89" s="24"/>
      <c r="D89" s="24"/>
      <c r="E89" s="24"/>
      <c r="F89" s="25"/>
      <c r="G89" s="25"/>
      <c r="H89" s="25"/>
      <c r="I89" s="25"/>
      <c r="J89" s="25"/>
      <c r="K89" s="25">
        <v>3</v>
      </c>
      <c r="L89" s="25"/>
      <c r="M89" s="25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x14ac:dyDescent="0.2">
      <c r="A90" s="26">
        <v>154</v>
      </c>
      <c r="B90" s="24"/>
      <c r="C90" s="24"/>
      <c r="D90" s="24"/>
      <c r="E90" s="24"/>
      <c r="F90" s="25"/>
      <c r="G90" s="25"/>
      <c r="H90" s="25"/>
      <c r="I90" s="25"/>
      <c r="J90" s="25"/>
      <c r="K90" s="25"/>
      <c r="L90" s="25">
        <v>3</v>
      </c>
      <c r="M90" s="25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x14ac:dyDescent="0.2">
      <c r="A91" s="26">
        <v>155</v>
      </c>
      <c r="B91" s="24"/>
      <c r="C91" s="24"/>
      <c r="D91" s="24"/>
      <c r="E91" s="24"/>
      <c r="F91" s="25"/>
      <c r="G91" s="25"/>
      <c r="H91" s="25"/>
      <c r="I91" s="25"/>
      <c r="J91" s="25"/>
      <c r="K91" s="25"/>
      <c r="L91" s="25">
        <v>3</v>
      </c>
      <c r="M91" s="25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x14ac:dyDescent="0.2">
      <c r="A92" s="26">
        <v>156</v>
      </c>
      <c r="B92" s="24"/>
      <c r="C92" s="24"/>
      <c r="D92" s="24"/>
      <c r="E92" s="24"/>
      <c r="F92" s="25"/>
      <c r="G92" s="25"/>
      <c r="H92" s="25"/>
      <c r="I92" s="25"/>
      <c r="J92" s="25"/>
      <c r="K92" s="25"/>
      <c r="L92" s="25">
        <v>3</v>
      </c>
      <c r="M92" s="25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x14ac:dyDescent="0.2">
      <c r="A93" s="26">
        <v>157</v>
      </c>
      <c r="B93" s="24"/>
      <c r="C93" s="24"/>
      <c r="D93" s="24"/>
      <c r="E93" s="24"/>
      <c r="F93" s="25"/>
      <c r="G93" s="25"/>
      <c r="H93" s="25"/>
      <c r="I93" s="25"/>
      <c r="J93" s="25"/>
      <c r="K93" s="25"/>
      <c r="L93" s="25">
        <v>3</v>
      </c>
      <c r="M93" s="25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x14ac:dyDescent="0.2">
      <c r="A94" s="26">
        <v>158</v>
      </c>
      <c r="B94" s="24"/>
      <c r="C94" s="24"/>
      <c r="D94" s="24"/>
      <c r="E94" s="24"/>
      <c r="F94" s="25"/>
      <c r="G94" s="25"/>
      <c r="H94" s="25"/>
      <c r="I94" s="25"/>
      <c r="J94" s="25"/>
      <c r="K94" s="25"/>
      <c r="L94" s="25">
        <v>3</v>
      </c>
      <c r="M94" s="25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x14ac:dyDescent="0.2">
      <c r="A95" s="26">
        <v>159</v>
      </c>
      <c r="B95" s="24"/>
      <c r="C95" s="24"/>
      <c r="D95" s="24"/>
      <c r="E95" s="24"/>
      <c r="F95" s="25"/>
      <c r="G95" s="25"/>
      <c r="H95" s="25"/>
      <c r="I95" s="25"/>
      <c r="J95" s="25"/>
      <c r="K95" s="25"/>
      <c r="L95" s="25">
        <v>3</v>
      </c>
      <c r="M95" s="25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x14ac:dyDescent="0.2">
      <c r="A96" s="26">
        <v>160</v>
      </c>
      <c r="B96" s="24"/>
      <c r="C96" s="24"/>
      <c r="D96" s="24"/>
      <c r="E96" s="24"/>
      <c r="F96" s="25"/>
      <c r="G96" s="25"/>
      <c r="H96" s="25"/>
      <c r="I96" s="25"/>
      <c r="J96" s="25"/>
      <c r="K96" s="25"/>
      <c r="L96" s="25">
        <v>3</v>
      </c>
      <c r="M96" s="25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x14ac:dyDescent="0.2">
      <c r="A97" s="26">
        <v>161</v>
      </c>
      <c r="B97" s="24"/>
      <c r="C97" s="24"/>
      <c r="D97" s="24"/>
      <c r="E97" s="24"/>
      <c r="F97" s="25"/>
      <c r="G97" s="25"/>
      <c r="H97" s="25"/>
      <c r="I97" s="25"/>
      <c r="J97" s="25"/>
      <c r="K97" s="25"/>
      <c r="L97" s="25">
        <v>3</v>
      </c>
      <c r="M97" s="25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32" x14ac:dyDescent="0.2">
      <c r="A98" s="34" t="s">
        <v>6</v>
      </c>
      <c r="B98" s="33">
        <f>SUM(B3:B97)</f>
        <v>0</v>
      </c>
      <c r="C98" s="33">
        <f t="shared" ref="C98:Y98" si="0">SUM(C3:C97)</f>
        <v>14</v>
      </c>
      <c r="D98" s="33">
        <f t="shared" si="0"/>
        <v>14</v>
      </c>
      <c r="E98" s="33">
        <f t="shared" si="0"/>
        <v>82</v>
      </c>
      <c r="F98" s="33">
        <f t="shared" si="0"/>
        <v>54</v>
      </c>
      <c r="G98" s="33">
        <f t="shared" si="0"/>
        <v>75</v>
      </c>
      <c r="H98" s="33">
        <f t="shared" si="0"/>
        <v>40</v>
      </c>
      <c r="I98" s="33">
        <f t="shared" si="0"/>
        <v>66</v>
      </c>
      <c r="J98" s="33">
        <f t="shared" si="0"/>
        <v>66</v>
      </c>
      <c r="K98" s="33">
        <f t="shared" si="0"/>
        <v>24</v>
      </c>
      <c r="L98" s="33">
        <f t="shared" si="0"/>
        <v>24</v>
      </c>
      <c r="M98" s="33">
        <f t="shared" si="0"/>
        <v>0</v>
      </c>
      <c r="N98" s="33">
        <f t="shared" si="0"/>
        <v>42</v>
      </c>
      <c r="O98" s="33">
        <f t="shared" si="0"/>
        <v>63</v>
      </c>
      <c r="P98" s="33">
        <f t="shared" si="0"/>
        <v>0</v>
      </c>
      <c r="Q98" s="33">
        <f t="shared" si="0"/>
        <v>0</v>
      </c>
      <c r="R98" s="33">
        <f t="shared" si="0"/>
        <v>56</v>
      </c>
      <c r="S98" s="33">
        <f t="shared" si="0"/>
        <v>42</v>
      </c>
      <c r="T98" s="33">
        <f t="shared" si="0"/>
        <v>28</v>
      </c>
      <c r="U98" s="33">
        <f t="shared" si="0"/>
        <v>14</v>
      </c>
      <c r="V98" s="33">
        <f t="shared" si="0"/>
        <v>0</v>
      </c>
      <c r="W98" s="33">
        <f t="shared" si="0"/>
        <v>0</v>
      </c>
      <c r="X98" s="33">
        <f t="shared" si="0"/>
        <v>0</v>
      </c>
      <c r="Y98" s="33">
        <f t="shared" si="0"/>
        <v>0</v>
      </c>
    </row>
    <row r="99" spans="1:25" ht="32" x14ac:dyDescent="0.2">
      <c r="A99" s="34" t="s">
        <v>8</v>
      </c>
      <c r="B99" s="33"/>
      <c r="C99" s="33"/>
      <c r="D99" s="33"/>
      <c r="E99" s="33"/>
      <c r="F99" s="41" t="s">
        <v>5</v>
      </c>
      <c r="G99" s="41"/>
      <c r="H99" s="41"/>
      <c r="I99" s="41"/>
      <c r="J99" s="41"/>
      <c r="K99" s="41"/>
      <c r="L99" s="41"/>
      <c r="M99" s="41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x14ac:dyDescent="0.2">
      <c r="A100" s="23"/>
      <c r="B100" s="35">
        <v>1</v>
      </c>
      <c r="C100" s="35">
        <v>2</v>
      </c>
      <c r="D100" s="35">
        <v>3</v>
      </c>
      <c r="E100" s="35">
        <v>4</v>
      </c>
      <c r="F100" s="36">
        <v>5</v>
      </c>
      <c r="G100" s="36">
        <v>6</v>
      </c>
      <c r="H100" s="36">
        <v>7</v>
      </c>
      <c r="I100" s="36">
        <v>8</v>
      </c>
      <c r="J100" s="36">
        <v>9</v>
      </c>
      <c r="K100" s="36">
        <v>10</v>
      </c>
      <c r="L100" s="36">
        <v>11</v>
      </c>
      <c r="M100" s="36">
        <v>12</v>
      </c>
      <c r="N100" s="35">
        <v>13</v>
      </c>
      <c r="O100" s="35">
        <v>14</v>
      </c>
      <c r="P100" s="35">
        <v>15</v>
      </c>
      <c r="Q100" s="35">
        <v>16</v>
      </c>
      <c r="R100" s="35">
        <v>17</v>
      </c>
      <c r="S100" s="35">
        <v>18</v>
      </c>
      <c r="T100" s="35">
        <v>19</v>
      </c>
      <c r="U100" s="35">
        <v>20</v>
      </c>
      <c r="V100" s="35">
        <v>21</v>
      </c>
      <c r="W100" s="35">
        <v>22</v>
      </c>
      <c r="X100" s="37">
        <v>23</v>
      </c>
      <c r="Y100" s="37">
        <v>24</v>
      </c>
    </row>
    <row r="101" spans="1:25" x14ac:dyDescent="0.2">
      <c r="A101" s="26">
        <v>13</v>
      </c>
      <c r="B101" s="27"/>
      <c r="C101" s="27">
        <v>7</v>
      </c>
      <c r="D101" s="27"/>
      <c r="E101" s="27"/>
      <c r="F101" s="25"/>
      <c r="G101" s="25"/>
      <c r="H101" s="25"/>
      <c r="I101" s="25"/>
      <c r="J101" s="25"/>
      <c r="K101" s="25"/>
      <c r="L101" s="25"/>
      <c r="M101" s="25"/>
      <c r="N101" s="27"/>
      <c r="O101" s="27"/>
      <c r="P101" s="27"/>
      <c r="Q101" s="27">
        <v>7</v>
      </c>
      <c r="R101" s="27"/>
      <c r="S101" s="27"/>
      <c r="T101" s="27"/>
      <c r="U101" s="27"/>
      <c r="V101" s="27"/>
      <c r="W101" s="27"/>
      <c r="X101" s="24"/>
      <c r="Y101" s="24"/>
    </row>
    <row r="102" spans="1:25" x14ac:dyDescent="0.2">
      <c r="A102" s="26">
        <v>14</v>
      </c>
      <c r="B102" s="27"/>
      <c r="C102" s="27">
        <v>7</v>
      </c>
      <c r="D102" s="27"/>
      <c r="E102" s="27"/>
      <c r="F102" s="25"/>
      <c r="G102" s="25"/>
      <c r="H102" s="25"/>
      <c r="I102" s="25"/>
      <c r="J102" s="25"/>
      <c r="K102" s="25"/>
      <c r="L102" s="25"/>
      <c r="M102" s="25"/>
      <c r="N102" s="27"/>
      <c r="O102" s="27"/>
      <c r="P102" s="27"/>
      <c r="Q102" s="27">
        <v>7</v>
      </c>
      <c r="R102" s="27"/>
      <c r="S102" s="27"/>
      <c r="T102" s="27"/>
      <c r="U102" s="27"/>
      <c r="V102" s="27"/>
      <c r="W102" s="27"/>
      <c r="X102" s="24"/>
      <c r="Y102" s="24"/>
    </row>
    <row r="103" spans="1:25" x14ac:dyDescent="0.2">
      <c r="A103" s="26">
        <v>15</v>
      </c>
      <c r="B103" s="27"/>
      <c r="C103" s="27">
        <v>7</v>
      </c>
      <c r="D103" s="27"/>
      <c r="E103" s="27"/>
      <c r="F103" s="25"/>
      <c r="G103" s="25"/>
      <c r="H103" s="25"/>
      <c r="I103" s="25"/>
      <c r="J103" s="25"/>
      <c r="K103" s="25"/>
      <c r="L103" s="25"/>
      <c r="M103" s="25"/>
      <c r="N103" s="27"/>
      <c r="O103" s="27"/>
      <c r="P103" s="27"/>
      <c r="Q103" s="27">
        <v>7</v>
      </c>
      <c r="R103" s="27"/>
      <c r="S103" s="27"/>
      <c r="T103" s="27"/>
      <c r="U103" s="27"/>
      <c r="V103" s="27"/>
      <c r="W103" s="27"/>
      <c r="X103" s="24"/>
      <c r="Y103" s="24"/>
    </row>
    <row r="104" spans="1:25" x14ac:dyDescent="0.2">
      <c r="A104" s="26">
        <v>16</v>
      </c>
      <c r="B104" s="27"/>
      <c r="C104" s="27">
        <v>7</v>
      </c>
      <c r="D104" s="27"/>
      <c r="E104" s="27"/>
      <c r="F104" s="25"/>
      <c r="G104" s="25"/>
      <c r="H104" s="25"/>
      <c r="I104" s="25"/>
      <c r="J104" s="25"/>
      <c r="K104" s="25"/>
      <c r="L104" s="25"/>
      <c r="M104" s="25"/>
      <c r="N104" s="27"/>
      <c r="O104" s="27"/>
      <c r="P104" s="27"/>
      <c r="Q104" s="27">
        <v>7</v>
      </c>
      <c r="R104" s="27"/>
      <c r="S104" s="27"/>
      <c r="T104" s="27"/>
      <c r="U104" s="27"/>
      <c r="V104" s="27"/>
      <c r="W104" s="27"/>
      <c r="X104" s="24"/>
      <c r="Y104" s="24"/>
    </row>
    <row r="105" spans="1:25" x14ac:dyDescent="0.2">
      <c r="A105" s="26">
        <v>17</v>
      </c>
      <c r="B105" s="27"/>
      <c r="C105" s="27">
        <v>7</v>
      </c>
      <c r="D105" s="27"/>
      <c r="E105" s="27"/>
      <c r="F105" s="25"/>
      <c r="G105" s="25"/>
      <c r="H105" s="25"/>
      <c r="I105" s="25"/>
      <c r="J105" s="25"/>
      <c r="K105" s="25"/>
      <c r="L105" s="25"/>
      <c r="M105" s="25"/>
      <c r="N105" s="27"/>
      <c r="O105" s="27"/>
      <c r="P105" s="27"/>
      <c r="Q105" s="27">
        <v>7</v>
      </c>
      <c r="R105" s="27"/>
      <c r="S105" s="27"/>
      <c r="T105" s="27"/>
      <c r="U105" s="27"/>
      <c r="V105" s="27"/>
      <c r="W105" s="27"/>
      <c r="X105" s="24"/>
      <c r="Y105" s="24"/>
    </row>
    <row r="106" spans="1:25" x14ac:dyDescent="0.2">
      <c r="A106" s="26">
        <v>19</v>
      </c>
      <c r="B106" s="27"/>
      <c r="C106" s="27">
        <v>7</v>
      </c>
      <c r="D106" s="27"/>
      <c r="E106" s="27"/>
      <c r="F106" s="25"/>
      <c r="G106" s="25"/>
      <c r="H106" s="25"/>
      <c r="I106" s="25"/>
      <c r="J106" s="25"/>
      <c r="K106" s="25"/>
      <c r="L106" s="25"/>
      <c r="M106" s="25"/>
      <c r="N106" s="27"/>
      <c r="O106" s="27"/>
      <c r="P106" s="27"/>
      <c r="Q106" s="27">
        <v>7</v>
      </c>
      <c r="R106" s="27"/>
      <c r="S106" s="27"/>
      <c r="T106" s="27"/>
      <c r="U106" s="27"/>
      <c r="V106" s="27"/>
      <c r="W106" s="27"/>
      <c r="X106" s="24"/>
      <c r="Y106" s="24"/>
    </row>
    <row r="107" spans="1:25" x14ac:dyDescent="0.2">
      <c r="A107" s="26">
        <v>20</v>
      </c>
      <c r="B107" s="27"/>
      <c r="C107" s="27"/>
      <c r="D107" s="27">
        <v>7</v>
      </c>
      <c r="E107" s="27"/>
      <c r="F107" s="25"/>
      <c r="G107" s="25"/>
      <c r="H107" s="25"/>
      <c r="I107" s="25"/>
      <c r="J107" s="25"/>
      <c r="K107" s="25"/>
      <c r="L107" s="25"/>
      <c r="M107" s="25"/>
      <c r="N107" s="27"/>
      <c r="O107" s="27"/>
      <c r="P107" s="27"/>
      <c r="Q107" s="27"/>
      <c r="R107" s="27">
        <v>7</v>
      </c>
      <c r="S107" s="27"/>
      <c r="T107" s="27"/>
      <c r="U107" s="27"/>
      <c r="V107" s="27"/>
      <c r="W107" s="27"/>
      <c r="X107" s="24"/>
      <c r="Y107" s="24"/>
    </row>
    <row r="108" spans="1:25" x14ac:dyDescent="0.2">
      <c r="A108" s="26">
        <v>21</v>
      </c>
      <c r="B108" s="27"/>
      <c r="C108" s="27"/>
      <c r="D108" s="27">
        <v>7</v>
      </c>
      <c r="E108" s="27"/>
      <c r="F108" s="25"/>
      <c r="G108" s="25"/>
      <c r="H108" s="25"/>
      <c r="I108" s="25"/>
      <c r="J108" s="25"/>
      <c r="K108" s="25"/>
      <c r="L108" s="25"/>
      <c r="M108" s="25"/>
      <c r="N108" s="27"/>
      <c r="O108" s="27"/>
      <c r="P108" s="27"/>
      <c r="Q108" s="27"/>
      <c r="R108" s="27">
        <v>7</v>
      </c>
      <c r="S108" s="27"/>
      <c r="T108" s="27"/>
      <c r="U108" s="27"/>
      <c r="V108" s="27"/>
      <c r="W108" s="27"/>
      <c r="X108" s="24"/>
      <c r="Y108" s="24"/>
    </row>
    <row r="109" spans="1:25" x14ac:dyDescent="0.2">
      <c r="A109" s="26">
        <v>25</v>
      </c>
      <c r="B109" s="27"/>
      <c r="C109" s="27"/>
      <c r="D109" s="27">
        <v>7</v>
      </c>
      <c r="E109" s="27"/>
      <c r="F109" s="25"/>
      <c r="G109" s="25"/>
      <c r="H109" s="25"/>
      <c r="I109" s="25"/>
      <c r="J109" s="25"/>
      <c r="K109" s="25"/>
      <c r="L109" s="25"/>
      <c r="M109" s="25"/>
      <c r="N109" s="27"/>
      <c r="O109" s="27"/>
      <c r="P109" s="27"/>
      <c r="Q109" s="27"/>
      <c r="R109" s="27">
        <v>7</v>
      </c>
      <c r="S109" s="27"/>
      <c r="T109" s="27"/>
      <c r="U109" s="27"/>
      <c r="V109" s="27"/>
      <c r="W109" s="27"/>
      <c r="X109" s="24"/>
      <c r="Y109" s="24"/>
    </row>
    <row r="110" spans="1:25" x14ac:dyDescent="0.2">
      <c r="A110" s="26">
        <v>26</v>
      </c>
      <c r="B110" s="27"/>
      <c r="C110" s="27"/>
      <c r="D110" s="27">
        <v>7</v>
      </c>
      <c r="E110" s="27"/>
      <c r="F110" s="25"/>
      <c r="G110" s="25"/>
      <c r="H110" s="25"/>
      <c r="I110" s="25"/>
      <c r="J110" s="25"/>
      <c r="K110" s="25"/>
      <c r="L110" s="25"/>
      <c r="M110" s="25"/>
      <c r="N110" s="27"/>
      <c r="O110" s="27"/>
      <c r="P110" s="27"/>
      <c r="Q110" s="27"/>
      <c r="R110" s="27">
        <v>7</v>
      </c>
      <c r="S110" s="27"/>
      <c r="T110" s="27"/>
      <c r="U110" s="27"/>
      <c r="V110" s="27"/>
      <c r="W110" s="27"/>
      <c r="X110" s="24"/>
      <c r="Y110" s="24"/>
    </row>
    <row r="111" spans="1:25" x14ac:dyDescent="0.2">
      <c r="A111" s="26">
        <v>27</v>
      </c>
      <c r="B111" s="27"/>
      <c r="C111" s="27"/>
      <c r="D111" s="27">
        <v>7</v>
      </c>
      <c r="E111" s="27"/>
      <c r="F111" s="25"/>
      <c r="G111" s="25"/>
      <c r="H111" s="25"/>
      <c r="I111" s="25"/>
      <c r="J111" s="25"/>
      <c r="K111" s="25"/>
      <c r="L111" s="25"/>
      <c r="M111" s="25"/>
      <c r="N111" s="27"/>
      <c r="O111" s="27"/>
      <c r="P111" s="27"/>
      <c r="Q111" s="27"/>
      <c r="R111" s="27">
        <v>7</v>
      </c>
      <c r="S111" s="27"/>
      <c r="T111" s="27"/>
      <c r="U111" s="27"/>
      <c r="V111" s="27"/>
      <c r="W111" s="27"/>
      <c r="X111" s="24"/>
      <c r="Y111" s="24"/>
    </row>
    <row r="112" spans="1:25" x14ac:dyDescent="0.2">
      <c r="A112" s="26">
        <v>28</v>
      </c>
      <c r="B112" s="27"/>
      <c r="C112" s="27"/>
      <c r="D112" s="27">
        <v>7</v>
      </c>
      <c r="E112" s="27"/>
      <c r="F112" s="25"/>
      <c r="G112" s="25"/>
      <c r="H112" s="25"/>
      <c r="I112" s="25"/>
      <c r="J112" s="25"/>
      <c r="K112" s="25"/>
      <c r="L112" s="25"/>
      <c r="M112" s="25"/>
      <c r="N112" s="27"/>
      <c r="O112" s="27"/>
      <c r="P112" s="27"/>
      <c r="Q112" s="27"/>
      <c r="R112" s="27">
        <v>7</v>
      </c>
      <c r="S112" s="27"/>
      <c r="T112" s="27"/>
      <c r="U112" s="27"/>
      <c r="V112" s="27"/>
      <c r="W112" s="27"/>
      <c r="X112" s="24"/>
      <c r="Y112" s="24"/>
    </row>
    <row r="113" spans="1:25" x14ac:dyDescent="0.2">
      <c r="A113" s="26">
        <v>35</v>
      </c>
      <c r="B113" s="27"/>
      <c r="C113" s="27">
        <v>7</v>
      </c>
      <c r="D113" s="27"/>
      <c r="E113" s="27"/>
      <c r="F113" s="25"/>
      <c r="G113" s="25"/>
      <c r="H113" s="25"/>
      <c r="I113" s="25"/>
      <c r="J113" s="25"/>
      <c r="K113" s="25"/>
      <c r="L113" s="25"/>
      <c r="M113" s="25"/>
      <c r="N113" s="27"/>
      <c r="O113" s="27">
        <v>7</v>
      </c>
      <c r="P113" s="27"/>
      <c r="Q113" s="27"/>
      <c r="R113" s="27"/>
      <c r="S113" s="27"/>
      <c r="T113" s="27"/>
      <c r="U113" s="27"/>
      <c r="V113" s="27"/>
      <c r="W113" s="27"/>
      <c r="X113" s="24"/>
      <c r="Y113" s="24"/>
    </row>
    <row r="114" spans="1:25" x14ac:dyDescent="0.2">
      <c r="A114" s="26">
        <v>36</v>
      </c>
      <c r="B114" s="27"/>
      <c r="C114" s="27">
        <v>7</v>
      </c>
      <c r="D114" s="27"/>
      <c r="E114" s="27"/>
      <c r="F114" s="25"/>
      <c r="G114" s="25"/>
      <c r="H114" s="25"/>
      <c r="I114" s="25"/>
      <c r="J114" s="25"/>
      <c r="K114" s="25"/>
      <c r="L114" s="25"/>
      <c r="M114" s="25"/>
      <c r="N114" s="27"/>
      <c r="O114" s="27">
        <v>7</v>
      </c>
      <c r="P114" s="27"/>
      <c r="Q114" s="27"/>
      <c r="R114" s="27"/>
      <c r="S114" s="27"/>
      <c r="T114" s="27"/>
      <c r="U114" s="27"/>
      <c r="V114" s="27"/>
      <c r="W114" s="27"/>
      <c r="X114" s="24"/>
      <c r="Y114" s="24"/>
    </row>
    <row r="115" spans="1:25" x14ac:dyDescent="0.2">
      <c r="A115" s="26">
        <v>41</v>
      </c>
      <c r="B115" s="27"/>
      <c r="C115" s="27"/>
      <c r="D115" s="27">
        <v>7</v>
      </c>
      <c r="E115" s="27"/>
      <c r="F115" s="25"/>
      <c r="G115" s="25"/>
      <c r="H115" s="25"/>
      <c r="I115" s="25"/>
      <c r="J115" s="25"/>
      <c r="K115" s="25"/>
      <c r="L115" s="25"/>
      <c r="M115" s="25"/>
      <c r="N115" s="27">
        <v>7</v>
      </c>
      <c r="O115" s="27"/>
      <c r="P115" s="27"/>
      <c r="Q115" s="27"/>
      <c r="R115" s="27"/>
      <c r="S115" s="27"/>
      <c r="T115" s="27"/>
      <c r="U115" s="27">
        <v>7</v>
      </c>
      <c r="V115" s="27"/>
      <c r="W115" s="27"/>
      <c r="X115" s="24"/>
      <c r="Y115" s="24"/>
    </row>
    <row r="116" spans="1:25" x14ac:dyDescent="0.2">
      <c r="A116" s="26">
        <v>42</v>
      </c>
      <c r="B116" s="27"/>
      <c r="C116" s="27"/>
      <c r="D116" s="27">
        <v>7</v>
      </c>
      <c r="E116" s="27"/>
      <c r="F116" s="25"/>
      <c r="G116" s="25"/>
      <c r="H116" s="25"/>
      <c r="I116" s="25"/>
      <c r="J116" s="25"/>
      <c r="K116" s="25"/>
      <c r="L116" s="25"/>
      <c r="M116" s="25"/>
      <c r="N116" s="27">
        <v>7</v>
      </c>
      <c r="O116" s="27"/>
      <c r="P116" s="27"/>
      <c r="Q116" s="27"/>
      <c r="R116" s="27"/>
      <c r="S116" s="27"/>
      <c r="T116" s="27"/>
      <c r="U116" s="27">
        <v>7</v>
      </c>
      <c r="V116" s="27"/>
      <c r="W116" s="27"/>
      <c r="X116" s="24"/>
      <c r="Y116" s="24"/>
    </row>
    <row r="117" spans="1:25" x14ac:dyDescent="0.2">
      <c r="A117" s="26">
        <v>50</v>
      </c>
      <c r="B117" s="27"/>
      <c r="C117" s="27"/>
      <c r="D117" s="27"/>
      <c r="E117" s="27">
        <v>7</v>
      </c>
      <c r="F117" s="25"/>
      <c r="G117" s="25"/>
      <c r="H117" s="25"/>
      <c r="I117" s="25"/>
      <c r="J117" s="25"/>
      <c r="K117" s="25"/>
      <c r="L117" s="25"/>
      <c r="M117" s="25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4"/>
      <c r="Y117" s="24"/>
    </row>
    <row r="118" spans="1:25" x14ac:dyDescent="0.2">
      <c r="A118" s="26">
        <v>51</v>
      </c>
      <c r="B118" s="27"/>
      <c r="C118" s="27"/>
      <c r="D118" s="27"/>
      <c r="E118" s="27">
        <v>7</v>
      </c>
      <c r="F118" s="25"/>
      <c r="G118" s="25"/>
      <c r="H118" s="25"/>
      <c r="I118" s="25"/>
      <c r="J118" s="25"/>
      <c r="K118" s="25"/>
      <c r="L118" s="25"/>
      <c r="M118" s="25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4"/>
      <c r="Y118" s="24"/>
    </row>
    <row r="119" spans="1:25" x14ac:dyDescent="0.2">
      <c r="A119" s="26">
        <v>52</v>
      </c>
      <c r="B119" s="27"/>
      <c r="C119" s="27"/>
      <c r="D119" s="27"/>
      <c r="E119" s="27">
        <v>7</v>
      </c>
      <c r="F119" s="25"/>
      <c r="G119" s="25"/>
      <c r="H119" s="25"/>
      <c r="I119" s="25"/>
      <c r="J119" s="25"/>
      <c r="K119" s="25"/>
      <c r="L119" s="25"/>
      <c r="M119" s="25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4"/>
      <c r="Y119" s="24"/>
    </row>
    <row r="120" spans="1:25" x14ac:dyDescent="0.2">
      <c r="A120" s="26">
        <v>53</v>
      </c>
      <c r="B120" s="27"/>
      <c r="C120" s="27"/>
      <c r="D120" s="27"/>
      <c r="E120" s="27">
        <v>7</v>
      </c>
      <c r="F120" s="25"/>
      <c r="G120" s="25"/>
      <c r="H120" s="25"/>
      <c r="I120" s="25"/>
      <c r="J120" s="25"/>
      <c r="K120" s="25"/>
      <c r="L120" s="25"/>
      <c r="M120" s="25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4"/>
      <c r="Y120" s="24"/>
    </row>
    <row r="121" spans="1:25" x14ac:dyDescent="0.2">
      <c r="A121" s="26">
        <v>54</v>
      </c>
      <c r="B121" s="27"/>
      <c r="C121" s="27"/>
      <c r="D121" s="27"/>
      <c r="E121" s="27">
        <v>7</v>
      </c>
      <c r="F121" s="25"/>
      <c r="G121" s="25"/>
      <c r="H121" s="25"/>
      <c r="I121" s="25"/>
      <c r="J121" s="25"/>
      <c r="K121" s="25"/>
      <c r="L121" s="25"/>
      <c r="M121" s="25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4"/>
      <c r="Y121" s="24"/>
    </row>
    <row r="122" spans="1:25" x14ac:dyDescent="0.2">
      <c r="A122" s="26">
        <v>55</v>
      </c>
      <c r="B122" s="27"/>
      <c r="C122" s="27"/>
      <c r="D122" s="27"/>
      <c r="E122" s="27">
        <v>7</v>
      </c>
      <c r="F122" s="25"/>
      <c r="G122" s="25"/>
      <c r="H122" s="25"/>
      <c r="I122" s="25"/>
      <c r="J122" s="25"/>
      <c r="K122" s="25"/>
      <c r="L122" s="25"/>
      <c r="M122" s="25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4"/>
      <c r="Y122" s="24"/>
    </row>
    <row r="123" spans="1:25" x14ac:dyDescent="0.2">
      <c r="A123" s="26">
        <v>56</v>
      </c>
      <c r="B123" s="27"/>
      <c r="C123" s="27"/>
      <c r="D123" s="27"/>
      <c r="E123" s="27">
        <v>7</v>
      </c>
      <c r="F123" s="25"/>
      <c r="G123" s="25"/>
      <c r="H123" s="25"/>
      <c r="I123" s="25"/>
      <c r="J123" s="25"/>
      <c r="K123" s="25"/>
      <c r="L123" s="25"/>
      <c r="M123" s="25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4"/>
      <c r="Y123" s="24"/>
    </row>
    <row r="124" spans="1:25" x14ac:dyDescent="0.2">
      <c r="A124" s="26">
        <v>57</v>
      </c>
      <c r="B124" s="27"/>
      <c r="C124" s="27"/>
      <c r="D124" s="27"/>
      <c r="E124" s="27">
        <v>7</v>
      </c>
      <c r="F124" s="25"/>
      <c r="G124" s="25"/>
      <c r="H124" s="25"/>
      <c r="I124" s="25"/>
      <c r="J124" s="25"/>
      <c r="K124" s="25"/>
      <c r="L124" s="25"/>
      <c r="M124" s="25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4"/>
      <c r="Y124" s="24"/>
    </row>
    <row r="125" spans="1:25" x14ac:dyDescent="0.2">
      <c r="A125" s="26">
        <v>58</v>
      </c>
      <c r="B125" s="27"/>
      <c r="C125" s="27"/>
      <c r="D125" s="27"/>
      <c r="E125" s="27">
        <v>7</v>
      </c>
      <c r="F125" s="25"/>
      <c r="G125" s="25"/>
      <c r="H125" s="25"/>
      <c r="I125" s="25"/>
      <c r="J125" s="25"/>
      <c r="K125" s="25"/>
      <c r="L125" s="25"/>
      <c r="M125" s="25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4"/>
      <c r="Y125" s="24"/>
    </row>
    <row r="126" spans="1:25" x14ac:dyDescent="0.2">
      <c r="A126" s="26">
        <v>59</v>
      </c>
      <c r="B126" s="27"/>
      <c r="C126" s="27"/>
      <c r="D126" s="27"/>
      <c r="E126" s="27">
        <v>7</v>
      </c>
      <c r="F126" s="25"/>
      <c r="G126" s="25"/>
      <c r="H126" s="25"/>
      <c r="I126" s="25"/>
      <c r="J126" s="25"/>
      <c r="K126" s="25"/>
      <c r="L126" s="25"/>
      <c r="M126" s="25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4"/>
      <c r="Y126" s="24"/>
    </row>
    <row r="127" spans="1:25" x14ac:dyDescent="0.2">
      <c r="A127" s="26">
        <v>60</v>
      </c>
      <c r="B127" s="27"/>
      <c r="C127" s="27"/>
      <c r="D127" s="27"/>
      <c r="E127" s="27"/>
      <c r="F127" s="25"/>
      <c r="G127" s="25"/>
      <c r="H127" s="25"/>
      <c r="I127" s="25"/>
      <c r="J127" s="25"/>
      <c r="K127" s="25"/>
      <c r="L127" s="25"/>
      <c r="M127" s="25"/>
      <c r="N127" s="27">
        <v>7</v>
      </c>
      <c r="O127" s="27"/>
      <c r="P127" s="27"/>
      <c r="Q127" s="27"/>
      <c r="R127" s="27"/>
      <c r="S127" s="27"/>
      <c r="T127" s="27"/>
      <c r="U127" s="27"/>
      <c r="V127" s="27"/>
      <c r="W127" s="27"/>
      <c r="X127" s="24"/>
      <c r="Y127" s="24"/>
    </row>
    <row r="128" spans="1:25" x14ac:dyDescent="0.2">
      <c r="A128" s="26">
        <v>61</v>
      </c>
      <c r="B128" s="27"/>
      <c r="C128" s="27"/>
      <c r="D128" s="27"/>
      <c r="E128" s="27"/>
      <c r="F128" s="25"/>
      <c r="G128" s="25"/>
      <c r="H128" s="25"/>
      <c r="I128" s="25"/>
      <c r="J128" s="25"/>
      <c r="K128" s="25"/>
      <c r="L128" s="25"/>
      <c r="M128" s="25"/>
      <c r="N128" s="27">
        <v>7</v>
      </c>
      <c r="O128" s="27"/>
      <c r="P128" s="27"/>
      <c r="Q128" s="27"/>
      <c r="R128" s="27"/>
      <c r="S128" s="27"/>
      <c r="T128" s="27"/>
      <c r="U128" s="27"/>
      <c r="V128" s="27"/>
      <c r="W128" s="27"/>
      <c r="X128" s="24"/>
      <c r="Y128" s="24"/>
    </row>
    <row r="129" spans="1:25" x14ac:dyDescent="0.2">
      <c r="A129" s="26">
        <v>62</v>
      </c>
      <c r="B129" s="27"/>
      <c r="C129" s="27"/>
      <c r="D129" s="27"/>
      <c r="E129" s="27"/>
      <c r="F129" s="25"/>
      <c r="G129" s="25"/>
      <c r="H129" s="25"/>
      <c r="I129" s="25"/>
      <c r="J129" s="25"/>
      <c r="K129" s="25"/>
      <c r="L129" s="25"/>
      <c r="M129" s="25"/>
      <c r="N129" s="27">
        <v>7</v>
      </c>
      <c r="O129" s="27"/>
      <c r="P129" s="27"/>
      <c r="Q129" s="27"/>
      <c r="R129" s="27"/>
      <c r="S129" s="27"/>
      <c r="T129" s="27"/>
      <c r="U129" s="27"/>
      <c r="V129" s="27"/>
      <c r="W129" s="27"/>
      <c r="X129" s="24"/>
      <c r="Y129" s="24"/>
    </row>
    <row r="130" spans="1:25" x14ac:dyDescent="0.2">
      <c r="A130" s="26">
        <v>63</v>
      </c>
      <c r="B130" s="27"/>
      <c r="C130" s="27"/>
      <c r="D130" s="27"/>
      <c r="E130" s="27"/>
      <c r="F130" s="25"/>
      <c r="G130" s="25"/>
      <c r="H130" s="25"/>
      <c r="I130" s="25"/>
      <c r="J130" s="25"/>
      <c r="K130" s="25"/>
      <c r="L130" s="25"/>
      <c r="M130" s="25"/>
      <c r="N130" s="27">
        <v>7</v>
      </c>
      <c r="O130" s="27"/>
      <c r="P130" s="27"/>
      <c r="Q130" s="27"/>
      <c r="R130" s="27"/>
      <c r="S130" s="27"/>
      <c r="T130" s="27"/>
      <c r="U130" s="27"/>
      <c r="V130" s="27"/>
      <c r="W130" s="27"/>
      <c r="X130" s="24"/>
      <c r="Y130" s="24"/>
    </row>
    <row r="131" spans="1:25" x14ac:dyDescent="0.2">
      <c r="A131" s="26">
        <v>64</v>
      </c>
      <c r="B131" s="27"/>
      <c r="C131" s="27"/>
      <c r="D131" s="27"/>
      <c r="E131" s="27"/>
      <c r="F131" s="25"/>
      <c r="G131" s="25"/>
      <c r="H131" s="25"/>
      <c r="I131" s="25"/>
      <c r="J131" s="25"/>
      <c r="K131" s="25"/>
      <c r="L131" s="25"/>
      <c r="M131" s="25"/>
      <c r="N131" s="27">
        <v>7</v>
      </c>
      <c r="O131" s="27"/>
      <c r="P131" s="27"/>
      <c r="Q131" s="27"/>
      <c r="R131" s="27"/>
      <c r="S131" s="27"/>
      <c r="T131" s="27"/>
      <c r="U131" s="27"/>
      <c r="V131" s="27"/>
      <c r="W131" s="27"/>
      <c r="X131" s="24"/>
      <c r="Y131" s="24"/>
    </row>
    <row r="132" spans="1:25" x14ac:dyDescent="0.2">
      <c r="A132" s="26">
        <v>65</v>
      </c>
      <c r="B132" s="27"/>
      <c r="C132" s="27"/>
      <c r="D132" s="27"/>
      <c r="E132" s="27"/>
      <c r="F132" s="25"/>
      <c r="G132" s="25"/>
      <c r="H132" s="25"/>
      <c r="I132" s="25"/>
      <c r="J132" s="25"/>
      <c r="K132" s="25"/>
      <c r="L132" s="25"/>
      <c r="M132" s="25"/>
      <c r="N132" s="27">
        <v>7</v>
      </c>
      <c r="O132" s="27"/>
      <c r="P132" s="27"/>
      <c r="Q132" s="27"/>
      <c r="R132" s="27"/>
      <c r="S132" s="27"/>
      <c r="T132" s="27"/>
      <c r="U132" s="27"/>
      <c r="V132" s="27"/>
      <c r="W132" s="27"/>
      <c r="X132" s="24"/>
      <c r="Y132" s="24"/>
    </row>
    <row r="133" spans="1:25" x14ac:dyDescent="0.2">
      <c r="A133" s="26">
        <v>66</v>
      </c>
      <c r="B133" s="27">
        <v>7</v>
      </c>
      <c r="C133" s="27"/>
      <c r="D133" s="27"/>
      <c r="E133" s="27"/>
      <c r="F133" s="25"/>
      <c r="G133" s="25"/>
      <c r="H133" s="25"/>
      <c r="I133" s="25"/>
      <c r="J133" s="25"/>
      <c r="K133" s="25"/>
      <c r="L133" s="25"/>
      <c r="M133" s="25"/>
      <c r="N133" s="27"/>
      <c r="O133" s="27">
        <v>7</v>
      </c>
      <c r="P133" s="27"/>
      <c r="Q133" s="27"/>
      <c r="R133" s="27"/>
      <c r="S133" s="27"/>
      <c r="T133" s="27"/>
      <c r="U133" s="27"/>
      <c r="V133" s="27"/>
      <c r="W133" s="27"/>
      <c r="X133" s="24"/>
      <c r="Y133" s="24"/>
    </row>
    <row r="134" spans="1:25" x14ac:dyDescent="0.2">
      <c r="A134" s="26">
        <v>67</v>
      </c>
      <c r="B134" s="27">
        <v>7</v>
      </c>
      <c r="C134" s="27"/>
      <c r="D134" s="27"/>
      <c r="E134" s="27"/>
      <c r="F134" s="25"/>
      <c r="G134" s="25"/>
      <c r="H134" s="25"/>
      <c r="I134" s="25"/>
      <c r="J134" s="25"/>
      <c r="K134" s="25"/>
      <c r="L134" s="25"/>
      <c r="M134" s="25"/>
      <c r="N134" s="27"/>
      <c r="O134" s="27">
        <v>7</v>
      </c>
      <c r="P134" s="27"/>
      <c r="Q134" s="27"/>
      <c r="R134" s="27"/>
      <c r="S134" s="27"/>
      <c r="T134" s="27"/>
      <c r="U134" s="27"/>
      <c r="V134" s="27"/>
      <c r="W134" s="27"/>
      <c r="X134" s="24"/>
      <c r="Y134" s="24"/>
    </row>
    <row r="135" spans="1:25" x14ac:dyDescent="0.2">
      <c r="A135" s="26">
        <v>70</v>
      </c>
      <c r="B135" s="27">
        <v>7</v>
      </c>
      <c r="C135" s="27"/>
      <c r="D135" s="27"/>
      <c r="E135" s="27"/>
      <c r="F135" s="25"/>
      <c r="G135" s="25"/>
      <c r="H135" s="25"/>
      <c r="I135" s="25"/>
      <c r="J135" s="25"/>
      <c r="K135" s="25"/>
      <c r="L135" s="25"/>
      <c r="M135" s="25"/>
      <c r="N135" s="27"/>
      <c r="O135" s="27">
        <v>7</v>
      </c>
      <c r="P135" s="27"/>
      <c r="Q135" s="27"/>
      <c r="R135" s="27"/>
      <c r="S135" s="27"/>
      <c r="T135" s="27"/>
      <c r="U135" s="27"/>
      <c r="V135" s="27"/>
      <c r="W135" s="27"/>
      <c r="X135" s="24"/>
      <c r="Y135" s="24"/>
    </row>
    <row r="136" spans="1:25" x14ac:dyDescent="0.2">
      <c r="A136" s="26">
        <v>71</v>
      </c>
      <c r="B136" s="27">
        <v>7</v>
      </c>
      <c r="C136" s="27"/>
      <c r="D136" s="27"/>
      <c r="E136" s="27"/>
      <c r="F136" s="25"/>
      <c r="G136" s="25"/>
      <c r="H136" s="25"/>
      <c r="I136" s="25"/>
      <c r="J136" s="25"/>
      <c r="K136" s="25"/>
      <c r="L136" s="25"/>
      <c r="M136" s="25"/>
      <c r="N136" s="27"/>
      <c r="O136" s="27">
        <v>7</v>
      </c>
      <c r="P136" s="27"/>
      <c r="Q136" s="27"/>
      <c r="R136" s="27"/>
      <c r="S136" s="27"/>
      <c r="T136" s="27"/>
      <c r="U136" s="27"/>
      <c r="V136" s="27"/>
      <c r="W136" s="27"/>
      <c r="X136" s="24"/>
      <c r="Y136" s="24"/>
    </row>
    <row r="137" spans="1:25" x14ac:dyDescent="0.2">
      <c r="A137" s="26">
        <v>72</v>
      </c>
      <c r="B137" s="27">
        <v>7</v>
      </c>
      <c r="C137" s="27"/>
      <c r="D137" s="27"/>
      <c r="E137" s="27"/>
      <c r="F137" s="25"/>
      <c r="G137" s="25"/>
      <c r="H137" s="25"/>
      <c r="I137" s="25"/>
      <c r="J137" s="25"/>
      <c r="K137" s="25"/>
      <c r="L137" s="25"/>
      <c r="M137" s="25"/>
      <c r="N137" s="27"/>
      <c r="O137" s="27">
        <v>7</v>
      </c>
      <c r="P137" s="27"/>
      <c r="Q137" s="27"/>
      <c r="R137" s="27"/>
      <c r="S137" s="27"/>
      <c r="T137" s="27"/>
      <c r="U137" s="27"/>
      <c r="V137" s="27"/>
      <c r="W137" s="27"/>
      <c r="X137" s="24"/>
      <c r="Y137" s="24"/>
    </row>
    <row r="138" spans="1:25" x14ac:dyDescent="0.2">
      <c r="A138" s="26">
        <v>73</v>
      </c>
      <c r="B138" s="27"/>
      <c r="C138" s="27">
        <v>7</v>
      </c>
      <c r="D138" s="27"/>
      <c r="E138" s="27"/>
      <c r="F138" s="25"/>
      <c r="G138" s="25"/>
      <c r="H138" s="25"/>
      <c r="I138" s="25"/>
      <c r="J138" s="25"/>
      <c r="K138" s="25"/>
      <c r="L138" s="25"/>
      <c r="M138" s="25"/>
      <c r="N138" s="27"/>
      <c r="O138" s="27">
        <v>7</v>
      </c>
      <c r="P138" s="27"/>
      <c r="Q138" s="27"/>
      <c r="R138" s="27"/>
      <c r="S138" s="27"/>
      <c r="T138" s="27"/>
      <c r="U138" s="27"/>
      <c r="V138" s="27"/>
      <c r="W138" s="27"/>
      <c r="X138" s="24"/>
      <c r="Y138" s="24"/>
    </row>
    <row r="139" spans="1:25" x14ac:dyDescent="0.2">
      <c r="A139" s="26">
        <v>74</v>
      </c>
      <c r="B139" s="27"/>
      <c r="C139" s="27">
        <v>7</v>
      </c>
      <c r="D139" s="27"/>
      <c r="E139" s="27"/>
      <c r="F139" s="25"/>
      <c r="G139" s="25"/>
      <c r="H139" s="25"/>
      <c r="I139" s="25"/>
      <c r="J139" s="25"/>
      <c r="K139" s="25"/>
      <c r="L139" s="25"/>
      <c r="M139" s="25"/>
      <c r="N139" s="27"/>
      <c r="O139" s="27">
        <v>7</v>
      </c>
      <c r="P139" s="27"/>
      <c r="Q139" s="27"/>
      <c r="R139" s="27"/>
      <c r="S139" s="27"/>
      <c r="T139" s="27"/>
      <c r="U139" s="27"/>
      <c r="V139" s="27"/>
      <c r="W139" s="27"/>
      <c r="X139" s="24"/>
      <c r="Y139" s="24"/>
    </row>
    <row r="140" spans="1:25" x14ac:dyDescent="0.2">
      <c r="A140" s="26">
        <v>75</v>
      </c>
      <c r="B140" s="27"/>
      <c r="C140" s="27">
        <v>7</v>
      </c>
      <c r="D140" s="27"/>
      <c r="E140" s="27"/>
      <c r="F140" s="25"/>
      <c r="G140" s="25"/>
      <c r="H140" s="25"/>
      <c r="I140" s="25"/>
      <c r="J140" s="25"/>
      <c r="K140" s="25"/>
      <c r="L140" s="25"/>
      <c r="M140" s="25"/>
      <c r="N140" s="27"/>
      <c r="O140" s="27">
        <v>7</v>
      </c>
      <c r="P140" s="27"/>
      <c r="Q140" s="27"/>
      <c r="R140" s="27"/>
      <c r="S140" s="27"/>
      <c r="T140" s="27"/>
      <c r="U140" s="27"/>
      <c r="V140" s="27"/>
      <c r="W140" s="27"/>
      <c r="X140" s="24"/>
      <c r="Y140" s="24"/>
    </row>
    <row r="141" spans="1:25" x14ac:dyDescent="0.2">
      <c r="A141" s="26">
        <v>76</v>
      </c>
      <c r="B141" s="27"/>
      <c r="C141" s="27">
        <v>7</v>
      </c>
      <c r="D141" s="27"/>
      <c r="E141" s="27"/>
      <c r="F141" s="25"/>
      <c r="G141" s="25"/>
      <c r="H141" s="25"/>
      <c r="I141" s="25"/>
      <c r="J141" s="25"/>
      <c r="K141" s="25"/>
      <c r="L141" s="25"/>
      <c r="M141" s="25"/>
      <c r="N141" s="27"/>
      <c r="O141" s="27">
        <v>7</v>
      </c>
      <c r="P141" s="27"/>
      <c r="Q141" s="27"/>
      <c r="R141" s="27"/>
      <c r="S141" s="27"/>
      <c r="T141" s="27"/>
      <c r="U141" s="27"/>
      <c r="V141" s="27"/>
      <c r="W141" s="27"/>
      <c r="X141" s="24"/>
      <c r="Y141" s="24"/>
    </row>
    <row r="142" spans="1:25" x14ac:dyDescent="0.2">
      <c r="A142" s="26">
        <v>90</v>
      </c>
      <c r="B142" s="27"/>
      <c r="C142" s="27"/>
      <c r="D142" s="27"/>
      <c r="E142" s="27">
        <v>7</v>
      </c>
      <c r="F142" s="25"/>
      <c r="G142" s="25"/>
      <c r="H142" s="25"/>
      <c r="I142" s="25"/>
      <c r="J142" s="25"/>
      <c r="K142" s="25"/>
      <c r="L142" s="25"/>
      <c r="M142" s="25"/>
      <c r="N142" s="27"/>
      <c r="O142" s="27"/>
      <c r="P142" s="27">
        <v>7</v>
      </c>
      <c r="Q142" s="27"/>
      <c r="R142" s="27"/>
      <c r="S142" s="27"/>
      <c r="T142" s="27"/>
      <c r="U142" s="27"/>
      <c r="V142" s="27"/>
      <c r="W142" s="27">
        <v>7</v>
      </c>
      <c r="X142" s="24"/>
      <c r="Y142" s="24"/>
    </row>
    <row r="143" spans="1:25" x14ac:dyDescent="0.2">
      <c r="A143" s="26">
        <v>91</v>
      </c>
      <c r="B143" s="27"/>
      <c r="C143" s="27"/>
      <c r="D143" s="27"/>
      <c r="E143" s="27">
        <v>7</v>
      </c>
      <c r="F143" s="25"/>
      <c r="G143" s="25"/>
      <c r="H143" s="25"/>
      <c r="I143" s="25"/>
      <c r="J143" s="25"/>
      <c r="K143" s="25"/>
      <c r="L143" s="25"/>
      <c r="M143" s="25"/>
      <c r="N143" s="27"/>
      <c r="O143" s="27"/>
      <c r="P143" s="27">
        <v>7</v>
      </c>
      <c r="Q143" s="27"/>
      <c r="R143" s="27"/>
      <c r="S143" s="27"/>
      <c r="T143" s="27"/>
      <c r="U143" s="27"/>
      <c r="V143" s="27"/>
      <c r="W143" s="27">
        <v>7</v>
      </c>
      <c r="X143" s="24"/>
      <c r="Y143" s="24"/>
    </row>
    <row r="144" spans="1:25" x14ac:dyDescent="0.2">
      <c r="A144" s="26">
        <v>92</v>
      </c>
      <c r="B144" s="27"/>
      <c r="C144" s="27"/>
      <c r="D144" s="27"/>
      <c r="E144" s="27">
        <v>7</v>
      </c>
      <c r="F144" s="25"/>
      <c r="G144" s="25"/>
      <c r="H144" s="25"/>
      <c r="I144" s="25"/>
      <c r="J144" s="25"/>
      <c r="K144" s="25"/>
      <c r="L144" s="25"/>
      <c r="M144" s="25"/>
      <c r="N144" s="27"/>
      <c r="O144" s="27"/>
      <c r="P144" s="27">
        <v>7</v>
      </c>
      <c r="Q144" s="27"/>
      <c r="R144" s="27"/>
      <c r="S144" s="27"/>
      <c r="T144" s="27"/>
      <c r="U144" s="27"/>
      <c r="V144" s="27"/>
      <c r="W144" s="27">
        <v>7</v>
      </c>
      <c r="X144" s="24"/>
      <c r="Y144" s="24"/>
    </row>
    <row r="145" spans="1:25" x14ac:dyDescent="0.2">
      <c r="A145" s="26">
        <v>93</v>
      </c>
      <c r="B145" s="27"/>
      <c r="C145" s="27"/>
      <c r="D145" s="27"/>
      <c r="E145" s="27">
        <v>7</v>
      </c>
      <c r="F145" s="25"/>
      <c r="G145" s="25"/>
      <c r="H145" s="25"/>
      <c r="I145" s="25"/>
      <c r="J145" s="25"/>
      <c r="K145" s="25"/>
      <c r="L145" s="25"/>
      <c r="M145" s="25"/>
      <c r="N145" s="27"/>
      <c r="O145" s="27"/>
      <c r="P145" s="27">
        <v>7</v>
      </c>
      <c r="Q145" s="27"/>
      <c r="R145" s="27"/>
      <c r="S145" s="27"/>
      <c r="T145" s="27"/>
      <c r="U145" s="27"/>
      <c r="V145" s="27"/>
      <c r="W145" s="27">
        <v>7</v>
      </c>
      <c r="X145" s="24"/>
      <c r="Y145" s="24"/>
    </row>
    <row r="146" spans="1:25" x14ac:dyDescent="0.2">
      <c r="A146" s="28">
        <v>94</v>
      </c>
      <c r="B146" s="38"/>
      <c r="C146" s="38"/>
      <c r="D146" s="38"/>
      <c r="E146" s="38"/>
      <c r="F146" s="30"/>
      <c r="G146" s="30"/>
      <c r="H146" s="30"/>
      <c r="I146" s="30"/>
      <c r="J146" s="30"/>
      <c r="K146" s="30"/>
      <c r="L146" s="30"/>
      <c r="M146" s="30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29"/>
      <c r="Y146" s="29"/>
    </row>
    <row r="147" spans="1:25" x14ac:dyDescent="0.2">
      <c r="A147" s="26">
        <v>100</v>
      </c>
      <c r="B147" s="27"/>
      <c r="C147" s="27"/>
      <c r="D147" s="27"/>
      <c r="E147" s="27">
        <v>3</v>
      </c>
      <c r="F147" s="25"/>
      <c r="G147" s="25"/>
      <c r="H147" s="25"/>
      <c r="I147" s="25"/>
      <c r="J147" s="25"/>
      <c r="K147" s="25"/>
      <c r="L147" s="25"/>
      <c r="M147" s="25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4"/>
      <c r="Y147" s="24"/>
    </row>
    <row r="148" spans="1:25" x14ac:dyDescent="0.2">
      <c r="A148" s="26">
        <v>101</v>
      </c>
      <c r="B148" s="27"/>
      <c r="C148" s="27"/>
      <c r="D148" s="27"/>
      <c r="E148" s="27">
        <v>3</v>
      </c>
      <c r="F148" s="25"/>
      <c r="G148" s="25"/>
      <c r="H148" s="25"/>
      <c r="I148" s="25"/>
      <c r="J148" s="25"/>
      <c r="K148" s="25"/>
      <c r="L148" s="25"/>
      <c r="M148" s="25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4"/>
      <c r="Y148" s="24"/>
    </row>
    <row r="149" spans="1:25" x14ac:dyDescent="0.2">
      <c r="A149" s="26">
        <v>102</v>
      </c>
      <c r="B149" s="27"/>
      <c r="C149" s="27"/>
      <c r="D149" s="27"/>
      <c r="E149" s="27">
        <v>3</v>
      </c>
      <c r="F149" s="25"/>
      <c r="G149" s="25"/>
      <c r="H149" s="25"/>
      <c r="I149" s="25"/>
      <c r="J149" s="25"/>
      <c r="K149" s="25"/>
      <c r="L149" s="25"/>
      <c r="M149" s="25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4"/>
      <c r="Y149" s="24"/>
    </row>
    <row r="150" spans="1:25" x14ac:dyDescent="0.2">
      <c r="A150" s="26">
        <v>103</v>
      </c>
      <c r="B150" s="27"/>
      <c r="C150" s="27"/>
      <c r="D150" s="27"/>
      <c r="E150" s="27">
        <v>3</v>
      </c>
      <c r="F150" s="25"/>
      <c r="G150" s="25"/>
      <c r="H150" s="25"/>
      <c r="I150" s="25"/>
      <c r="J150" s="25"/>
      <c r="K150" s="25"/>
      <c r="L150" s="25"/>
      <c r="M150" s="25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4"/>
      <c r="Y150" s="24"/>
    </row>
    <row r="151" spans="1:25" x14ac:dyDescent="0.2">
      <c r="A151" s="26">
        <v>104</v>
      </c>
      <c r="B151" s="27"/>
      <c r="C151" s="27"/>
      <c r="D151" s="27"/>
      <c r="E151" s="27"/>
      <c r="F151" s="25"/>
      <c r="G151" s="25"/>
      <c r="H151" s="25"/>
      <c r="I151" s="25"/>
      <c r="J151" s="25"/>
      <c r="K151" s="25"/>
      <c r="L151" s="25"/>
      <c r="M151" s="25"/>
      <c r="N151" s="27">
        <v>3</v>
      </c>
      <c r="O151" s="27"/>
      <c r="P151" s="27"/>
      <c r="Q151" s="27"/>
      <c r="R151" s="27"/>
      <c r="S151" s="27"/>
      <c r="T151" s="27"/>
      <c r="U151" s="27"/>
      <c r="V151" s="27"/>
      <c r="W151" s="27"/>
      <c r="X151" s="24"/>
      <c r="Y151" s="24"/>
    </row>
    <row r="152" spans="1:25" x14ac:dyDescent="0.2">
      <c r="A152" s="26">
        <v>105</v>
      </c>
      <c r="B152" s="27"/>
      <c r="C152" s="27"/>
      <c r="D152" s="27"/>
      <c r="E152" s="27"/>
      <c r="F152" s="25"/>
      <c r="G152" s="25"/>
      <c r="H152" s="25"/>
      <c r="I152" s="25"/>
      <c r="J152" s="25"/>
      <c r="K152" s="25"/>
      <c r="L152" s="25"/>
      <c r="M152" s="25"/>
      <c r="N152" s="27">
        <v>3</v>
      </c>
      <c r="O152" s="27"/>
      <c r="P152" s="27"/>
      <c r="Q152" s="27"/>
      <c r="R152" s="27"/>
      <c r="S152" s="27"/>
      <c r="T152" s="27"/>
      <c r="U152" s="27"/>
      <c r="V152" s="27"/>
      <c r="W152" s="27"/>
      <c r="X152" s="24"/>
      <c r="Y152" s="24"/>
    </row>
    <row r="153" spans="1:25" x14ac:dyDescent="0.2">
      <c r="A153" s="26">
        <v>106</v>
      </c>
      <c r="B153" s="27"/>
      <c r="C153" s="27"/>
      <c r="D153" s="27"/>
      <c r="E153" s="27"/>
      <c r="F153" s="25"/>
      <c r="G153" s="25"/>
      <c r="H153" s="25"/>
      <c r="I153" s="25"/>
      <c r="J153" s="25"/>
      <c r="K153" s="25"/>
      <c r="L153" s="25"/>
      <c r="M153" s="25"/>
      <c r="N153" s="27">
        <v>3</v>
      </c>
      <c r="O153" s="27"/>
      <c r="P153" s="27"/>
      <c r="Q153" s="27"/>
      <c r="R153" s="27"/>
      <c r="S153" s="27"/>
      <c r="T153" s="27"/>
      <c r="U153" s="27"/>
      <c r="V153" s="27"/>
      <c r="W153" s="27"/>
      <c r="X153" s="24"/>
      <c r="Y153" s="24"/>
    </row>
    <row r="154" spans="1:25" x14ac:dyDescent="0.2">
      <c r="A154" s="26">
        <v>107</v>
      </c>
      <c r="B154" s="27"/>
      <c r="C154" s="27"/>
      <c r="D154" s="27"/>
      <c r="E154" s="27"/>
      <c r="F154" s="25"/>
      <c r="G154" s="25"/>
      <c r="H154" s="25"/>
      <c r="I154" s="25"/>
      <c r="J154" s="25"/>
      <c r="K154" s="25"/>
      <c r="L154" s="25"/>
      <c r="M154" s="25"/>
      <c r="N154" s="27">
        <v>3</v>
      </c>
      <c r="O154" s="27"/>
      <c r="P154" s="27"/>
      <c r="Q154" s="27"/>
      <c r="R154" s="27"/>
      <c r="S154" s="27"/>
      <c r="T154" s="27"/>
      <c r="U154" s="27"/>
      <c r="V154" s="27"/>
      <c r="W154" s="27"/>
      <c r="X154" s="24"/>
      <c r="Y154" s="24"/>
    </row>
    <row r="155" spans="1:25" x14ac:dyDescent="0.2">
      <c r="A155" s="26">
        <v>108</v>
      </c>
      <c r="B155" s="27"/>
      <c r="C155" s="27"/>
      <c r="D155" s="27"/>
      <c r="E155" s="27"/>
      <c r="F155" s="25"/>
      <c r="G155" s="25"/>
      <c r="H155" s="25"/>
      <c r="I155" s="25"/>
      <c r="J155" s="25"/>
      <c r="K155" s="25"/>
      <c r="L155" s="25"/>
      <c r="M155" s="25"/>
      <c r="N155" s="27"/>
      <c r="O155" s="27">
        <v>3</v>
      </c>
      <c r="P155" s="27"/>
      <c r="Q155" s="27"/>
      <c r="R155" s="27"/>
      <c r="S155" s="27"/>
      <c r="T155" s="27"/>
      <c r="U155" s="27"/>
      <c r="V155" s="27"/>
      <c r="W155" s="27"/>
      <c r="X155" s="24"/>
      <c r="Y155" s="24"/>
    </row>
    <row r="156" spans="1:25" x14ac:dyDescent="0.2">
      <c r="A156" s="26">
        <v>109</v>
      </c>
      <c r="B156" s="27"/>
      <c r="C156" s="27"/>
      <c r="D156" s="27"/>
      <c r="E156" s="27"/>
      <c r="F156" s="25"/>
      <c r="G156" s="25"/>
      <c r="H156" s="25"/>
      <c r="I156" s="25"/>
      <c r="J156" s="25"/>
      <c r="K156" s="25"/>
      <c r="L156" s="25"/>
      <c r="M156" s="25"/>
      <c r="N156" s="27"/>
      <c r="O156" s="27">
        <v>3</v>
      </c>
      <c r="P156" s="27"/>
      <c r="Q156" s="27"/>
      <c r="R156" s="27"/>
      <c r="S156" s="27"/>
      <c r="T156" s="27"/>
      <c r="U156" s="27"/>
      <c r="V156" s="27"/>
      <c r="W156" s="27"/>
      <c r="X156" s="24"/>
      <c r="Y156" s="24"/>
    </row>
    <row r="157" spans="1:25" x14ac:dyDescent="0.2">
      <c r="A157" s="26">
        <v>110</v>
      </c>
      <c r="B157" s="27"/>
      <c r="C157" s="27"/>
      <c r="D157" s="27"/>
      <c r="E157" s="27"/>
      <c r="F157" s="25"/>
      <c r="G157" s="25"/>
      <c r="H157" s="25"/>
      <c r="I157" s="25"/>
      <c r="J157" s="25"/>
      <c r="K157" s="25"/>
      <c r="L157" s="25"/>
      <c r="M157" s="25"/>
      <c r="N157" s="27"/>
      <c r="O157" s="27">
        <v>3</v>
      </c>
      <c r="P157" s="27"/>
      <c r="Q157" s="27"/>
      <c r="R157" s="27"/>
      <c r="S157" s="27"/>
      <c r="T157" s="27"/>
      <c r="U157" s="27"/>
      <c r="V157" s="27"/>
      <c r="W157" s="27"/>
      <c r="X157" s="24"/>
      <c r="Y157" s="24"/>
    </row>
    <row r="158" spans="1:25" x14ac:dyDescent="0.2">
      <c r="A158" s="26">
        <v>111</v>
      </c>
      <c r="B158" s="27"/>
      <c r="C158" s="27"/>
      <c r="D158" s="27"/>
      <c r="E158" s="27"/>
      <c r="F158" s="25"/>
      <c r="G158" s="25"/>
      <c r="H158" s="25"/>
      <c r="I158" s="25"/>
      <c r="J158" s="25"/>
      <c r="K158" s="25"/>
      <c r="L158" s="25"/>
      <c r="M158" s="25"/>
      <c r="N158" s="27"/>
      <c r="O158" s="27">
        <v>3</v>
      </c>
      <c r="P158" s="27"/>
      <c r="Q158" s="27"/>
      <c r="R158" s="27"/>
      <c r="S158" s="27"/>
      <c r="T158" s="27"/>
      <c r="U158" s="27"/>
      <c r="V158" s="27"/>
      <c r="W158" s="27"/>
      <c r="X158" s="24"/>
      <c r="Y158" s="24"/>
    </row>
    <row r="159" spans="1:25" x14ac:dyDescent="0.2">
      <c r="A159" s="26">
        <v>112</v>
      </c>
      <c r="B159" s="27"/>
      <c r="C159" s="27"/>
      <c r="D159" s="27"/>
      <c r="E159" s="27"/>
      <c r="F159" s="25"/>
      <c r="G159" s="25"/>
      <c r="H159" s="25"/>
      <c r="I159" s="25"/>
      <c r="J159" s="25"/>
      <c r="K159" s="25"/>
      <c r="L159" s="25"/>
      <c r="M159" s="25"/>
      <c r="N159" s="27"/>
      <c r="O159" s="27"/>
      <c r="P159" s="27">
        <v>3</v>
      </c>
      <c r="Q159" s="27"/>
      <c r="R159" s="27"/>
      <c r="S159" s="27"/>
      <c r="T159" s="27"/>
      <c r="U159" s="27"/>
      <c r="V159" s="27"/>
      <c r="W159" s="27"/>
      <c r="X159" s="24"/>
      <c r="Y159" s="24"/>
    </row>
    <row r="160" spans="1:25" x14ac:dyDescent="0.2">
      <c r="A160" s="26">
        <v>113</v>
      </c>
      <c r="B160" s="27"/>
      <c r="C160" s="27"/>
      <c r="D160" s="27"/>
      <c r="E160" s="27"/>
      <c r="F160" s="25"/>
      <c r="G160" s="25"/>
      <c r="H160" s="25"/>
      <c r="I160" s="25"/>
      <c r="J160" s="25"/>
      <c r="K160" s="25"/>
      <c r="L160" s="25"/>
      <c r="M160" s="25"/>
      <c r="N160" s="27"/>
      <c r="O160" s="27"/>
      <c r="P160" s="27">
        <v>3</v>
      </c>
      <c r="Q160" s="27"/>
      <c r="R160" s="27"/>
      <c r="S160" s="27"/>
      <c r="T160" s="27"/>
      <c r="U160" s="27"/>
      <c r="V160" s="27"/>
      <c r="W160" s="27"/>
      <c r="X160" s="24"/>
      <c r="Y160" s="24"/>
    </row>
    <row r="161" spans="1:25" x14ac:dyDescent="0.2">
      <c r="A161" s="26">
        <v>114</v>
      </c>
      <c r="B161" s="27"/>
      <c r="C161" s="27"/>
      <c r="D161" s="27"/>
      <c r="E161" s="27"/>
      <c r="F161" s="25"/>
      <c r="G161" s="25"/>
      <c r="H161" s="25"/>
      <c r="I161" s="25"/>
      <c r="J161" s="25"/>
      <c r="K161" s="25"/>
      <c r="L161" s="25"/>
      <c r="M161" s="25"/>
      <c r="N161" s="27"/>
      <c r="O161" s="27"/>
      <c r="P161" s="27">
        <v>3</v>
      </c>
      <c r="Q161" s="27"/>
      <c r="R161" s="27"/>
      <c r="S161" s="27"/>
      <c r="T161" s="27"/>
      <c r="U161" s="27"/>
      <c r="V161" s="27"/>
      <c r="W161" s="27"/>
      <c r="X161" s="24"/>
      <c r="Y161" s="24"/>
    </row>
    <row r="162" spans="1:25" x14ac:dyDescent="0.2">
      <c r="A162" s="26">
        <v>115</v>
      </c>
      <c r="B162" s="27"/>
      <c r="C162" s="27"/>
      <c r="D162" s="27"/>
      <c r="E162" s="27"/>
      <c r="F162" s="25"/>
      <c r="G162" s="25"/>
      <c r="H162" s="25"/>
      <c r="I162" s="25"/>
      <c r="J162" s="25"/>
      <c r="K162" s="25"/>
      <c r="L162" s="25"/>
      <c r="M162" s="25"/>
      <c r="N162" s="27"/>
      <c r="O162" s="27"/>
      <c r="P162" s="27">
        <v>3</v>
      </c>
      <c r="Q162" s="27"/>
      <c r="R162" s="27"/>
      <c r="S162" s="27"/>
      <c r="T162" s="27"/>
      <c r="U162" s="27"/>
      <c r="V162" s="27"/>
      <c r="W162" s="27"/>
      <c r="X162" s="24"/>
      <c r="Y162" s="24"/>
    </row>
    <row r="163" spans="1:25" x14ac:dyDescent="0.2">
      <c r="A163" s="31">
        <v>116</v>
      </c>
      <c r="B163" s="27"/>
      <c r="C163" s="39"/>
      <c r="D163" s="27"/>
      <c r="E163" s="27"/>
      <c r="F163" s="25"/>
      <c r="G163" s="25"/>
      <c r="H163" s="25"/>
      <c r="I163" s="25"/>
      <c r="J163" s="25"/>
      <c r="K163" s="25"/>
      <c r="L163" s="25"/>
      <c r="M163" s="25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4"/>
      <c r="Y163" s="24"/>
    </row>
    <row r="164" spans="1:25" x14ac:dyDescent="0.2">
      <c r="A164" s="26">
        <v>130</v>
      </c>
      <c r="B164" s="27"/>
      <c r="C164" s="39"/>
      <c r="D164" s="27"/>
      <c r="E164" s="27"/>
      <c r="F164" s="25"/>
      <c r="G164" s="25"/>
      <c r="H164" s="25"/>
      <c r="I164" s="25"/>
      <c r="J164" s="25"/>
      <c r="K164" s="25"/>
      <c r="L164" s="25"/>
      <c r="M164" s="25"/>
      <c r="N164" s="27"/>
      <c r="O164" s="27"/>
      <c r="P164" s="27"/>
      <c r="Q164" s="27">
        <v>3</v>
      </c>
      <c r="R164" s="27"/>
      <c r="S164" s="27"/>
      <c r="T164" s="27"/>
      <c r="U164" s="27"/>
      <c r="V164" s="27"/>
      <c r="W164" s="27"/>
      <c r="X164" s="24"/>
      <c r="Y164" s="24"/>
    </row>
    <row r="165" spans="1:25" x14ac:dyDescent="0.2">
      <c r="A165" s="26">
        <v>131</v>
      </c>
      <c r="B165" s="27"/>
      <c r="C165" s="39"/>
      <c r="D165" s="27"/>
      <c r="E165" s="27"/>
      <c r="F165" s="25"/>
      <c r="G165" s="25"/>
      <c r="H165" s="25"/>
      <c r="I165" s="25"/>
      <c r="J165" s="25"/>
      <c r="K165" s="25"/>
      <c r="L165" s="25"/>
      <c r="M165" s="25"/>
      <c r="N165" s="27"/>
      <c r="O165" s="27"/>
      <c r="P165" s="27"/>
      <c r="Q165" s="27">
        <v>3</v>
      </c>
      <c r="R165" s="27"/>
      <c r="S165" s="27"/>
      <c r="T165" s="27"/>
      <c r="U165" s="27"/>
      <c r="V165" s="27"/>
      <c r="W165" s="27"/>
      <c r="X165" s="24"/>
      <c r="Y165" s="24"/>
    </row>
    <row r="166" spans="1:25" x14ac:dyDescent="0.2">
      <c r="A166" s="26">
        <v>132</v>
      </c>
      <c r="B166" s="27"/>
      <c r="C166" s="39"/>
      <c r="D166" s="27"/>
      <c r="E166" s="27"/>
      <c r="F166" s="25"/>
      <c r="G166" s="25"/>
      <c r="H166" s="25"/>
      <c r="I166" s="25"/>
      <c r="J166" s="25"/>
      <c r="K166" s="25"/>
      <c r="L166" s="25"/>
      <c r="M166" s="25"/>
      <c r="N166" s="27"/>
      <c r="O166" s="27"/>
      <c r="P166" s="27"/>
      <c r="Q166" s="27">
        <v>3</v>
      </c>
      <c r="R166" s="27"/>
      <c r="S166" s="27"/>
      <c r="T166" s="27"/>
      <c r="U166" s="27"/>
      <c r="V166" s="27"/>
      <c r="W166" s="27"/>
      <c r="X166" s="24"/>
      <c r="Y166" s="24"/>
    </row>
    <row r="167" spans="1:25" x14ac:dyDescent="0.2">
      <c r="A167" s="26">
        <v>133</v>
      </c>
      <c r="B167" s="27"/>
      <c r="C167" s="39"/>
      <c r="D167" s="27"/>
      <c r="E167" s="27"/>
      <c r="F167" s="25"/>
      <c r="G167" s="25"/>
      <c r="H167" s="25"/>
      <c r="I167" s="25"/>
      <c r="J167" s="25"/>
      <c r="K167" s="25"/>
      <c r="L167" s="25"/>
      <c r="M167" s="25"/>
      <c r="N167" s="27"/>
      <c r="O167" s="27"/>
      <c r="P167" s="27"/>
      <c r="Q167" s="27">
        <v>3</v>
      </c>
      <c r="R167" s="27"/>
      <c r="S167" s="27"/>
      <c r="T167" s="27"/>
      <c r="U167" s="27"/>
      <c r="V167" s="27"/>
      <c r="W167" s="27"/>
      <c r="X167" s="24"/>
      <c r="Y167" s="24"/>
    </row>
    <row r="168" spans="1:25" x14ac:dyDescent="0.2">
      <c r="A168" s="26">
        <v>134</v>
      </c>
      <c r="B168" s="27"/>
      <c r="C168" s="39"/>
      <c r="D168" s="27"/>
      <c r="E168" s="27"/>
      <c r="F168" s="25"/>
      <c r="G168" s="25"/>
      <c r="H168" s="25"/>
      <c r="I168" s="25"/>
      <c r="J168" s="25"/>
      <c r="K168" s="25"/>
      <c r="L168" s="25"/>
      <c r="M168" s="25"/>
      <c r="N168" s="27"/>
      <c r="O168" s="27"/>
      <c r="P168" s="27"/>
      <c r="Q168" s="27">
        <v>3</v>
      </c>
      <c r="R168" s="27"/>
      <c r="S168" s="27"/>
      <c r="T168" s="27"/>
      <c r="U168" s="27"/>
      <c r="V168" s="27"/>
      <c r="W168" s="27"/>
      <c r="X168" s="24"/>
      <c r="Y168" s="24"/>
    </row>
    <row r="169" spans="1:25" x14ac:dyDescent="0.2">
      <c r="A169" s="26">
        <v>135</v>
      </c>
      <c r="B169" s="27"/>
      <c r="C169" s="39"/>
      <c r="D169" s="27"/>
      <c r="E169" s="27"/>
      <c r="F169" s="25"/>
      <c r="G169" s="25"/>
      <c r="H169" s="25"/>
      <c r="I169" s="25"/>
      <c r="J169" s="25"/>
      <c r="K169" s="25"/>
      <c r="L169" s="25"/>
      <c r="M169" s="25"/>
      <c r="N169" s="27"/>
      <c r="O169" s="27"/>
      <c r="P169" s="27"/>
      <c r="Q169" s="27">
        <v>3</v>
      </c>
      <c r="R169" s="27"/>
      <c r="S169" s="27"/>
      <c r="T169" s="27"/>
      <c r="U169" s="27"/>
      <c r="V169" s="27"/>
      <c r="W169" s="27"/>
      <c r="X169" s="24"/>
      <c r="Y169" s="24"/>
    </row>
    <row r="170" spans="1:25" x14ac:dyDescent="0.2">
      <c r="A170" s="26">
        <v>136</v>
      </c>
      <c r="B170" s="27"/>
      <c r="C170" s="39"/>
      <c r="D170" s="27"/>
      <c r="E170" s="27"/>
      <c r="F170" s="25"/>
      <c r="G170" s="25"/>
      <c r="H170" s="25"/>
      <c r="I170" s="25"/>
      <c r="J170" s="25"/>
      <c r="K170" s="25"/>
      <c r="L170" s="25"/>
      <c r="M170" s="25"/>
      <c r="N170" s="27"/>
      <c r="O170" s="27"/>
      <c r="P170" s="27"/>
      <c r="Q170" s="27">
        <v>3</v>
      </c>
      <c r="R170" s="27"/>
      <c r="S170" s="27"/>
      <c r="T170" s="27"/>
      <c r="U170" s="27"/>
      <c r="V170" s="27"/>
      <c r="W170" s="27"/>
      <c r="X170" s="24"/>
      <c r="Y170" s="24"/>
    </row>
    <row r="171" spans="1:25" x14ac:dyDescent="0.2">
      <c r="A171" s="26">
        <v>137</v>
      </c>
      <c r="B171" s="27"/>
      <c r="C171" s="39"/>
      <c r="D171" s="27"/>
      <c r="E171" s="27"/>
      <c r="F171" s="25"/>
      <c r="G171" s="25"/>
      <c r="H171" s="25"/>
      <c r="I171" s="25"/>
      <c r="J171" s="25"/>
      <c r="K171" s="25"/>
      <c r="L171" s="25"/>
      <c r="M171" s="25"/>
      <c r="N171" s="27"/>
      <c r="O171" s="27"/>
      <c r="P171" s="27"/>
      <c r="Q171" s="27">
        <v>3</v>
      </c>
      <c r="R171" s="27"/>
      <c r="S171" s="27"/>
      <c r="T171" s="27"/>
      <c r="U171" s="27"/>
      <c r="V171" s="27"/>
      <c r="W171" s="27"/>
      <c r="X171" s="24"/>
      <c r="Y171" s="24"/>
    </row>
    <row r="172" spans="1:25" x14ac:dyDescent="0.2">
      <c r="A172" s="26">
        <v>138</v>
      </c>
      <c r="B172" s="27"/>
      <c r="C172" s="39"/>
      <c r="D172" s="27"/>
      <c r="E172" s="27"/>
      <c r="F172" s="25"/>
      <c r="G172" s="25"/>
      <c r="H172" s="25"/>
      <c r="I172" s="25"/>
      <c r="J172" s="25"/>
      <c r="K172" s="25"/>
      <c r="L172" s="25"/>
      <c r="M172" s="25"/>
      <c r="N172" s="27"/>
      <c r="O172" s="27"/>
      <c r="P172" s="27"/>
      <c r="Q172" s="27"/>
      <c r="R172" s="27">
        <v>3</v>
      </c>
      <c r="S172" s="27"/>
      <c r="T172" s="27"/>
      <c r="U172" s="27"/>
      <c r="V172" s="27"/>
      <c r="W172" s="27"/>
      <c r="X172" s="24"/>
      <c r="Y172" s="24"/>
    </row>
    <row r="173" spans="1:25" x14ac:dyDescent="0.2">
      <c r="A173" s="26">
        <v>139</v>
      </c>
      <c r="B173" s="27"/>
      <c r="C173" s="39"/>
      <c r="D173" s="27"/>
      <c r="E173" s="27"/>
      <c r="F173" s="25"/>
      <c r="G173" s="25"/>
      <c r="H173" s="25"/>
      <c r="I173" s="25"/>
      <c r="J173" s="25"/>
      <c r="K173" s="25"/>
      <c r="L173" s="25"/>
      <c r="M173" s="25"/>
      <c r="N173" s="27"/>
      <c r="O173" s="27"/>
      <c r="P173" s="27"/>
      <c r="Q173" s="27"/>
      <c r="R173" s="27">
        <v>3</v>
      </c>
      <c r="S173" s="27"/>
      <c r="T173" s="27"/>
      <c r="U173" s="27"/>
      <c r="V173" s="27"/>
      <c r="W173" s="27"/>
      <c r="X173" s="24"/>
      <c r="Y173" s="24"/>
    </row>
    <row r="174" spans="1:25" x14ac:dyDescent="0.2">
      <c r="A174" s="26">
        <v>140</v>
      </c>
      <c r="B174" s="27"/>
      <c r="C174" s="39"/>
      <c r="D174" s="27"/>
      <c r="E174" s="27"/>
      <c r="F174" s="25"/>
      <c r="G174" s="25"/>
      <c r="H174" s="25"/>
      <c r="I174" s="25"/>
      <c r="J174" s="25"/>
      <c r="K174" s="25"/>
      <c r="L174" s="25"/>
      <c r="M174" s="25"/>
      <c r="N174" s="27"/>
      <c r="O174" s="27"/>
      <c r="P174" s="27"/>
      <c r="Q174" s="27"/>
      <c r="R174" s="27">
        <v>3</v>
      </c>
      <c r="S174" s="27"/>
      <c r="T174" s="27"/>
      <c r="U174" s="27"/>
      <c r="V174" s="27"/>
      <c r="W174" s="27"/>
      <c r="X174" s="24"/>
      <c r="Y174" s="24"/>
    </row>
    <row r="175" spans="1:25" x14ac:dyDescent="0.2">
      <c r="A175" s="26">
        <v>141</v>
      </c>
      <c r="B175" s="27"/>
      <c r="C175" s="39"/>
      <c r="D175" s="27"/>
      <c r="E175" s="27"/>
      <c r="F175" s="25"/>
      <c r="G175" s="25"/>
      <c r="H175" s="25"/>
      <c r="I175" s="25"/>
      <c r="J175" s="25"/>
      <c r="K175" s="25"/>
      <c r="L175" s="25"/>
      <c r="M175" s="25"/>
      <c r="N175" s="27"/>
      <c r="O175" s="27"/>
      <c r="P175" s="27"/>
      <c r="Q175" s="27"/>
      <c r="R175" s="27">
        <v>3</v>
      </c>
      <c r="S175" s="27"/>
      <c r="T175" s="27"/>
      <c r="U175" s="27"/>
      <c r="V175" s="27"/>
      <c r="W175" s="27"/>
      <c r="X175" s="24"/>
      <c r="Y175" s="24"/>
    </row>
    <row r="176" spans="1:25" x14ac:dyDescent="0.2">
      <c r="A176" s="26">
        <v>142</v>
      </c>
      <c r="B176" s="27"/>
      <c r="C176" s="39"/>
      <c r="D176" s="27"/>
      <c r="E176" s="27"/>
      <c r="F176" s="25"/>
      <c r="G176" s="25"/>
      <c r="H176" s="25"/>
      <c r="I176" s="25"/>
      <c r="J176" s="25"/>
      <c r="K176" s="25"/>
      <c r="L176" s="25"/>
      <c r="M176" s="25"/>
      <c r="N176" s="27"/>
      <c r="O176" s="27"/>
      <c r="P176" s="27"/>
      <c r="Q176" s="27"/>
      <c r="R176" s="27">
        <v>3</v>
      </c>
      <c r="S176" s="27"/>
      <c r="T176" s="27"/>
      <c r="U176" s="27"/>
      <c r="V176" s="27"/>
      <c r="W176" s="27"/>
      <c r="X176" s="24"/>
      <c r="Y176" s="24"/>
    </row>
    <row r="177" spans="1:25" x14ac:dyDescent="0.2">
      <c r="A177" s="26">
        <v>143</v>
      </c>
      <c r="B177" s="27"/>
      <c r="C177" s="39"/>
      <c r="D177" s="27"/>
      <c r="E177" s="27"/>
      <c r="F177" s="25"/>
      <c r="G177" s="25"/>
      <c r="H177" s="25"/>
      <c r="I177" s="25"/>
      <c r="J177" s="25"/>
      <c r="K177" s="25"/>
      <c r="L177" s="25"/>
      <c r="M177" s="25"/>
      <c r="N177" s="27"/>
      <c r="O177" s="27"/>
      <c r="P177" s="27"/>
      <c r="Q177" s="27"/>
      <c r="R177" s="27">
        <v>3</v>
      </c>
      <c r="S177" s="27"/>
      <c r="T177" s="27"/>
      <c r="U177" s="27"/>
      <c r="V177" s="27"/>
      <c r="W177" s="27"/>
      <c r="X177" s="24"/>
      <c r="Y177" s="24"/>
    </row>
    <row r="178" spans="1:25" x14ac:dyDescent="0.2">
      <c r="A178" s="26">
        <v>144</v>
      </c>
      <c r="B178" s="27"/>
      <c r="C178" s="39"/>
      <c r="D178" s="27"/>
      <c r="E178" s="27"/>
      <c r="F178" s="25"/>
      <c r="G178" s="25"/>
      <c r="H178" s="25"/>
      <c r="I178" s="25"/>
      <c r="J178" s="25"/>
      <c r="K178" s="25"/>
      <c r="L178" s="25"/>
      <c r="M178" s="25"/>
      <c r="N178" s="27"/>
      <c r="O178" s="27"/>
      <c r="P178" s="27"/>
      <c r="Q178" s="27"/>
      <c r="R178" s="27">
        <v>3</v>
      </c>
      <c r="S178" s="27"/>
      <c r="T178" s="27"/>
      <c r="U178" s="27"/>
      <c r="V178" s="27"/>
      <c r="W178" s="27"/>
      <c r="X178" s="24"/>
      <c r="Y178" s="24"/>
    </row>
    <row r="179" spans="1:25" x14ac:dyDescent="0.2">
      <c r="A179" s="26">
        <v>145</v>
      </c>
      <c r="B179" s="27"/>
      <c r="C179" s="27"/>
      <c r="D179" s="27"/>
      <c r="E179" s="27"/>
      <c r="F179" s="25"/>
      <c r="G179" s="25"/>
      <c r="H179" s="25"/>
      <c r="I179" s="25"/>
      <c r="J179" s="25"/>
      <c r="K179" s="25"/>
      <c r="L179" s="25"/>
      <c r="M179" s="25"/>
      <c r="N179" s="27"/>
      <c r="O179" s="27"/>
      <c r="P179" s="27"/>
      <c r="Q179" s="27"/>
      <c r="R179" s="27">
        <v>3</v>
      </c>
      <c r="S179" s="27"/>
      <c r="T179" s="27"/>
      <c r="U179" s="27"/>
      <c r="V179" s="27"/>
      <c r="W179" s="27"/>
      <c r="X179" s="24"/>
      <c r="Y179" s="24"/>
    </row>
    <row r="180" spans="1:25" x14ac:dyDescent="0.2">
      <c r="A180" s="26">
        <v>146</v>
      </c>
      <c r="B180" s="27"/>
      <c r="C180" s="27"/>
      <c r="D180" s="27"/>
      <c r="E180" s="27"/>
      <c r="F180" s="25"/>
      <c r="G180" s="25"/>
      <c r="H180" s="25"/>
      <c r="I180" s="25"/>
      <c r="J180" s="25"/>
      <c r="K180" s="25"/>
      <c r="L180" s="25"/>
      <c r="M180" s="25"/>
      <c r="N180" s="27"/>
      <c r="O180" s="27"/>
      <c r="P180" s="27"/>
      <c r="Q180" s="27"/>
      <c r="R180" s="27"/>
      <c r="S180" s="27">
        <v>3</v>
      </c>
      <c r="T180" s="27"/>
      <c r="U180" s="27"/>
      <c r="V180" s="27"/>
      <c r="W180" s="27"/>
      <c r="X180" s="24"/>
      <c r="Y180" s="24"/>
    </row>
    <row r="181" spans="1:25" x14ac:dyDescent="0.2">
      <c r="A181" s="26">
        <v>147</v>
      </c>
      <c r="B181" s="27"/>
      <c r="C181" s="27"/>
      <c r="D181" s="27"/>
      <c r="E181" s="27"/>
      <c r="F181" s="25"/>
      <c r="G181" s="25"/>
      <c r="H181" s="25"/>
      <c r="I181" s="25"/>
      <c r="J181" s="25"/>
      <c r="K181" s="25"/>
      <c r="L181" s="25"/>
      <c r="M181" s="25"/>
      <c r="N181" s="27"/>
      <c r="O181" s="27"/>
      <c r="P181" s="27"/>
      <c r="Q181" s="27"/>
      <c r="R181" s="27"/>
      <c r="S181" s="27">
        <v>3</v>
      </c>
      <c r="T181" s="27"/>
      <c r="U181" s="27"/>
      <c r="V181" s="27"/>
      <c r="W181" s="27"/>
      <c r="X181" s="24"/>
      <c r="Y181" s="24"/>
    </row>
    <row r="182" spans="1:25" x14ac:dyDescent="0.2">
      <c r="A182" s="26">
        <v>148</v>
      </c>
      <c r="B182" s="27"/>
      <c r="C182" s="27"/>
      <c r="D182" s="27"/>
      <c r="E182" s="27"/>
      <c r="F182" s="25"/>
      <c r="G182" s="25"/>
      <c r="H182" s="25"/>
      <c r="I182" s="25"/>
      <c r="J182" s="25"/>
      <c r="K182" s="25"/>
      <c r="L182" s="25"/>
      <c r="M182" s="25"/>
      <c r="N182" s="27"/>
      <c r="O182" s="27"/>
      <c r="P182" s="27"/>
      <c r="Q182" s="27"/>
      <c r="R182" s="27"/>
      <c r="S182" s="27">
        <v>3</v>
      </c>
      <c r="T182" s="27"/>
      <c r="U182" s="27"/>
      <c r="V182" s="27"/>
      <c r="W182" s="27"/>
      <c r="X182" s="24"/>
      <c r="Y182" s="24"/>
    </row>
    <row r="183" spans="1:25" x14ac:dyDescent="0.2">
      <c r="A183" s="26">
        <v>149</v>
      </c>
      <c r="B183" s="27"/>
      <c r="C183" s="27"/>
      <c r="D183" s="27"/>
      <c r="E183" s="27"/>
      <c r="F183" s="25"/>
      <c r="G183" s="25"/>
      <c r="H183" s="25"/>
      <c r="I183" s="25"/>
      <c r="J183" s="25"/>
      <c r="K183" s="25"/>
      <c r="L183" s="25"/>
      <c r="M183" s="25"/>
      <c r="N183" s="27"/>
      <c r="O183" s="27"/>
      <c r="P183" s="27"/>
      <c r="Q183" s="27"/>
      <c r="R183" s="27"/>
      <c r="S183" s="27">
        <v>3</v>
      </c>
      <c r="T183" s="27"/>
      <c r="U183" s="27"/>
      <c r="V183" s="27"/>
      <c r="W183" s="27"/>
      <c r="X183" s="24"/>
      <c r="Y183" s="24"/>
    </row>
    <row r="184" spans="1:25" x14ac:dyDescent="0.2">
      <c r="A184" s="26">
        <v>150</v>
      </c>
      <c r="B184" s="27"/>
      <c r="C184" s="27"/>
      <c r="D184" s="27"/>
      <c r="E184" s="27"/>
      <c r="F184" s="25"/>
      <c r="G184" s="25"/>
      <c r="H184" s="25"/>
      <c r="I184" s="25"/>
      <c r="J184" s="25"/>
      <c r="K184" s="25"/>
      <c r="L184" s="25"/>
      <c r="M184" s="25"/>
      <c r="N184" s="27"/>
      <c r="O184" s="27"/>
      <c r="P184" s="27"/>
      <c r="Q184" s="27"/>
      <c r="R184" s="27"/>
      <c r="S184" s="27">
        <v>3</v>
      </c>
      <c r="T184" s="27"/>
      <c r="U184" s="27"/>
      <c r="V184" s="27"/>
      <c r="W184" s="27"/>
      <c r="X184" s="24"/>
      <c r="Y184" s="24"/>
    </row>
    <row r="185" spans="1:25" x14ac:dyDescent="0.2">
      <c r="A185" s="26">
        <v>151</v>
      </c>
      <c r="B185" s="27"/>
      <c r="C185" s="27"/>
      <c r="D185" s="27"/>
      <c r="E185" s="27"/>
      <c r="F185" s="25"/>
      <c r="G185" s="25"/>
      <c r="H185" s="25"/>
      <c r="I185" s="25"/>
      <c r="J185" s="25"/>
      <c r="K185" s="25"/>
      <c r="L185" s="25"/>
      <c r="M185" s="25"/>
      <c r="N185" s="27"/>
      <c r="O185" s="27"/>
      <c r="P185" s="27"/>
      <c r="Q185" s="27"/>
      <c r="R185" s="27"/>
      <c r="S185" s="27">
        <v>3</v>
      </c>
      <c r="T185" s="27"/>
      <c r="U185" s="27"/>
      <c r="V185" s="27"/>
      <c r="W185" s="27"/>
      <c r="X185" s="24"/>
      <c r="Y185" s="24"/>
    </row>
    <row r="186" spans="1:25" x14ac:dyDescent="0.2">
      <c r="A186" s="26">
        <v>152</v>
      </c>
      <c r="B186" s="27"/>
      <c r="C186" s="27"/>
      <c r="D186" s="27"/>
      <c r="E186" s="27"/>
      <c r="F186" s="25"/>
      <c r="G186" s="25"/>
      <c r="H186" s="25"/>
      <c r="I186" s="25"/>
      <c r="J186" s="25"/>
      <c r="K186" s="25"/>
      <c r="L186" s="25"/>
      <c r="M186" s="25"/>
      <c r="N186" s="27"/>
      <c r="O186" s="27"/>
      <c r="P186" s="27"/>
      <c r="Q186" s="27"/>
      <c r="R186" s="27"/>
      <c r="S186" s="27">
        <v>3</v>
      </c>
      <c r="T186" s="27"/>
      <c r="U186" s="27"/>
      <c r="V186" s="27"/>
      <c r="W186" s="27"/>
      <c r="X186" s="24"/>
      <c r="Y186" s="24"/>
    </row>
    <row r="187" spans="1:25" x14ac:dyDescent="0.2">
      <c r="A187" s="26">
        <v>153</v>
      </c>
      <c r="B187" s="27"/>
      <c r="C187" s="27"/>
      <c r="D187" s="27"/>
      <c r="E187" s="27"/>
      <c r="F187" s="25"/>
      <c r="G187" s="25"/>
      <c r="H187" s="25"/>
      <c r="I187" s="25"/>
      <c r="J187" s="25"/>
      <c r="K187" s="25"/>
      <c r="L187" s="25"/>
      <c r="M187" s="25"/>
      <c r="N187" s="27"/>
      <c r="O187" s="27"/>
      <c r="P187" s="27"/>
      <c r="Q187" s="27"/>
      <c r="R187" s="27"/>
      <c r="S187" s="27">
        <v>3</v>
      </c>
      <c r="T187" s="27"/>
      <c r="U187" s="27"/>
      <c r="V187" s="27"/>
      <c r="W187" s="27"/>
      <c r="X187" s="24"/>
      <c r="Y187" s="24"/>
    </row>
    <row r="188" spans="1:25" x14ac:dyDescent="0.2">
      <c r="A188" s="26">
        <v>154</v>
      </c>
      <c r="B188" s="27"/>
      <c r="C188" s="27"/>
      <c r="D188" s="27"/>
      <c r="E188" s="27"/>
      <c r="F188" s="25"/>
      <c r="G188" s="25"/>
      <c r="H188" s="25"/>
      <c r="I188" s="25"/>
      <c r="J188" s="25"/>
      <c r="K188" s="25"/>
      <c r="L188" s="25"/>
      <c r="M188" s="25"/>
      <c r="N188" s="27"/>
      <c r="O188" s="27"/>
      <c r="P188" s="27"/>
      <c r="Q188" s="27"/>
      <c r="R188" s="27"/>
      <c r="S188" s="27"/>
      <c r="T188" s="27">
        <v>3</v>
      </c>
      <c r="U188" s="27"/>
      <c r="V188" s="27"/>
      <c r="W188" s="27"/>
      <c r="X188" s="24"/>
      <c r="Y188" s="24"/>
    </row>
    <row r="189" spans="1:25" x14ac:dyDescent="0.2">
      <c r="A189" s="26">
        <v>155</v>
      </c>
      <c r="B189" s="27"/>
      <c r="C189" s="27"/>
      <c r="D189" s="27"/>
      <c r="E189" s="27"/>
      <c r="F189" s="25"/>
      <c r="G189" s="25"/>
      <c r="H189" s="25"/>
      <c r="I189" s="25"/>
      <c r="J189" s="25"/>
      <c r="K189" s="25"/>
      <c r="L189" s="25"/>
      <c r="M189" s="25"/>
      <c r="N189" s="27"/>
      <c r="O189" s="27"/>
      <c r="P189" s="27"/>
      <c r="Q189" s="27"/>
      <c r="R189" s="27"/>
      <c r="S189" s="27"/>
      <c r="T189" s="27">
        <v>3</v>
      </c>
      <c r="U189" s="27"/>
      <c r="V189" s="27"/>
      <c r="W189" s="27"/>
      <c r="X189" s="24"/>
      <c r="Y189" s="24"/>
    </row>
    <row r="190" spans="1:25" x14ac:dyDescent="0.2">
      <c r="A190" s="26">
        <v>156</v>
      </c>
      <c r="B190" s="27"/>
      <c r="C190" s="27"/>
      <c r="D190" s="27"/>
      <c r="E190" s="27"/>
      <c r="F190" s="25"/>
      <c r="G190" s="25"/>
      <c r="H190" s="25"/>
      <c r="I190" s="25"/>
      <c r="J190" s="25"/>
      <c r="K190" s="25"/>
      <c r="L190" s="25"/>
      <c r="M190" s="25"/>
      <c r="N190" s="27"/>
      <c r="O190" s="27"/>
      <c r="P190" s="27"/>
      <c r="Q190" s="27"/>
      <c r="R190" s="27"/>
      <c r="S190" s="27"/>
      <c r="T190" s="27">
        <v>3</v>
      </c>
      <c r="U190" s="27"/>
      <c r="V190" s="27"/>
      <c r="W190" s="27"/>
      <c r="X190" s="24"/>
      <c r="Y190" s="24"/>
    </row>
    <row r="191" spans="1:25" x14ac:dyDescent="0.2">
      <c r="A191" s="26">
        <v>157</v>
      </c>
      <c r="B191" s="27"/>
      <c r="C191" s="27"/>
      <c r="D191" s="27"/>
      <c r="E191" s="27"/>
      <c r="F191" s="25"/>
      <c r="G191" s="25"/>
      <c r="H191" s="25"/>
      <c r="I191" s="25"/>
      <c r="J191" s="25"/>
      <c r="K191" s="25"/>
      <c r="L191" s="25"/>
      <c r="M191" s="25"/>
      <c r="N191" s="27"/>
      <c r="O191" s="27"/>
      <c r="P191" s="27"/>
      <c r="Q191" s="27"/>
      <c r="R191" s="27"/>
      <c r="S191" s="27"/>
      <c r="T191" s="27">
        <v>3</v>
      </c>
      <c r="U191" s="27"/>
      <c r="V191" s="27"/>
      <c r="W191" s="27"/>
      <c r="X191" s="24"/>
      <c r="Y191" s="24"/>
    </row>
    <row r="192" spans="1:25" x14ac:dyDescent="0.2">
      <c r="A192" s="26">
        <v>158</v>
      </c>
      <c r="B192" s="27"/>
      <c r="C192" s="27"/>
      <c r="D192" s="27"/>
      <c r="E192" s="27"/>
      <c r="F192" s="25"/>
      <c r="G192" s="25"/>
      <c r="H192" s="25"/>
      <c r="I192" s="25"/>
      <c r="J192" s="25"/>
      <c r="K192" s="25"/>
      <c r="L192" s="25"/>
      <c r="M192" s="25"/>
      <c r="N192" s="27"/>
      <c r="O192" s="27"/>
      <c r="P192" s="27"/>
      <c r="Q192" s="27"/>
      <c r="R192" s="27"/>
      <c r="S192" s="27"/>
      <c r="T192" s="27">
        <v>3</v>
      </c>
      <c r="U192" s="27"/>
      <c r="V192" s="27"/>
      <c r="W192" s="27"/>
      <c r="X192" s="24"/>
      <c r="Y192" s="24"/>
    </row>
    <row r="193" spans="1:25" x14ac:dyDescent="0.2">
      <c r="A193" s="26">
        <v>159</v>
      </c>
      <c r="B193" s="27"/>
      <c r="C193" s="27"/>
      <c r="D193" s="27"/>
      <c r="E193" s="27"/>
      <c r="F193" s="25"/>
      <c r="G193" s="25"/>
      <c r="H193" s="25"/>
      <c r="I193" s="25"/>
      <c r="J193" s="25"/>
      <c r="K193" s="25"/>
      <c r="L193" s="25"/>
      <c r="M193" s="25"/>
      <c r="N193" s="27"/>
      <c r="O193" s="27"/>
      <c r="P193" s="27"/>
      <c r="Q193" s="27"/>
      <c r="R193" s="27"/>
      <c r="S193" s="27"/>
      <c r="T193" s="27">
        <v>3</v>
      </c>
      <c r="U193" s="27"/>
      <c r="V193" s="27"/>
      <c r="W193" s="27"/>
      <c r="X193" s="24"/>
      <c r="Y193" s="24"/>
    </row>
    <row r="194" spans="1:25" x14ac:dyDescent="0.2">
      <c r="A194" s="26">
        <v>160</v>
      </c>
      <c r="B194" s="27"/>
      <c r="C194" s="27"/>
      <c r="D194" s="27"/>
      <c r="E194" s="27"/>
      <c r="F194" s="25"/>
      <c r="G194" s="25"/>
      <c r="H194" s="25"/>
      <c r="I194" s="25"/>
      <c r="J194" s="25"/>
      <c r="K194" s="25"/>
      <c r="L194" s="25"/>
      <c r="M194" s="25"/>
      <c r="N194" s="27"/>
      <c r="O194" s="27"/>
      <c r="P194" s="27"/>
      <c r="Q194" s="27"/>
      <c r="R194" s="27"/>
      <c r="S194" s="27"/>
      <c r="T194" s="27">
        <v>3</v>
      </c>
      <c r="U194" s="27"/>
      <c r="V194" s="27"/>
      <c r="W194" s="27"/>
      <c r="X194" s="24"/>
      <c r="Y194" s="24"/>
    </row>
    <row r="195" spans="1:25" x14ac:dyDescent="0.2">
      <c r="A195" s="26">
        <v>161</v>
      </c>
      <c r="B195" s="27"/>
      <c r="C195" s="27"/>
      <c r="D195" s="27"/>
      <c r="E195" s="27"/>
      <c r="F195" s="25"/>
      <c r="G195" s="25"/>
      <c r="H195" s="25"/>
      <c r="I195" s="25"/>
      <c r="J195" s="25"/>
      <c r="K195" s="25"/>
      <c r="L195" s="25"/>
      <c r="M195" s="25"/>
      <c r="N195" s="27"/>
      <c r="O195" s="27"/>
      <c r="P195" s="27"/>
      <c r="Q195" s="27"/>
      <c r="R195" s="27"/>
      <c r="S195" s="27"/>
      <c r="T195" s="27">
        <v>3</v>
      </c>
      <c r="U195" s="27"/>
      <c r="V195" s="27"/>
      <c r="W195" s="27"/>
      <c r="X195" s="24"/>
      <c r="Y195" s="24"/>
    </row>
    <row r="196" spans="1:25" ht="32" x14ac:dyDescent="0.2">
      <c r="A196" s="34" t="s">
        <v>6</v>
      </c>
      <c r="B196" s="33">
        <f>SUM(B101:B195)</f>
        <v>35</v>
      </c>
      <c r="C196" s="33">
        <f t="shared" ref="C196" si="1">SUM(C101:C195)</f>
        <v>84</v>
      </c>
      <c r="D196" s="33">
        <f t="shared" ref="D196" si="2">SUM(D101:D195)</f>
        <v>56</v>
      </c>
      <c r="E196" s="33">
        <f t="shared" ref="E196" si="3">SUM(E101:E195)</f>
        <v>110</v>
      </c>
      <c r="F196" s="33">
        <f t="shared" ref="F196" si="4">SUM(F101:F195)</f>
        <v>0</v>
      </c>
      <c r="G196" s="33">
        <f t="shared" ref="G196" si="5">SUM(G101:G195)</f>
        <v>0</v>
      </c>
      <c r="H196" s="33">
        <f t="shared" ref="H196" si="6">SUM(H101:H195)</f>
        <v>0</v>
      </c>
      <c r="I196" s="33">
        <f t="shared" ref="I196" si="7">SUM(I101:I195)</f>
        <v>0</v>
      </c>
      <c r="J196" s="33">
        <f t="shared" ref="J196" si="8">SUM(J101:J195)</f>
        <v>0</v>
      </c>
      <c r="K196" s="33">
        <f t="shared" ref="K196" si="9">SUM(K101:K195)</f>
        <v>0</v>
      </c>
      <c r="L196" s="33">
        <f t="shared" ref="L196" si="10">SUM(L101:L195)</f>
        <v>0</v>
      </c>
      <c r="M196" s="33">
        <f t="shared" ref="M196" si="11">SUM(M101:M195)</f>
        <v>0</v>
      </c>
      <c r="N196" s="33">
        <f t="shared" ref="N196" si="12">SUM(N101:N195)</f>
        <v>68</v>
      </c>
      <c r="O196" s="33">
        <f t="shared" ref="O196" si="13">SUM(O101:O195)</f>
        <v>89</v>
      </c>
      <c r="P196" s="33">
        <f t="shared" ref="P196" si="14">SUM(P101:P195)</f>
        <v>40</v>
      </c>
      <c r="Q196" s="33">
        <f t="shared" ref="Q196" si="15">SUM(Q101:Q195)</f>
        <v>66</v>
      </c>
      <c r="R196" s="33">
        <f t="shared" ref="R196" si="16">SUM(R101:R195)</f>
        <v>66</v>
      </c>
      <c r="S196" s="33">
        <f t="shared" ref="S196" si="17">SUM(S101:S195)</f>
        <v>24</v>
      </c>
      <c r="T196" s="33">
        <f t="shared" ref="T196" si="18">SUM(T101:T195)</f>
        <v>24</v>
      </c>
      <c r="U196" s="33">
        <f t="shared" ref="U196" si="19">SUM(U101:U195)</f>
        <v>14</v>
      </c>
      <c r="V196" s="33">
        <f t="shared" ref="V196" si="20">SUM(V101:V195)</f>
        <v>0</v>
      </c>
      <c r="W196" s="33">
        <f t="shared" ref="W196" si="21">SUM(W101:W195)</f>
        <v>28</v>
      </c>
      <c r="X196" s="33">
        <f t="shared" ref="X196" si="22">SUM(X101:X195)</f>
        <v>0</v>
      </c>
      <c r="Y196" s="33">
        <f t="shared" ref="Y196" si="23">SUM(Y101:Y195)</f>
        <v>0</v>
      </c>
    </row>
  </sheetData>
  <mergeCells count="2">
    <mergeCell ref="F99:M99"/>
    <mergeCell ref="F1:M1"/>
  </mergeCells>
  <phoneticPr fontId="9" type="noConversion"/>
  <pageMargins left="0.7" right="0.7" top="0.75" bottom="0.75" header="0.3" footer="0.3"/>
  <pageSetup paperSize="9" scale="45" orientation="portrait" horizontalDpi="0" verticalDpi="0"/>
  <rowBreaks count="1" manualBreakCount="1">
    <brk id="196" max="16383" man="1"/>
  </rowBreaks>
  <colBreaks count="1" manualBreakCount="1">
    <brk id="25" max="1048575" man="1"/>
  </colBreaks>
  <ignoredErrors>
    <ignoredError sqref="B98:Y9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Defrost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2017-05-09T19:53:31Z</cp:lastPrinted>
  <dcterms:created xsi:type="dcterms:W3CDTF">2017-05-02T13:59:35Z</dcterms:created>
  <dcterms:modified xsi:type="dcterms:W3CDTF">2017-06-05T05:07:24Z</dcterms:modified>
</cp:coreProperties>
</file>